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Oct21\"/>
    </mc:Choice>
  </mc:AlternateContent>
  <bookViews>
    <workbookView xWindow="831" yWindow="953" windowWidth="10490" windowHeight="6901" tabRatio="824" activeTab="1"/>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'3btab'!$B$1:$AL$50</definedName>
    <definedName name="_xlnm.Print_Area" localSheetId="6">'3ctab'!$B$1:$AL$36</definedName>
    <definedName name="_xlnm.Print_Area" localSheetId="7">'3dtab'!$B$1:$BV$31</definedName>
    <definedName name="_xlnm.Print_Area" localSheetId="8">'4atab'!$B$1:$AL$62</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'7atab'!$B$1:$AL$51</definedName>
    <definedName name="_xlnm.Print_Area" localSheetId="15">'7btab'!$B$1:$AL$52</definedName>
    <definedName name="_xlnm.Print_Area" localSheetId="16">'7ctab'!$B$1:$AL$48</definedName>
    <definedName name="_xlnm.Print_Area" localSheetId="17">'7d(1)tab'!$B$1:$N$70</definedName>
    <definedName name="_xlnm.Print_Area" localSheetId="18">'7d(2)tab'!$B$1:$N$63</definedName>
    <definedName name="_xlnm.Print_Area" localSheetId="19">'8atab'!$B$1:$N$58</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45" i="15" l="1"/>
  <c r="B50" i="37" l="1"/>
  <c r="B65" i="44"/>
  <c r="B73" i="13" l="1"/>
  <c r="B39" i="40" l="1"/>
  <c r="B78" i="47" l="1"/>
  <c r="B54" i="38" l="1"/>
  <c r="B57" i="39"/>
  <c r="B56" i="31" l="1"/>
  <c r="B75" i="17"/>
  <c r="B52" i="46"/>
  <c r="B54" i="45"/>
  <c r="B71" i="43"/>
  <c r="B51" i="24"/>
  <c r="B55" i="25"/>
  <c r="B58" i="18"/>
  <c r="B51" i="20"/>
  <c r="B41" i="26"/>
  <c r="B29" i="30"/>
  <c r="B68" i="35"/>
  <c r="B36" i="42"/>
  <c r="B44" i="14"/>
  <c r="G2" i="33"/>
  <c r="B2" i="47" l="1"/>
  <c r="D7" i="33" l="1"/>
  <c r="B2" i="46" l="1"/>
  <c r="D3" i="33" l="1"/>
  <c r="C3" i="46" l="1"/>
  <c r="O3" i="46" s="1"/>
  <c r="AA3" i="46" s="1"/>
  <c r="AM3" i="46" s="1"/>
  <c r="AY3" i="46" s="1"/>
  <c r="BK3" i="46"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O13" i="33"/>
  <c r="P11" i="33"/>
  <c r="F11" i="33"/>
  <c r="AA13" i="33" l="1"/>
  <c r="AB11" i="33"/>
  <c r="AM11" i="33"/>
  <c r="F13" i="33"/>
  <c r="P13" i="33"/>
  <c r="Q11" i="33"/>
  <c r="AB13" i="33"/>
  <c r="G11" i="33"/>
  <c r="AC11" i="33"/>
  <c r="AY11" i="33" l="1"/>
  <c r="AN11" i="33"/>
  <c r="AM13" i="33"/>
  <c r="R11" i="33"/>
  <c r="G13" i="33"/>
  <c r="AY13" i="33"/>
  <c r="AC13" i="33"/>
  <c r="Q13" i="33"/>
  <c r="H11" i="33"/>
  <c r="AZ11" i="33"/>
  <c r="BK11" i="33"/>
  <c r="AD11" i="33"/>
  <c r="AO11" i="33"/>
  <c r="AN13" i="33" l="1"/>
  <c r="S11" i="33"/>
  <c r="R13" i="33"/>
  <c r="H13" i="33"/>
  <c r="BK13" i="33"/>
  <c r="AZ13" i="33"/>
  <c r="AO13" i="33"/>
  <c r="AD13" i="33"/>
  <c r="I11" i="33"/>
  <c r="AE11" i="33"/>
  <c r="AP11" i="33"/>
  <c r="BL11" i="33"/>
  <c r="BA11" i="33"/>
  <c r="T11" i="33" l="1"/>
  <c r="S13" i="33"/>
  <c r="I13" i="33"/>
  <c r="BL13" i="33"/>
  <c r="T13" i="33"/>
  <c r="AE13" i="33"/>
  <c r="AP13" i="33"/>
  <c r="BA13" i="33"/>
  <c r="J11" i="33"/>
  <c r="AF11" i="33"/>
  <c r="BB11" i="33"/>
  <c r="U11" i="33"/>
  <c r="BM11" i="33"/>
  <c r="AQ11" i="33"/>
  <c r="J13" i="33" l="1"/>
  <c r="AF13" i="33"/>
  <c r="BB13" i="33"/>
  <c r="BM13" i="33"/>
  <c r="AQ13" i="33"/>
  <c r="U13" i="33"/>
  <c r="K11" i="33"/>
  <c r="BC11" i="33"/>
  <c r="AG11" i="33"/>
  <c r="BN11" i="33"/>
  <c r="AR11" i="33"/>
  <c r="V11" i="33"/>
  <c r="K13" i="33" l="1"/>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<sst xmlns="http://schemas.openxmlformats.org/spreadsheetml/2006/main" count="3794" uniqueCount="1407">
  <si>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</si>
  <si>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</si>
  <si>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</si>
  <si>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</si>
  <si>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</si>
  <si>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</si>
  <si>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</si>
  <si>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</si>
  <si>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</si>
  <si>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</si>
  <si>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</si>
  <si>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</si>
  <si>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</si>
  <si>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</si>
  <si>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</si>
  <si>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</si>
  <si>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</si>
  <si>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</si>
  <si>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</si>
  <si>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</si>
  <si>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</si>
  <si>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</si>
  <si>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</si>
  <si>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</si>
  <si>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</si>
  <si>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</si>
  <si>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</si>
  <si>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</si>
  <si>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</si>
  <si>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</si>
  <si>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</si>
  <si>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</si>
  <si>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</si>
  <si>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</si>
  <si>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</si>
  <si>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</si>
  <si>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</si>
  <si>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</si>
  <si>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</si>
  <si>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</si>
  <si>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</si>
  <si>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</si>
  <si>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</si>
  <si>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</si>
  <si>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</si>
  <si>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</si>
  <si>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</si>
  <si>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</si>
  <si>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</si>
  <si>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</si>
  <si>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</si>
  <si>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</si>
  <si>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</si>
  <si>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</si>
  <si>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</si>
  <si>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</si>
  <si>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</si>
  <si>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</si>
  <si>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</si>
  <si>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</si>
  <si>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</si>
  <si>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</si>
  <si>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</si>
  <si>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</si>
  <si>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</si>
  <si>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</si>
  <si>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</si>
  <si>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</si>
  <si>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</si>
  <si>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</si>
  <si>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</si>
  <si>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</si>
  <si>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</si>
  <si>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</si>
  <si>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</si>
  <si>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</si>
  <si>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</si>
  <si>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</si>
  <si>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</si>
  <si>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</si>
  <si>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</si>
  <si>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</si>
  <si>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</si>
  <si>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</si>
  <si>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</si>
  <si>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</si>
  <si>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</si>
  <si>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</si>
  <si>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</si>
  <si>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</si>
  <si>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</si>
  <si>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</si>
  <si>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</si>
  <si>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</si>
  <si>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</si>
  <si>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</si>
  <si>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</si>
  <si>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</si>
  <si>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</si>
  <si>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</si>
  <si>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</si>
  <si>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</si>
  <si>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</si>
  <si>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</si>
  <si>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</si>
  <si>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</si>
  <si>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</si>
  <si>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</si>
  <si>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</si>
  <si>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</si>
  <si>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</si>
  <si>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</si>
  <si>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</si>
  <si>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</si>
  <si>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</si>
  <si>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</si>
  <si>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</si>
  <si>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</si>
  <si>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</si>
  <si>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</si>
  <si>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</si>
  <si>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</si>
  <si>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</si>
  <si>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</si>
  <si>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</si>
  <si>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</si>
  <si>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</si>
  <si>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</si>
  <si>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</si>
  <si>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</si>
  <si>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</si>
  <si>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</si>
  <si>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</si>
  <si>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</si>
  <si>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</si>
  <si>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</si>
  <si>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</si>
  <si>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</si>
  <si>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</si>
  <si>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</si>
  <si>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</si>
  <si>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</si>
  <si>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</si>
  <si>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</si>
  <si>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</si>
  <si>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</si>
  <si>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</si>
  <si>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</si>
  <si>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</si>
  <si>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</si>
  <si>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</si>
  <si>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</si>
  <si>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</si>
  <si>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</si>
  <si>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</si>
  <si>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</si>
  <si>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</si>
  <si>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</si>
  <si>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</si>
  <si>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</si>
  <si>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</si>
  <si>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</si>
  <si>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</si>
  <si>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</si>
  <si>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</si>
  <si>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</si>
  <si>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</si>
  <si>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</si>
  <si>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</si>
  <si>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</si>
  <si>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</si>
  <si>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</si>
  <si>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</si>
  <si>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</si>
  <si>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</si>
  <si>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</si>
  <si>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</si>
  <si>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</si>
  <si>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</si>
  <si>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</si>
  <si>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</si>
  <si>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</si>
  <si>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</si>
  <si>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</si>
  <si>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</si>
  <si>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</si>
  <si>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</si>
  <si>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</si>
  <si>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</si>
  <si>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</si>
  <si>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</si>
  <si>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</si>
  <si>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</si>
  <si>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</si>
  <si>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</si>
  <si>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</si>
  <si>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</si>
  <si>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</si>
  <si>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</si>
  <si>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</si>
  <si>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</si>
  <si>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</si>
  <si>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</si>
  <si>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</si>
  <si>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</si>
  <si>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</si>
  <si>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</si>
  <si>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</si>
  <si>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</si>
  <si>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</si>
  <si>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</si>
  <si>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</si>
  <si>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</si>
  <si>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</si>
  <si>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</si>
  <si>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</si>
  <si>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</si>
  <si>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</si>
  <si>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</si>
  <si>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</si>
  <si>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</si>
  <si>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</si>
  <si>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</si>
  <si>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</si>
  <si>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</si>
  <si>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</si>
  <si>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</si>
  <si>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</si>
  <si>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</si>
  <si>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</si>
  <si>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</si>
  <si>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</si>
  <si>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</si>
  <si>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</si>
  <si>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</si>
  <si>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</si>
  <si>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</si>
  <si>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</si>
  <si>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</si>
  <si>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</si>
  <si>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</si>
  <si>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</si>
  <si>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</si>
  <si>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</si>
  <si>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</si>
  <si>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</si>
  <si>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</si>
  <si>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</si>
  <si>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</si>
  <si>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</si>
  <si>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</si>
  <si>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</si>
  <si>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</si>
  <si>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</si>
  <si>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</si>
  <si>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</si>
  <si>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</si>
  <si>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</si>
  <si>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</si>
  <si>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</si>
  <si>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</si>
  <si>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</si>
  <si>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</si>
  <si>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</si>
  <si>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</si>
  <si>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</si>
  <si>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</si>
  <si>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</si>
  <si>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</si>
  <si>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</si>
  <si>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</si>
  <si>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</si>
  <si>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</si>
  <si>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</si>
  <si>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</si>
  <si>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</si>
  <si>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</si>
  <si>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</si>
  <si>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</si>
  <si>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</si>
  <si>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</si>
  <si>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</si>
  <si>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</si>
  <si>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</si>
  <si>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</si>
  <si>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</si>
  <si>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</si>
  <si>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</si>
  <si>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</si>
  <si>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</si>
  <si>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</si>
  <si>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</si>
  <si>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</si>
  <si>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</si>
  <si>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</si>
  <si>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</si>
  <si>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</si>
  <si>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</si>
  <si>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</si>
  <si>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</si>
  <si>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</si>
  <si>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</si>
  <si>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</si>
  <si>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</si>
  <si>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</si>
  <si>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</si>
  <si>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</si>
  <si>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</si>
  <si>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</si>
  <si>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</si>
  <si>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</si>
  <si>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</si>
  <si>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</si>
  <si>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</si>
  <si>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</si>
  <si>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</si>
  <si>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</si>
  <si>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</si>
  <si>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</si>
  <si>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</si>
  <si>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</si>
  <si>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</si>
  <si>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</si>
  <si>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</si>
  <si>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</si>
  <si>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</si>
  <si>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</si>
  <si>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</si>
  <si>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</si>
  <si>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</si>
  <si>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</si>
  <si>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</si>
  <si>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</si>
  <si>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</si>
  <si>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</si>
  <si>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</si>
  <si>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</si>
  <si>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</si>
  <si>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</si>
  <si>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</si>
  <si>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</si>
  <si>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</si>
  <si>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</si>
  <si>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</si>
  <si>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</si>
  <si>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</si>
  <si>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</si>
  <si>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</si>
  <si>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</si>
  <si>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</si>
  <si>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</si>
  <si>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</si>
  <si>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</si>
  <si>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</si>
  <si>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</si>
  <si>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</si>
  <si>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</si>
  <si>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</si>
  <si>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</si>
  <si>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</si>
  <si>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</si>
  <si>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</si>
  <si>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</si>
  <si>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</si>
  <si>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</si>
  <si>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</si>
  <si>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</si>
  <si>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</si>
  <si>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</si>
  <si>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</si>
  <si>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</si>
  <si>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</si>
  <si>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</si>
  <si>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</si>
  <si>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</si>
  <si>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</si>
  <si>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</si>
  <si>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</si>
  <si>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</si>
  <si>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</si>
  <si>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</si>
  <si>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</si>
  <si>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</si>
  <si>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</si>
  <si>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</si>
  <si>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</si>
  <si>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</si>
  <si>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</si>
  <si>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</si>
  <si>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</si>
  <si>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</si>
  <si>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</si>
  <si>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</si>
  <si>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</si>
  <si>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</si>
  <si>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</si>
  <si>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</si>
  <si>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</si>
  <si>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</si>
  <si>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</si>
  <si>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</si>
  <si>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</si>
  <si>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</si>
  <si>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</si>
  <si>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</si>
  <si>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</si>
  <si>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</si>
  <si>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</si>
  <si>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</si>
  <si>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</si>
  <si>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</si>
  <si>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</si>
  <si>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</si>
  <si>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</si>
  <si>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</si>
  <si>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</si>
  <si>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</si>
  <si>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</si>
  <si>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</si>
  <si>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</si>
  <si>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</si>
  <si>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</si>
  <si>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</si>
  <si>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</si>
  <si>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</si>
  <si>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</si>
  <si>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</si>
  <si>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</si>
  <si>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</si>
  <si>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</si>
  <si>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</si>
  <si>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</si>
  <si>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</si>
  <si>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</si>
  <si>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</si>
  <si>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</si>
  <si>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</si>
  <si>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</si>
  <si>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</si>
  <si>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</si>
  <si>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</si>
  <si>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</si>
  <si>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</si>
  <si>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</si>
  <si>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</si>
  <si>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</si>
  <si>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</si>
  <si>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</si>
  <si>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</si>
  <si>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</si>
  <si>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</si>
  <si>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</si>
  <si>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</si>
  <si>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</si>
  <si>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</si>
  <si>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</si>
  <si>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</si>
  <si>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</si>
  <si>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</si>
  <si>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</si>
  <si>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</si>
  <si>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</si>
  <si>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</si>
  <si>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</si>
  <si>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</si>
  <si>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</si>
  <si>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</si>
  <si>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</si>
  <si>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</si>
  <si>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</si>
  <si>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</si>
  <si>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</si>
  <si>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</si>
  <si>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</si>
  <si>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</si>
  <si>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</si>
  <si>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</si>
  <si>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</si>
  <si>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</si>
  <si>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</si>
  <si>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</si>
  <si>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</si>
  <si>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</si>
  <si>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</si>
  <si>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</si>
  <si>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</si>
  <si>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</si>
  <si>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</si>
  <si>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</si>
  <si>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</si>
  <si>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</si>
  <si>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</si>
  <si>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</si>
  <si>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</si>
  <si>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</si>
  <si>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</si>
  <si>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</si>
  <si>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</si>
  <si>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</si>
  <si>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</si>
  <si>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</si>
  <si>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</si>
  <si>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</si>
  <si>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</si>
  <si>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</si>
  <si>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</si>
  <si>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</si>
  <si>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</si>
  <si>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</si>
  <si>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</si>
  <si>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</si>
  <si>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</si>
  <si>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</si>
  <si>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</si>
  <si>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</si>
  <si>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</si>
  <si>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</si>
  <si>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</si>
  <si>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</si>
  <si>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</si>
  <si>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</si>
  <si>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</si>
  <si>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</si>
  <si>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</si>
  <si>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</si>
  <si>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</si>
  <si>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</si>
  <si>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</si>
  <si>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</si>
  <si>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</si>
  <si>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</si>
  <si>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</si>
  <si>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</si>
  <si>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</si>
  <si>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</si>
  <si>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</si>
  <si>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</si>
  <si>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</si>
  <si>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</si>
  <si>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</si>
  <si>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</si>
  <si>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</si>
  <si>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</si>
  <si>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</si>
  <si>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</si>
  <si>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</si>
  <si>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</si>
  <si>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</si>
  <si>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</si>
  <si>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</si>
  <si>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</si>
  <si>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</si>
  <si>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</si>
  <si>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</si>
  <si>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</si>
  <si>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</si>
  <si>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</si>
  <si>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</si>
  <si>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</si>
  <si>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</si>
  <si>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</si>
  <si>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</si>
  <si>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</si>
  <si>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</si>
  <si>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</si>
  <si>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</si>
  <si>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</si>
  <si>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</si>
  <si>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</si>
  <si>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</si>
  <si>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</si>
  <si>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</si>
  <si>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</si>
  <si>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</si>
  <si>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</si>
  <si>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</si>
  <si>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</si>
  <si>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</si>
  <si>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</si>
  <si>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</si>
  <si>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</si>
  <si>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</si>
  <si>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</si>
  <si>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</si>
  <si>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</si>
  <si>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</si>
  <si>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</si>
  <si>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</si>
  <si>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</si>
  <si>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</si>
  <si>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</si>
  <si>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</si>
  <si>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</si>
  <si>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</si>
  <si>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</si>
  <si>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</si>
  <si>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</si>
  <si>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</si>
  <si>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</si>
  <si>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</si>
  <si>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</si>
  <si>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</si>
  <si>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</si>
  <si>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</si>
  <si>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</si>
  <si>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</si>
  <si>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</si>
  <si>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</si>
  <si>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</si>
  <si>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</si>
  <si>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</si>
  <si>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</si>
  <si>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</si>
  <si>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</si>
  <si>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</si>
  <si>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</si>
  <si>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</si>
  <si>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</si>
  <si>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</si>
  <si>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</si>
  <si>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</si>
  <si>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</si>
  <si>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</si>
  <si>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</si>
  <si>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</si>
  <si>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</si>
  <si>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</si>
  <si>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</si>
  <si>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</si>
  <si>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</si>
  <si>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</si>
  <si>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</si>
  <si>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</si>
  <si>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</si>
  <si>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</si>
  <si>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</si>
  <si>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</si>
  <si>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</si>
  <si>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</si>
  <si>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</si>
  <si>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</si>
  <si>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</si>
  <si>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</si>
  <si>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</si>
  <si>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</si>
  <si>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</si>
  <si>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</si>
  <si>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</si>
  <si>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</si>
  <si>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</si>
  <si>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</si>
  <si>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</si>
  <si>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</si>
  <si>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</si>
  <si>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</si>
  <si>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</si>
  <si>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</si>
  <si>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</si>
  <si>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</si>
  <si>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</si>
  <si>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</si>
  <si>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</si>
  <si>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</si>
  <si>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</si>
  <si>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</si>
  <si>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</si>
  <si>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</si>
  <si>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</si>
  <si>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</si>
  <si>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</si>
  <si>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</si>
  <si>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</si>
  <si>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</si>
  <si>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</si>
  <si>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</si>
  <si>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</si>
  <si>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</si>
  <si>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</si>
  <si>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</si>
  <si>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</si>
  <si>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</si>
  <si>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</si>
  <si>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</si>
  <si>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</si>
  <si>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</si>
  <si>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</si>
  <si>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</si>
  <si>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</si>
  <si>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</si>
  <si>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</si>
  <si>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</si>
  <si>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</si>
  <si>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</si>
  <si>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</si>
  <si>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</si>
  <si>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</si>
  <si>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</si>
  <si>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</si>
  <si>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</si>
  <si>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</si>
  <si>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</si>
  <si>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</si>
  <si>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</si>
  <si>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</si>
  <si>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</si>
  <si>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</si>
  <si>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</si>
  <si>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</si>
  <si>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</si>
  <si>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</si>
  <si>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</si>
  <si>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</si>
  <si>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</si>
  <si>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</si>
  <si>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</si>
  <si>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</si>
  <si>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</si>
  <si>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</si>
  <si>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</si>
  <si>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</si>
  <si>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</si>
  <si>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</si>
  <si>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</si>
  <si>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</si>
  <si>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</si>
  <si>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</si>
  <si>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</si>
  <si>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</si>
  <si>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</si>
  <si>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</si>
  <si>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</si>
  <si>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</si>
  <si>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</si>
  <si>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</si>
  <si>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</si>
  <si>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</si>
  <si>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</si>
  <si>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</si>
  <si>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</si>
  <si>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</si>
  <si>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</si>
  <si>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</si>
  <si>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</si>
  <si>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</si>
  <si>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</si>
  <si>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</si>
  <si>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</si>
  <si>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</si>
  <si>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</si>
  <si>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</si>
  <si>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</si>
  <si>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</si>
  <si>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</si>
  <si>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</si>
  <si>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</si>
  <si>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</si>
  <si>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</si>
  <si>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</si>
  <si>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</si>
  <si>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</si>
  <si>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</si>
  <si>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</si>
  <si>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</si>
  <si>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</si>
  <si>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</si>
  <si>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</si>
  <si>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</si>
  <si>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</si>
  <si>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</si>
  <si>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</si>
  <si>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</si>
  <si>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</si>
  <si>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</si>
  <si>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</si>
  <si>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</si>
  <si>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</si>
  <si>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</si>
  <si>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</si>
  <si>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</si>
  <si>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</si>
  <si>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</si>
  <si>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</si>
  <si>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</si>
  <si>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</si>
  <si>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</si>
  <si>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</si>
  <si>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</si>
  <si>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</si>
  <si>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</si>
  <si>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</si>
  <si>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</si>
  <si>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</si>
  <si>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</si>
  <si>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</si>
  <si>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</si>
  <si>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</si>
  <si>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</si>
  <si>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</si>
  <si>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</si>
  <si>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</si>
  <si>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</si>
  <si>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</si>
  <si>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</si>
  <si>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</si>
  <si>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</si>
  <si>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</si>
  <si>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</si>
  <si>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</si>
  <si>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</si>
  <si>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</si>
  <si>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</si>
  <si>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</si>
  <si>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</si>
  <si>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</si>
  <si>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</si>
  <si>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</si>
  <si>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</si>
  <si>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</si>
  <si>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</si>
  <si>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</si>
  <si>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</si>
  <si>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</si>
  <si>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</si>
  <si>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</si>
  <si>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</si>
  <si>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</si>
  <si>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</si>
  <si>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</si>
  <si>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</si>
  <si>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</si>
  <si>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</si>
  <si>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</si>
  <si>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</si>
  <si>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</si>
  <si>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</si>
  <si>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</si>
  <si>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</si>
  <si>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</si>
  <si>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</si>
  <si>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</si>
  <si>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</si>
  <si>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</si>
  <si>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</si>
  <si>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</si>
  <si>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</si>
  <si>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</si>
  <si>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</si>
  <si>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</si>
  <si>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</si>
  <si>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</si>
  <si>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</si>
  <si>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</si>
  <si>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</si>
  <si>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</si>
  <si>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</si>
  <si>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</si>
  <si>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</si>
  <si>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</si>
  <si>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</si>
  <si>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</si>
  <si>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</si>
  <si>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</si>
  <si>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</si>
  <si>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</si>
  <si>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</si>
  <si>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</si>
  <si>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</si>
  <si>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</si>
  <si>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</si>
  <si>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</si>
  <si>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</si>
  <si>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</si>
  <si>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</si>
  <si>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</si>
  <si>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</si>
  <si>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</si>
  <si>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</si>
  <si>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</si>
  <si>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</si>
  <si>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</si>
  <si>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</si>
  <si>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</si>
  <si>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</si>
  <si>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</si>
  <si>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</si>
  <si>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</si>
  <si>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</si>
  <si>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</si>
  <si>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</si>
  <si>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</si>
  <si>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</si>
  <si>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</si>
  <si>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</si>
  <si>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</si>
  <si>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</si>
  <si>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</si>
  <si>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</si>
  <si>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</si>
  <si>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</si>
  <si>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</si>
  <si>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</si>
  <si>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</si>
  <si>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</si>
  <si>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</si>
  <si>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</si>
  <si>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</si>
  <si>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</si>
  <si>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</si>
  <si>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</si>
  <si>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</si>
  <si>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</si>
  <si>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</si>
  <si>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</si>
  <si>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</si>
  <si>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</si>
  <si>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</si>
  <si>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</si>
  <si>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</si>
  <si>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</si>
  <si>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</si>
  <si>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</si>
  <si>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</si>
  <si>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</si>
  <si>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</si>
  <si>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</si>
  <si>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</si>
  <si>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</si>
  <si>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</si>
  <si>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</si>
  <si>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</si>
  <si>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</si>
  <si>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</si>
  <si>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</si>
  <si>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</si>
  <si>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</si>
  <si>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</si>
  <si>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</si>
  <si>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</si>
  <si>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</si>
  <si>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</si>
  <si>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</si>
  <si>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</si>
  <si>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</si>
  <si>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</si>
  <si>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</si>
  <si>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</si>
  <si>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</si>
  <si>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</si>
  <si>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</si>
  <si>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</si>
  <si>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</si>
  <si>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</si>
  <si>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</si>
  <si>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</si>
  <si>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</si>
  <si>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</si>
  <si>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</si>
  <si>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</si>
  <si>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</si>
  <si>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</si>
  <si>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</si>
  <si>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</si>
  <si>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</si>
  <si>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</si>
  <si>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</si>
  <si>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</si>
  <si>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</si>
  <si>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</si>
  <si>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</si>
  <si>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</si>
  <si>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</si>
  <si>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</si>
  <si>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</si>
  <si>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</si>
  <si>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</si>
  <si>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</si>
  <si>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</si>
  <si>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</si>
  <si>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</si>
  <si>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</si>
  <si>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</si>
  <si>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</si>
  <si>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</si>
  <si>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</si>
  <si>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</si>
  <si>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</si>
  <si>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</si>
  <si>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</si>
  <si>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</si>
  <si>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</si>
  <si>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</si>
  <si>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</si>
  <si>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</si>
  <si>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</si>
  <si>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</si>
  <si>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</si>
  <si>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</si>
  <si>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</si>
  <si>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</si>
  <si>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</si>
  <si>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</si>
  <si>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</si>
  <si>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</si>
  <si>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</si>
  <si>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</si>
  <si>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</si>
  <si>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</si>
  <si>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</si>
  <si>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</si>
  <si>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</si>
  <si>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</si>
  <si>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</si>
  <si>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</si>
  <si>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</si>
  <si>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</si>
  <si>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</si>
  <si>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</si>
  <si>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</si>
  <si>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</si>
  <si>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</si>
  <si>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</si>
  <si>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</si>
  <si>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</si>
  <si>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</si>
  <si>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</si>
  <si>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</si>
  <si>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</si>
  <si>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</si>
  <si>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</si>
  <si>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</si>
  <si>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</si>
  <si>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</si>
  <si>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</si>
  <si>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</si>
  <si>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</si>
  <si>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</si>
  <si>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</si>
  <si>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</si>
  <si>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</si>
  <si>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</si>
  <si>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</si>
  <si>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</si>
  <si>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</si>
  <si>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</si>
  <si>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</si>
  <si>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</si>
  <si>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</si>
  <si>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</si>
  <si>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</si>
  <si>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</si>
  <si>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</si>
  <si>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</si>
  <si>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</si>
  <si>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</si>
  <si>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</si>
  <si>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</si>
  <si>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</si>
  <si>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</si>
  <si>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</si>
  <si>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</si>
  <si>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</si>
  <si>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</si>
  <si>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</si>
  <si>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</si>
  <si>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</si>
  <si>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</si>
  <si>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</si>
  <si>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</si>
  <si>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</si>
  <si>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</si>
  <si>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</si>
  <si>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</si>
  <si>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</si>
  <si>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</si>
  <si>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</si>
  <si>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</si>
  <si>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</si>
  <si>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</si>
  <si>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</si>
  <si>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</si>
  <si>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</si>
  <si>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</si>
  <si>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</si>
  <si>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</si>
  <si>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</si>
  <si>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</si>
  <si>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</si>
  <si>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</si>
  <si>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</si>
  <si>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</si>
  <si>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(d) Solar photovoltaic systems smaller than one megawatt.</t>
  </si>
  <si>
    <r>
      <rPr>
        <b/>
        <sz val="8"/>
        <color theme="1"/>
        <rFont val="Arial"/>
        <family val="2"/>
      </rPr>
      <t>Historical data</t>
    </r>
    <r>
      <rPr>
        <sz val="8"/>
        <color theme="1"/>
        <rFont val="Arial"/>
        <family val="2"/>
      </rPr>
      <t xml:space="preserve">:  Latest data available from EIA databases supporting the Electric Power Monthly, DOE/EIA-0226. </t>
    </r>
  </si>
  <si>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</si>
  <si>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</si>
  <si>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</si>
  <si>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</si>
  <si>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</si>
  <si>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</si>
  <si>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</si>
  <si>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</si>
  <si>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</si>
  <si>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</si>
  <si>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</si>
  <si>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</si>
  <si>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</si>
  <si>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</si>
  <si>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</si>
  <si>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</si>
  <si>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</si>
  <si>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</si>
  <si>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</si>
  <si>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</si>
  <si>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</si>
  <si>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</si>
  <si>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</si>
  <si>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</si>
  <si>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</si>
  <si>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</si>
  <si>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</si>
  <si>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</si>
  <si>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</si>
  <si>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</si>
  <si>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</si>
  <si>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</si>
  <si>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</si>
  <si>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</si>
  <si>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</si>
  <si>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</si>
  <si>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</si>
  <si>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</si>
  <si>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</si>
  <si>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</si>
  <si>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</si>
  <si>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</si>
  <si>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</si>
  <si>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</si>
  <si>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</si>
  <si>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</si>
  <si>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</si>
  <si>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</si>
  <si>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</si>
  <si>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</si>
  <si>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</si>
  <si>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</si>
  <si>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</si>
  <si>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</si>
  <si>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</si>
  <si>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</si>
  <si>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</si>
  <si>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</si>
  <si>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</si>
  <si>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</si>
  <si>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</si>
  <si>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</si>
  <si>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</si>
  <si>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</si>
  <si>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</si>
  <si>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</si>
  <si>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</si>
  <si>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</si>
  <si>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</si>
  <si>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</si>
  <si>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</si>
  <si>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</si>
  <si>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</si>
  <si>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</si>
  <si>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</si>
  <si>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</si>
  <si>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</si>
  <si>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</si>
  <si>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</si>
  <si>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</si>
  <si>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</si>
  <si>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</si>
  <si>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</si>
  <si>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</si>
  <si>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</si>
  <si>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</si>
  <si>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</si>
  <si>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</si>
  <si>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</si>
  <si>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</si>
  <si>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</si>
  <si>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</si>
  <si>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</si>
  <si>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</si>
  <si>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</si>
  <si>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</si>
  <si>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</si>
  <si>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</si>
  <si>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</si>
  <si>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</si>
  <si>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</si>
  <si>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</si>
  <si>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</si>
  <si>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</si>
  <si>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</si>
  <si>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</si>
  <si>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</si>
  <si>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</si>
  <si>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</si>
  <si>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</si>
  <si>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</si>
  <si>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</si>
  <si>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</si>
  <si>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</si>
  <si>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</si>
  <si>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</si>
  <si>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</si>
  <si>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</si>
  <si>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</si>
  <si>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</si>
  <si>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</si>
  <si>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</si>
  <si>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</si>
  <si>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</si>
  <si>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</si>
  <si>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</si>
  <si>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</si>
  <si>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</si>
  <si>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</si>
  <si>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</si>
  <si>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</si>
  <si>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</si>
  <si>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</si>
  <si>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</si>
  <si>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</si>
  <si>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</si>
  <si>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</si>
  <si>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</si>
  <si>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</si>
  <si>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</si>
  <si>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</si>
  <si>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</si>
  <si>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</si>
  <si>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</si>
  <si>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</si>
  <si>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</si>
  <si>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</si>
  <si>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</si>
  <si>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</si>
  <si>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</si>
  <si>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</si>
  <si>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</si>
  <si>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</si>
  <si>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</si>
  <si>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</si>
  <si>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</si>
  <si>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</si>
  <si>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</si>
  <si>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</si>
  <si>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</si>
  <si>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</si>
  <si>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</si>
  <si>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</si>
  <si>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</si>
  <si>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</si>
  <si>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</si>
  <si>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</si>
  <si>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</si>
  <si>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</si>
  <si>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</si>
  <si>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</si>
  <si>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</si>
  <si>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</si>
  <si>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</si>
  <si>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</si>
  <si>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</si>
  <si>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</si>
  <si>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</si>
  <si>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</si>
  <si>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</si>
  <si>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</si>
  <si>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</si>
  <si>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</si>
  <si>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</si>
  <si>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</si>
  <si>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</si>
  <si>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</si>
  <si>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</si>
  <si>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</si>
  <si>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</si>
  <si>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</si>
  <si>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</si>
  <si>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</si>
  <si>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</si>
  <si>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</si>
  <si>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</si>
  <si>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</si>
  <si>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</si>
  <si>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</si>
  <si>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</si>
  <si>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</si>
  <si>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</si>
  <si>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</si>
  <si>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</si>
  <si>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</si>
  <si>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</si>
  <si>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</si>
  <si>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</si>
  <si>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</si>
  <si>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</si>
  <si>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</si>
  <si>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</si>
  <si>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</si>
  <si>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</si>
  <si>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</si>
  <si>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</si>
  <si>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</si>
  <si>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</si>
  <si>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</si>
  <si>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</si>
  <si>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</si>
  <si>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</si>
  <si>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</si>
  <si>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</si>
  <si>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</si>
  <si>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</si>
  <si>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</si>
  <si>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</si>
  <si>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</si>
  <si>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</si>
  <si>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</si>
  <si>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</si>
  <si>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</si>
  <si>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</si>
  <si>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</si>
  <si>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</si>
  <si>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</si>
  <si>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</si>
  <si>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</si>
  <si>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</si>
  <si>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</si>
  <si>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</si>
  <si>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</si>
  <si>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</si>
  <si>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</si>
  <si>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</si>
  <si>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</si>
  <si>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</si>
  <si>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</si>
  <si>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</si>
  <si>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</si>
  <si>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</si>
  <si>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</si>
  <si>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</si>
  <si>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</si>
  <si>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</si>
  <si>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</si>
  <si>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</si>
  <si>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</si>
  <si>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</si>
  <si>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</si>
  <si>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</si>
  <si>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</si>
  <si>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</si>
  <si>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</si>
  <si>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</si>
  <si>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</si>
  <si>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</si>
  <si>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t>Table 7b.  U.S. Regional Electricity Retail Sales  (billion kilowatthours)</t>
  </si>
  <si>
    <t>Table 7c.  U.S. Regional Retail Electricity Prices (Cents per Kilowatthour)</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</si>
  <si>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</si>
  <si>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</si>
  <si>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</si>
  <si>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</si>
  <si>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</si>
  <si>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</si>
  <si>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</si>
  <si>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</si>
  <si>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</si>
  <si>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</si>
  <si>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</si>
  <si>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(c) Businesses or individual households not primarily engaged in electric power production for sale to the public, whose generating capacity is at least one megawatt (except for small-scale solar photovoltaic data, which consists of systems smaller than 1 megawatt).</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</si>
  <si>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</si>
  <si>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EIA Short-Term Integrated Forecasting System. U.S. macroeconomic forecasts are based on the IHS Markit model of the U.S. Economy. </t>
    </r>
  </si>
  <si>
    <r>
      <t>Forecasts:</t>
    </r>
    <r>
      <rPr>
        <sz val="8"/>
        <rFont val="Arial"/>
        <family val="2"/>
      </rPr>
      <t xml:space="preserve"> U.S. macroeconomic forecasts are based on the IHS Markit model of the U.S. Economy. </t>
    </r>
  </si>
  <si>
    <r>
      <t xml:space="preserve">Forecasts: </t>
    </r>
    <r>
      <rPr>
        <sz val="8"/>
        <rFont val="Arial"/>
        <family val="2"/>
      </rPr>
      <t>Based on forecasts by the NOAA Climate Prediction Center (http://www.cpc.ncep.noaa.gov/pacdir/DDdir/NHOME3.shtml).</t>
    </r>
  </si>
  <si>
    <t>Weather forecasts from National Oceanic and Atmospheric Administration.</t>
  </si>
  <si>
    <r>
      <t xml:space="preserve">Forecasts: </t>
    </r>
    <r>
      <rPr>
        <sz val="8"/>
        <rFont val="Arial"/>
        <family val="2"/>
      </rPr>
      <t xml:space="preserve">EIA Short-Term Integrated Forecasting System.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</si>
  <si>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</si>
  <si>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</si>
  <si>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</si>
  <si>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</si>
  <si>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</si>
  <si>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</si>
  <si>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</si>
  <si>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</si>
  <si>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</si>
  <si>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</si>
  <si>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</si>
  <si>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(a) Generation supplied by power plants with capacity of at least 1 megawatt operated by electric utilities and independent power producers.</t>
  </si>
  <si>
    <t>(b) Generation supplied by power plants with capacity of at least 1 megawatt operated by businesses in the commercial and industrial sectors, primarily for onsite use.</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</si>
  <si>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</si>
  <si>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</si>
  <si>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kWh = kilowatthours. Btu = British thermal units.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</si>
  <si>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</si>
  <si>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(g) For net imports and inventories “Other Oils" includes aviation gasoline blend components, finished aviation gasoline, kerosene, petrochemical feedstocks, special naphthas, lubricants, waxes, petroleum coke, asphalt and road oil, still gas, and miscellaneous products; for consumption “Other Oils” also includes renewable fuels except fuel ethanol.</t>
  </si>
  <si>
    <t>(Index, 2017=100)</t>
  </si>
  <si>
    <t>Industrial Output, Manufacturing (Index, Year 2017=100)</t>
  </si>
  <si>
    <t>Industrial Production Indices (Index, 2017=100)</t>
  </si>
  <si>
    <t>Real Gross State Product (Billion $2012)</t>
  </si>
  <si>
    <t>Real Personal Income (Billion $2012)</t>
  </si>
  <si>
    <t>October 2021</t>
  </si>
  <si>
    <t>Thursday October 7, 2021</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</si>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</sst>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s>
  <fonts count="57"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
      <sz val="8"/>
      <name val="Calibri"/>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5" fillId="0" borderId="0" applyFont="0" applyFill="0" applyBorder="0" applyAlignment="0" applyProtection="0"/>
  </cellStyleXfs>
  <cellXfs count="843">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0" fillId="0" borderId="0" xfId="13" applyFont="1"/>
    <xf numFmtId="0" fontId="12" fillId="0" borderId="0" xfId="23" applyFont="1" applyFill="1" applyBorder="1" applyAlignment="1" applyProtection="1"/>
    <xf numFmtId="0" fontId="11" fillId="2" borderId="0" xfId="9" applyFont="1" applyFill="1" applyBorder="1"/>
    <xf numFmtId="0" fontId="11" fillId="2" borderId="0" xfId="9" applyFont="1" applyFill="1"/>
    <xf numFmtId="0" fontId="17"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19" fillId="2" borderId="0" xfId="17" applyFont="1" applyFill="1"/>
    <xf numFmtId="0" fontId="23" fillId="0" borderId="2" xfId="17" applyFont="1" applyFill="1" applyBorder="1" applyProtection="1"/>
    <xf numFmtId="0" fontId="10" fillId="2" borderId="0" xfId="17" applyFont="1" applyFill="1"/>
    <xf numFmtId="0" fontId="23" fillId="0" borderId="3" xfId="17" applyFont="1" applyFill="1" applyBorder="1" applyProtection="1"/>
    <xf numFmtId="0" fontId="23"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3" fillId="0" borderId="0" xfId="17" applyFont="1" applyFill="1" applyAlignment="1" applyProtection="1"/>
    <xf numFmtId="1" fontId="23" fillId="0" borderId="0" xfId="23" applyNumberFormat="1" applyFont="1" applyFill="1" applyAlignment="1" applyProtection="1">
      <alignment horizontal="right" indent="1"/>
    </xf>
    <xf numFmtId="0" fontId="24" fillId="0" borderId="0" xfId="17" applyFont="1" applyFill="1" applyBorder="1" applyAlignment="1" applyProtection="1"/>
    <xf numFmtId="171" fontId="24" fillId="0" borderId="0" xfId="17" quotePrefix="1" applyNumberFormat="1" applyFont="1" applyFill="1" applyBorder="1" applyAlignment="1" applyProtection="1">
      <alignment wrapText="1"/>
    </xf>
    <xf numFmtId="0" fontId="24" fillId="0" borderId="0" xfId="17" quotePrefix="1" applyFont="1" applyFill="1" applyBorder="1" applyAlignment="1" applyProtection="1">
      <alignment wrapText="1"/>
    </xf>
    <xf numFmtId="0" fontId="24" fillId="0" borderId="0" xfId="17" applyFont="1" applyFill="1" applyProtection="1"/>
    <xf numFmtId="0" fontId="10" fillId="2" borderId="0" xfId="17" applyFont="1" applyFill="1" applyAlignment="1" applyProtection="1">
      <alignment horizontal="left"/>
    </xf>
    <xf numFmtId="171" fontId="24" fillId="0" borderId="0" xfId="17" quotePrefix="1" applyNumberFormat="1" applyFont="1" applyFill="1" applyAlignment="1" applyProtection="1">
      <alignment wrapText="1"/>
    </xf>
    <xf numFmtId="0" fontId="24" fillId="0" borderId="0" xfId="17" applyFont="1" applyFill="1" applyAlignment="1" applyProtection="1">
      <alignment wrapText="1"/>
    </xf>
    <xf numFmtId="0" fontId="24" fillId="0" borderId="0" xfId="17" applyFont="1" applyFill="1" applyAlignment="1" applyProtection="1"/>
    <xf numFmtId="171" fontId="24" fillId="0" borderId="0" xfId="17" quotePrefix="1" applyNumberFormat="1" applyFont="1" applyFill="1" applyAlignment="1" applyProtection="1"/>
    <xf numFmtId="0" fontId="23" fillId="0" borderId="0" xfId="17" applyFont="1" applyFill="1" applyProtection="1"/>
    <xf numFmtId="171" fontId="24" fillId="0" borderId="0" xfId="17" quotePrefix="1" applyNumberFormat="1" applyFont="1" applyFill="1" applyBorder="1" applyAlignment="1" applyProtection="1"/>
    <xf numFmtId="0" fontId="10" fillId="2" borderId="0" xfId="17" applyFont="1" applyFill="1" applyProtection="1"/>
    <xf numFmtId="0" fontId="24" fillId="0" borderId="0" xfId="17" quotePrefix="1" applyFont="1" applyFill="1" applyAlignment="1" applyProtection="1"/>
    <xf numFmtId="0" fontId="25" fillId="2" borderId="0" xfId="20" applyFont="1" applyFill="1" applyProtection="1"/>
    <xf numFmtId="0" fontId="24" fillId="0" borderId="0" xfId="20" applyFont="1" applyFill="1" applyAlignment="1" applyProtection="1"/>
    <xf numFmtId="0" fontId="25" fillId="2" borderId="0" xfId="20" applyFont="1" applyFill="1" applyAlignment="1" applyProtection="1"/>
    <xf numFmtId="171" fontId="24" fillId="0" borderId="0" xfId="20" quotePrefix="1" applyNumberFormat="1" applyFont="1" applyFill="1" applyAlignment="1" applyProtection="1">
      <alignment horizontal="left"/>
    </xf>
    <xf numFmtId="171" fontId="24" fillId="0" borderId="0" xfId="20" applyNumberFormat="1" applyFont="1" applyFill="1" applyAlignment="1" applyProtection="1">
      <alignment horizontal="left"/>
    </xf>
    <xf numFmtId="171" fontId="24" fillId="0" borderId="0" xfId="20" quotePrefix="1" applyNumberFormat="1" applyFont="1" applyFill="1" applyAlignment="1" applyProtection="1"/>
    <xf numFmtId="171" fontId="24" fillId="0" borderId="0" xfId="20" applyNumberFormat="1" applyFont="1" applyFill="1" applyAlignment="1" applyProtection="1"/>
    <xf numFmtId="171" fontId="24"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4" fillId="0" borderId="0" xfId="9" applyFont="1" applyFill="1" applyProtection="1"/>
    <xf numFmtId="0" fontId="22" fillId="0" borderId="0" xfId="9" applyFont="1" applyFill="1" applyProtection="1"/>
    <xf numFmtId="0" fontId="10" fillId="0" borderId="0" xfId="23" applyFont="1"/>
    <xf numFmtId="167" fontId="24" fillId="0" borderId="5" xfId="9" applyNumberFormat="1" applyFont="1" applyFill="1" applyBorder="1" applyProtection="1"/>
    <xf numFmtId="0" fontId="10" fillId="2" borderId="0" xfId="22" applyFont="1" applyFill="1"/>
    <xf numFmtId="0" fontId="23" fillId="0" borderId="0" xfId="22" applyFont="1" applyFill="1" applyAlignment="1" applyProtection="1"/>
    <xf numFmtId="166" fontId="22"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0" fillId="0" borderId="0" xfId="22" applyFont="1" applyAlignment="1" applyProtection="1">
      <alignment horizontal="left"/>
    </xf>
    <xf numFmtId="0" fontId="23" fillId="0" borderId="0" xfId="22" quotePrefix="1" applyFont="1" applyFill="1" applyAlignment="1" applyProtection="1">
      <alignment horizontal="left"/>
    </xf>
    <xf numFmtId="0" fontId="23"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3" fillId="0" borderId="2" xfId="23" applyFont="1" applyFill="1" applyBorder="1" applyAlignment="1" applyProtection="1">
      <alignment horizontal="center"/>
    </xf>
    <xf numFmtId="0" fontId="23" fillId="0" borderId="0" xfId="23" applyFont="1" applyFill="1" applyBorder="1" applyAlignment="1" applyProtection="1"/>
    <xf numFmtId="0" fontId="23" fillId="0" borderId="0" xfId="23" applyFont="1" applyFill="1" applyAlignment="1" applyProtection="1">
      <alignment horizontal="center"/>
    </xf>
    <xf numFmtId="0" fontId="10" fillId="2" borderId="0" xfId="23" applyFont="1" applyFill="1" applyAlignment="1" applyProtection="1">
      <alignment horizontal="left"/>
    </xf>
    <xf numFmtId="166" fontId="23" fillId="0" borderId="0" xfId="23" applyNumberFormat="1" applyFont="1" applyFill="1" applyAlignment="1" applyProtection="1">
      <alignment horizontal="right"/>
    </xf>
    <xf numFmtId="0" fontId="23" fillId="0" borderId="0" xfId="23" applyFont="1" applyFill="1" applyAlignment="1" applyProtection="1">
      <alignment horizontal="right"/>
    </xf>
    <xf numFmtId="0" fontId="27" fillId="0" borderId="0" xfId="23" applyFont="1"/>
    <xf numFmtId="0" fontId="23" fillId="0" borderId="0" xfId="23" applyFont="1" applyFill="1" applyAlignment="1" applyProtection="1"/>
    <xf numFmtId="0" fontId="24" fillId="0" borderId="0" xfId="23" applyFont="1" applyFill="1" applyAlignment="1" applyProtection="1"/>
    <xf numFmtId="0" fontId="20" fillId="0" borderId="0" xfId="23" quotePrefix="1" applyFont="1" applyAlignment="1" applyProtection="1">
      <alignment horizontal="left"/>
    </xf>
    <xf numFmtId="165" fontId="23" fillId="0" borderId="0" xfId="23"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6" fillId="2" borderId="0" xfId="21" applyFont="1" applyFill="1" applyProtection="1"/>
    <xf numFmtId="0" fontId="23" fillId="0" borderId="0" xfId="21" applyFont="1" applyFill="1" applyBorder="1" applyAlignment="1" applyProtection="1"/>
    <xf numFmtId="0" fontId="23"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3" fillId="0" borderId="0" xfId="21" applyFont="1" applyFill="1" applyAlignment="1" applyProtection="1"/>
    <xf numFmtId="0" fontId="20" fillId="0" borderId="0" xfId="21" applyFont="1" applyAlignment="1" applyProtection="1">
      <alignment horizontal="left"/>
    </xf>
    <xf numFmtId="166" fontId="10" fillId="0" borderId="0" xfId="21" applyNumberFormat="1" applyFont="1" applyProtection="1"/>
    <xf numFmtId="166" fontId="24"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0" fontId="24" fillId="0" borderId="0" xfId="21" applyFont="1" applyFill="1" applyAlignment="1" applyProtection="1">
      <alignment horizontal="right"/>
    </xf>
    <xf numFmtId="0" fontId="10" fillId="2" borderId="0" xfId="13" applyFont="1" applyFill="1"/>
    <xf numFmtId="0" fontId="10" fillId="0" borderId="0" xfId="13" applyFont="1" applyBorder="1"/>
    <xf numFmtId="0" fontId="20" fillId="3" borderId="0" xfId="13" applyFont="1" applyFill="1" applyBorder="1"/>
    <xf numFmtId="0" fontId="23" fillId="0" borderId="0" xfId="13" applyFont="1" applyFill="1" applyBorder="1" applyAlignment="1" applyProtection="1">
      <alignment horizontal="center"/>
    </xf>
    <xf numFmtId="0" fontId="20" fillId="0" borderId="0" xfId="13" applyFont="1" applyFill="1"/>
    <xf numFmtId="0" fontId="10" fillId="0" borderId="0" xfId="16" applyFont="1"/>
    <xf numFmtId="0" fontId="10" fillId="2" borderId="0" xfId="16" applyFont="1" applyFill="1"/>
    <xf numFmtId="0" fontId="23" fillId="0" borderId="0" xfId="16" applyFont="1" applyFill="1" applyBorder="1" applyAlignment="1" applyProtection="1"/>
    <xf numFmtId="0" fontId="23" fillId="0" borderId="2" xfId="16" applyFont="1" applyFill="1" applyBorder="1" applyAlignment="1" applyProtection="1">
      <alignment horizontal="right"/>
    </xf>
    <xf numFmtId="0" fontId="10" fillId="2" borderId="0" xfId="16" applyFont="1" applyFill="1" applyAlignment="1" applyProtection="1">
      <alignment horizontal="left"/>
    </xf>
    <xf numFmtId="0" fontId="24" fillId="0" borderId="0" xfId="16" applyFont="1" applyFill="1" applyAlignment="1" applyProtection="1"/>
    <xf numFmtId="169" fontId="10" fillId="2" borderId="0" xfId="16" applyNumberFormat="1" applyFont="1" applyFill="1" applyAlignment="1" applyProtection="1">
      <alignment horizontal="left"/>
    </xf>
    <xf numFmtId="0" fontId="23" fillId="0" borderId="0" xfId="16" applyFont="1" applyFill="1" applyAlignment="1" applyProtection="1"/>
    <xf numFmtId="0" fontId="24" fillId="0" borderId="0" xfId="16" applyFont="1" applyFill="1" applyBorder="1" applyAlignment="1" applyProtection="1"/>
    <xf numFmtId="0" fontId="10" fillId="2" borderId="0" xfId="16" applyFont="1" applyFill="1" applyBorder="1" applyAlignment="1" applyProtection="1">
      <alignment horizontal="left"/>
    </xf>
    <xf numFmtId="169" fontId="23"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3" fillId="0" borderId="0" xfId="18" applyFont="1" applyFill="1" applyBorder="1" applyAlignment="1" applyProtection="1">
      <alignment horizontal="left"/>
    </xf>
    <xf numFmtId="165" fontId="23"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0"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0"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applyFill="1"/>
    <xf numFmtId="0" fontId="20" fillId="0" borderId="0" xfId="7" applyFont="1" applyFill="1" applyBorder="1" applyAlignment="1">
      <alignment horizontal="center"/>
    </xf>
    <xf numFmtId="0" fontId="10" fillId="0" borderId="0" xfId="7" applyFont="1" applyBorder="1"/>
    <xf numFmtId="0" fontId="10" fillId="2" borderId="0" xfId="7" applyFont="1" applyFill="1" applyBorder="1"/>
    <xf numFmtId="0" fontId="20" fillId="0" borderId="0" xfId="7" applyFont="1" applyFill="1" applyBorder="1"/>
    <xf numFmtId="0" fontId="10" fillId="2" borderId="0" xfId="8" applyFont="1" applyFill="1"/>
    <xf numFmtId="0" fontId="10" fillId="0" borderId="0" xfId="8" applyFont="1" applyBorder="1"/>
    <xf numFmtId="0" fontId="10" fillId="0" borderId="0" xfId="8" applyFont="1"/>
    <xf numFmtId="0" fontId="20" fillId="0" borderId="0" xfId="8" applyFont="1" applyFill="1"/>
    <xf numFmtId="0" fontId="20" fillId="0" borderId="0" xfId="8" applyFont="1" applyFill="1" applyBorder="1" applyAlignment="1">
      <alignment horizontal="center"/>
    </xf>
    <xf numFmtId="0" fontId="10" fillId="3" borderId="0" xfId="8" applyFont="1" applyFill="1"/>
    <xf numFmtId="165" fontId="24"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0" fillId="0" borderId="0" xfId="14" applyFont="1" applyAlignment="1" applyProtection="1">
      <alignment horizontal="left"/>
    </xf>
    <xf numFmtId="0" fontId="20"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3" fillId="0" borderId="0" xfId="19" applyFont="1" applyFill="1" applyBorder="1" applyAlignment="1" applyProtection="1"/>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4"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3"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3" fillId="4" borderId="0" xfId="0" applyFont="1" applyFill="1" applyBorder="1"/>
    <xf numFmtId="0" fontId="10" fillId="4" borderId="0" xfId="23" applyFont="1" applyFill="1"/>
    <xf numFmtId="0" fontId="23" fillId="4" borderId="0" xfId="23" applyFont="1" applyFill="1" applyBorder="1" applyAlignment="1" applyProtection="1"/>
    <xf numFmtId="0" fontId="10" fillId="4" borderId="0" xfId="23" applyFont="1" applyFill="1" applyAlignment="1" applyProtection="1">
      <alignment horizontal="left"/>
    </xf>
    <xf numFmtId="0" fontId="27" fillId="4" borderId="0" xfId="23" applyFont="1" applyFill="1"/>
    <xf numFmtId="0" fontId="20" fillId="4" borderId="0" xfId="23" applyFont="1" applyFill="1" applyAlignment="1" applyProtection="1">
      <alignment horizontal="left"/>
    </xf>
    <xf numFmtId="164" fontId="10" fillId="4" borderId="0" xfId="23" applyNumberFormat="1" applyFont="1" applyFill="1"/>
    <xf numFmtId="0" fontId="3"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0" fillId="0" borderId="0" xfId="9" applyFont="1" applyFill="1" applyAlignment="1"/>
    <xf numFmtId="0" fontId="20" fillId="0" borderId="0" xfId="9" applyFont="1" applyFill="1" applyBorder="1" applyAlignment="1">
      <alignment horizontal="center"/>
    </xf>
    <xf numFmtId="0" fontId="20" fillId="0" borderId="0" xfId="9" applyFont="1" applyFill="1"/>
    <xf numFmtId="0" fontId="20" fillId="4" borderId="0" xfId="15" applyFont="1" applyFill="1"/>
    <xf numFmtId="0" fontId="23" fillId="4" borderId="0" xfId="24" applyFont="1" applyFill="1" applyBorder="1" applyAlignment="1" applyProtection="1"/>
    <xf numFmtId="0" fontId="23" fillId="4" borderId="0" xfId="15" applyFont="1" applyFill="1" applyBorder="1" applyAlignment="1" applyProtection="1">
      <alignment horizontal="center"/>
    </xf>
    <xf numFmtId="171" fontId="20" fillId="4" borderId="0" xfId="0" applyNumberFormat="1" applyFont="1" applyFill="1" applyBorder="1"/>
    <xf numFmtId="171" fontId="3" fillId="4" borderId="0" xfId="0" applyNumberFormat="1" applyFont="1" applyFill="1" applyBorder="1"/>
    <xf numFmtId="171" fontId="20" fillId="4" borderId="3" xfId="0" applyNumberFormat="1" applyFont="1" applyFill="1" applyBorder="1"/>
    <xf numFmtId="171" fontId="10" fillId="0" borderId="0" xfId="23" applyNumberFormat="1" applyFont="1" applyAlignment="1" applyProtection="1">
      <alignment horizontal="left"/>
    </xf>
    <xf numFmtId="171" fontId="24" fillId="0" borderId="0" xfId="23" applyNumberFormat="1" applyFont="1" applyFill="1" applyAlignment="1" applyProtection="1"/>
    <xf numFmtId="171" fontId="20"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0" fillId="4" borderId="0" xfId="23" applyNumberFormat="1" applyFont="1" applyFill="1" applyAlignment="1" applyProtection="1">
      <alignment horizontal="left"/>
    </xf>
    <xf numFmtId="171" fontId="20" fillId="4" borderId="3" xfId="23" applyNumberFormat="1" applyFont="1" applyFill="1" applyBorder="1" applyAlignment="1" applyProtection="1">
      <alignment horizontal="left"/>
    </xf>
    <xf numFmtId="171" fontId="12"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6" fillId="4" borderId="0" xfId="9" applyFont="1" applyFill="1"/>
    <xf numFmtId="0" fontId="6" fillId="4" borderId="0" xfId="22" applyFill="1"/>
    <xf numFmtId="0" fontId="15" fillId="4" borderId="0" xfId="9" applyFont="1" applyFill="1" applyAlignment="1"/>
    <xf numFmtId="0" fontId="15" fillId="4" borderId="0" xfId="9" applyFont="1" applyFill="1" applyBorder="1" applyAlignment="1">
      <alignment horizontal="center"/>
    </xf>
    <xf numFmtId="0" fontId="6" fillId="4" borderId="0" xfId="9" applyFont="1" applyFill="1" applyBorder="1"/>
    <xf numFmtId="0" fontId="10" fillId="2" borderId="0" xfId="13" applyFont="1" applyFill="1" applyAlignment="1">
      <alignment wrapText="1"/>
    </xf>
    <xf numFmtId="171" fontId="24" fillId="0" borderId="0" xfId="16" applyNumberFormat="1" applyFont="1" applyFill="1" applyAlignment="1" applyProtection="1"/>
    <xf numFmtId="171" fontId="24" fillId="0" borderId="0" xfId="16" applyNumberFormat="1" applyFont="1" applyFill="1" applyBorder="1" applyAlignment="1" applyProtection="1"/>
    <xf numFmtId="171" fontId="24" fillId="0" borderId="3" xfId="16" applyNumberFormat="1" applyFont="1" applyFill="1" applyBorder="1" applyAlignment="1" applyProtection="1"/>
    <xf numFmtId="171" fontId="24"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pplyProtection="1">
      <alignment horizontal="right"/>
    </xf>
    <xf numFmtId="2" fontId="23"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166" fontId="23" fillId="0" borderId="0" xfId="19" applyNumberFormat="1" applyFont="1" applyFill="1" applyAlignment="1" applyProtection="1">
      <alignment horizontal="right"/>
    </xf>
    <xf numFmtId="0" fontId="23" fillId="0" borderId="0" xfId="22" applyFont="1" applyFill="1" applyAlignment="1" applyProtection="1">
      <alignment horizontal="right"/>
    </xf>
    <xf numFmtId="0" fontId="10" fillId="0" borderId="0" xfId="22" applyFont="1" applyAlignment="1">
      <alignment horizontal="right"/>
    </xf>
    <xf numFmtId="0" fontId="3" fillId="4" borderId="0" xfId="0" applyFont="1" applyFill="1" applyBorder="1" applyAlignment="1">
      <alignment horizontal="right"/>
    </xf>
    <xf numFmtId="1" fontId="12"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3" fillId="0" borderId="0" xfId="21" applyNumberFormat="1" applyFont="1" applyFill="1" applyAlignment="1" applyProtection="1">
      <alignment horizontal="right"/>
    </xf>
    <xf numFmtId="0" fontId="20" fillId="0" borderId="0" xfId="13" applyFont="1" applyFill="1" applyBorder="1" applyAlignment="1">
      <alignment horizontal="right"/>
    </xf>
    <xf numFmtId="2" fontId="20" fillId="0" borderId="0" xfId="13" applyNumberFormat="1" applyFont="1" applyFill="1" applyAlignment="1">
      <alignment horizontal="right"/>
    </xf>
    <xf numFmtId="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3" fontId="23" fillId="0" borderId="0" xfId="23" applyNumberFormat="1" applyFont="1" applyFill="1" applyAlignment="1" applyProtection="1">
      <alignment horizontal="right"/>
    </xf>
    <xf numFmtId="3" fontId="24"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5" fontId="20" fillId="0" borderId="0" xfId="9" applyNumberFormat="1" applyFont="1" applyFill="1" applyAlignment="1">
      <alignment horizontal="right"/>
    </xf>
    <xf numFmtId="164" fontId="20"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3" fontId="17" fillId="4" borderId="0" xfId="9" applyNumberFormat="1" applyFont="1" applyFill="1" applyAlignment="1">
      <alignment horizontal="right"/>
    </xf>
    <xf numFmtId="0" fontId="15" fillId="4" borderId="0" xfId="9" applyFont="1" applyFill="1" applyBorder="1" applyAlignment="1">
      <alignment horizontal="right"/>
    </xf>
    <xf numFmtId="164" fontId="23" fillId="0" borderId="0" xfId="14" applyNumberFormat="1" applyFont="1" applyFill="1" applyAlignment="1" applyProtection="1">
      <alignment horizontal="right"/>
    </xf>
    <xf numFmtId="166" fontId="23" fillId="4" borderId="0" xfId="23" applyNumberFormat="1" applyFont="1" applyFill="1" applyBorder="1" applyAlignment="1" applyProtection="1">
      <alignment horizontal="right"/>
    </xf>
    <xf numFmtId="166" fontId="23" fillId="4" borderId="3" xfId="23" applyNumberFormat="1" applyFont="1" applyFill="1" applyBorder="1" applyAlignment="1" applyProtection="1">
      <alignment horizontal="right"/>
    </xf>
    <xf numFmtId="49" fontId="20" fillId="4" borderId="0" xfId="0" applyNumberFormat="1" applyFont="1" applyFill="1" applyBorder="1"/>
    <xf numFmtId="3" fontId="23" fillId="4" borderId="3" xfId="23" applyNumberFormat="1" applyFont="1" applyFill="1" applyBorder="1" applyAlignment="1" applyProtection="1">
      <alignment horizontal="right"/>
    </xf>
    <xf numFmtId="171" fontId="3" fillId="4" borderId="3" xfId="0" applyNumberFormat="1" applyFont="1" applyFill="1" applyBorder="1"/>
    <xf numFmtId="3" fontId="23" fillId="4" borderId="0" xfId="23" applyNumberFormat="1" applyFont="1" applyFill="1" applyBorder="1" applyAlignment="1" applyProtection="1">
      <alignment horizontal="right"/>
    </xf>
    <xf numFmtId="165" fontId="23" fillId="0" borderId="0" xfId="23"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0" fontId="10" fillId="0" borderId="0" xfId="19" applyFont="1" applyBorder="1"/>
    <xf numFmtId="2" fontId="23" fillId="4" borderId="0" xfId="23" applyNumberFormat="1" applyFont="1" applyFill="1" applyBorder="1" applyAlignment="1" applyProtection="1">
      <alignment horizontal="right"/>
    </xf>
    <xf numFmtId="0" fontId="10" fillId="0" borderId="0" xfId="22" applyFont="1" applyBorder="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3" fillId="0" borderId="0" xfId="16" applyNumberFormat="1" applyFont="1" applyFill="1" applyAlignment="1" applyProtection="1">
      <alignment horizontal="right"/>
    </xf>
    <xf numFmtId="0" fontId="21" fillId="0" borderId="0" xfId="22" applyFont="1" applyBorder="1" applyAlignment="1"/>
    <xf numFmtId="0" fontId="0" fillId="0" borderId="0" xfId="0" applyBorder="1" applyAlignment="1"/>
    <xf numFmtId="3" fontId="23" fillId="0" borderId="3" xfId="23" applyNumberFormat="1" applyFont="1" applyFill="1" applyBorder="1" applyAlignment="1" applyProtection="1">
      <alignment horizontal="right"/>
    </xf>
    <xf numFmtId="164" fontId="23" fillId="4" borderId="0" xfId="23" applyNumberFormat="1" applyFont="1" applyFill="1" applyBorder="1" applyAlignment="1" applyProtection="1">
      <alignment horizontal="right"/>
    </xf>
    <xf numFmtId="164" fontId="23" fillId="4" borderId="0" xfId="23"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10" fillId="4" borderId="0" xfId="18" applyFont="1" applyFill="1"/>
    <xf numFmtId="3" fontId="23" fillId="4" borderId="0" xfId="23" applyNumberFormat="1" applyFont="1" applyFill="1" applyAlignment="1" applyProtection="1">
      <alignment horizontal="right"/>
    </xf>
    <xf numFmtId="0" fontId="6" fillId="4" borderId="0" xfId="11" applyFont="1" applyFill="1"/>
    <xf numFmtId="0" fontId="10" fillId="4" borderId="0" xfId="21" applyFont="1" applyFill="1"/>
    <xf numFmtId="0" fontId="10" fillId="4" borderId="0" xfId="13" applyFont="1" applyFill="1" applyBorder="1"/>
    <xf numFmtId="0" fontId="10" fillId="4" borderId="0" xfId="16" applyFont="1" applyFill="1"/>
    <xf numFmtId="0" fontId="21" fillId="0" borderId="0" xfId="0" applyFont="1"/>
    <xf numFmtId="0" fontId="24" fillId="0" borderId="0" xfId="20" applyFont="1" applyFill="1" applyProtection="1"/>
    <xf numFmtId="0" fontId="6"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6" fillId="0" borderId="0" xfId="11" applyFont="1" applyBorder="1"/>
    <xf numFmtId="0" fontId="6" fillId="0" borderId="0" xfId="23" applyBorder="1"/>
    <xf numFmtId="0" fontId="10" fillId="4" borderId="0" xfId="23" applyFont="1" applyFill="1" applyBorder="1"/>
    <xf numFmtId="0" fontId="0" fillId="4" borderId="0" xfId="0" applyFill="1" applyBorder="1"/>
    <xf numFmtId="173" fontId="28" fillId="4" borderId="0" xfId="0" applyNumberFormat="1" applyFont="1" applyFill="1" applyBorder="1"/>
    <xf numFmtId="0" fontId="21" fillId="4" borderId="0" xfId="0" applyFont="1" applyFill="1" applyBorder="1"/>
    <xf numFmtId="0" fontId="31" fillId="4" borderId="0" xfId="5" applyFont="1" applyFill="1" applyBorder="1" applyAlignment="1" applyProtection="1"/>
    <xf numFmtId="0" fontId="21" fillId="4" borderId="0" xfId="0" applyFont="1" applyFill="1" applyBorder="1" applyAlignment="1"/>
    <xf numFmtId="0" fontId="29" fillId="4" borderId="0" xfId="0" applyFont="1" applyFill="1" applyBorder="1" applyAlignment="1"/>
    <xf numFmtId="0" fontId="10" fillId="4" borderId="0" xfId="23" applyFont="1" applyFill="1" applyBorder="1" applyAlignment="1"/>
    <xf numFmtId="0" fontId="21" fillId="4" borderId="0" xfId="23" applyFont="1" applyFill="1" applyBorder="1" applyAlignment="1"/>
    <xf numFmtId="0" fontId="10" fillId="4" borderId="0" xfId="21" applyFont="1" applyFill="1" applyBorder="1" applyAlignment="1"/>
    <xf numFmtId="0" fontId="31" fillId="4" borderId="0" xfId="5" applyFont="1" applyFill="1" applyBorder="1" applyAlignment="1" applyProtection="1">
      <alignment horizontal="left"/>
    </xf>
    <xf numFmtId="0" fontId="21" fillId="4" borderId="0" xfId="16" applyFont="1" applyFill="1" applyBorder="1" applyAlignment="1"/>
    <xf numFmtId="0" fontId="29" fillId="4" borderId="0" xfId="0" applyFont="1" applyFill="1" applyBorder="1" applyAlignment="1">
      <alignment horizontal="left"/>
    </xf>
    <xf numFmtId="0" fontId="10" fillId="4" borderId="0" xfId="24" applyFont="1" applyFill="1" applyBorder="1" applyAlignment="1"/>
    <xf numFmtId="0" fontId="30" fillId="4" borderId="0" xfId="0" applyFont="1" applyFill="1" applyBorder="1" applyAlignment="1"/>
    <xf numFmtId="0" fontId="20" fillId="0" borderId="0" xfId="19" applyFont="1" applyAlignment="1" applyProtection="1">
      <alignment horizontal="left"/>
    </xf>
    <xf numFmtId="0" fontId="24" fillId="2" borderId="0" xfId="20" applyFont="1" applyFill="1" applyAlignment="1" applyProtection="1"/>
    <xf numFmtId="165" fontId="23" fillId="4" borderId="3" xfId="23" applyNumberFormat="1" applyFont="1" applyFill="1" applyBorder="1" applyAlignment="1" applyProtection="1">
      <alignment horizontal="right"/>
    </xf>
    <xf numFmtId="2" fontId="22" fillId="0" borderId="0" xfId="23" applyNumberFormat="1" applyFont="1" applyFill="1" applyAlignment="1" applyProtection="1">
      <alignment horizontal="right"/>
    </xf>
    <xf numFmtId="1" fontId="22" fillId="0" borderId="0" xfId="23" applyNumberFormat="1" applyFont="1" applyFill="1" applyAlignment="1" applyProtection="1">
      <alignment horizontal="right"/>
    </xf>
    <xf numFmtId="165" fontId="22" fillId="0" borderId="0" xfId="23" applyNumberFormat="1" applyFont="1" applyFill="1" applyAlignment="1" applyProtection="1">
      <alignment horizontal="right"/>
    </xf>
    <xf numFmtId="166" fontId="22" fillId="0" borderId="0" xfId="23" applyNumberFormat="1" applyFont="1" applyFill="1" applyAlignment="1" applyProtection="1">
      <alignment horizontal="right"/>
    </xf>
    <xf numFmtId="2" fontId="22" fillId="0" borderId="0" xfId="19" applyNumberFormat="1" applyFont="1" applyFill="1" applyAlignment="1" applyProtection="1">
      <alignment horizontal="right"/>
    </xf>
    <xf numFmtId="0" fontId="22" fillId="0" borderId="0" xfId="19" applyFont="1" applyFill="1" applyAlignment="1" applyProtection="1">
      <alignment horizontal="right"/>
    </xf>
    <xf numFmtId="3" fontId="22" fillId="0" borderId="0" xfId="23" applyNumberFormat="1" applyFont="1" applyFill="1" applyAlignment="1" applyProtection="1">
      <alignment horizontal="right"/>
    </xf>
    <xf numFmtId="166" fontId="22" fillId="0" borderId="0" xfId="19" applyNumberFormat="1" applyFont="1" applyFill="1" applyAlignment="1" applyProtection="1">
      <alignment horizontal="right"/>
    </xf>
    <xf numFmtId="3" fontId="22" fillId="0" borderId="3" xfId="23" applyNumberFormat="1" applyFont="1" applyFill="1" applyBorder="1" applyAlignment="1" applyProtection="1">
      <alignment horizontal="right"/>
    </xf>
    <xf numFmtId="0" fontId="34" fillId="0" borderId="0" xfId="17" applyFont="1"/>
    <xf numFmtId="3" fontId="22" fillId="4" borderId="0" xfId="23" applyNumberFormat="1" applyFont="1" applyFill="1" applyAlignment="1" applyProtection="1">
      <alignment horizontal="right"/>
    </xf>
    <xf numFmtId="3" fontId="35" fillId="4" borderId="0" xfId="9" applyNumberFormat="1" applyFont="1" applyFill="1" applyAlignment="1">
      <alignment horizontal="right"/>
    </xf>
    <xf numFmtId="0" fontId="36" fillId="4" borderId="0" xfId="9" applyFont="1" applyFill="1" applyBorder="1" applyAlignment="1">
      <alignment horizontal="right"/>
    </xf>
    <xf numFmtId="3" fontId="22" fillId="4" borderId="0" xfId="23" applyNumberFormat="1" applyFont="1" applyFill="1" applyBorder="1" applyAlignment="1" applyProtection="1">
      <alignment horizontal="right"/>
    </xf>
    <xf numFmtId="3" fontId="22" fillId="4" borderId="3" xfId="23" applyNumberFormat="1" applyFont="1" applyFill="1" applyBorder="1" applyAlignment="1" applyProtection="1">
      <alignment horizontal="right"/>
    </xf>
    <xf numFmtId="0" fontId="37" fillId="4" borderId="0" xfId="9" applyFont="1" applyFill="1"/>
    <xf numFmtId="165" fontId="34" fillId="0" borderId="0" xfId="9" applyNumberFormat="1" applyFont="1" applyFill="1" applyAlignment="1">
      <alignment horizontal="right"/>
    </xf>
    <xf numFmtId="165" fontId="22" fillId="0" borderId="0" xfId="23" applyNumberFormat="1" applyFont="1" applyFill="1" applyBorder="1" applyAlignment="1" applyProtection="1">
      <alignment horizontal="right"/>
    </xf>
    <xf numFmtId="164" fontId="34" fillId="0" borderId="0" xfId="9" applyNumberFormat="1" applyFont="1" applyFill="1" applyAlignment="1">
      <alignment horizontal="right"/>
    </xf>
    <xf numFmtId="3" fontId="22" fillId="0" borderId="0" xfId="9" applyNumberFormat="1" applyFont="1" applyFill="1" applyBorder="1" applyAlignment="1" applyProtection="1">
      <alignment horizontal="right"/>
    </xf>
    <xf numFmtId="164" fontId="22" fillId="0" borderId="0" xfId="9" applyNumberFormat="1" applyFont="1" applyFill="1" applyAlignment="1" applyProtection="1">
      <alignment horizontal="right"/>
    </xf>
    <xf numFmtId="165" fontId="22" fillId="0" borderId="3" xfId="23" applyNumberFormat="1" applyFont="1" applyFill="1" applyBorder="1" applyAlignment="1" applyProtection="1">
      <alignment horizontal="right"/>
    </xf>
    <xf numFmtId="0" fontId="34" fillId="0" borderId="0" xfId="9" applyFont="1" applyFill="1"/>
    <xf numFmtId="3" fontId="22" fillId="0" borderId="0" xfId="19" applyNumberFormat="1" applyFont="1" applyFill="1" applyBorder="1" applyAlignment="1" applyProtection="1">
      <alignment horizontal="right"/>
    </xf>
    <xf numFmtId="3" fontId="22" fillId="0" borderId="0" xfId="19" applyNumberFormat="1" applyFont="1" applyFill="1" applyAlignment="1" applyProtection="1">
      <alignment horizontal="right"/>
    </xf>
    <xf numFmtId="2" fontId="22" fillId="4" borderId="0" xfId="23" applyNumberFormat="1" applyFont="1" applyFill="1" applyAlignment="1" applyProtection="1">
      <alignment horizontal="right"/>
    </xf>
    <xf numFmtId="165" fontId="22" fillId="0" borderId="0" xfId="19" applyNumberFormat="1" applyFont="1" applyFill="1" applyAlignment="1" applyProtection="1">
      <alignment horizontal="right"/>
    </xf>
    <xf numFmtId="170" fontId="22" fillId="0" borderId="0" xfId="19" applyNumberFormat="1" applyFont="1" applyFill="1" applyAlignment="1" applyProtection="1">
      <alignment horizontal="right"/>
    </xf>
    <xf numFmtId="164" fontId="22" fillId="4" borderId="3" xfId="23" applyNumberFormat="1" applyFont="1" applyFill="1" applyBorder="1" applyAlignment="1" applyProtection="1">
      <alignment horizontal="right"/>
    </xf>
    <xf numFmtId="0" fontId="34" fillId="0" borderId="0" xfId="19" applyFont="1"/>
    <xf numFmtId="164" fontId="22" fillId="4" borderId="0" xfId="23" applyNumberFormat="1" applyFont="1" applyFill="1" applyAlignment="1" applyProtection="1">
      <alignment horizontal="right"/>
    </xf>
    <xf numFmtId="164" fontId="22" fillId="4" borderId="0" xfId="15" applyNumberFormat="1" applyFont="1" applyFill="1" applyAlignment="1" applyProtection="1">
      <alignment horizontal="right"/>
    </xf>
    <xf numFmtId="2" fontId="22" fillId="4" borderId="0" xfId="15" applyNumberFormat="1" applyFont="1" applyFill="1" applyAlignment="1" applyProtection="1">
      <alignment horizontal="right"/>
    </xf>
    <xf numFmtId="165" fontId="22" fillId="4" borderId="3" xfId="23" applyNumberFormat="1" applyFont="1" applyFill="1" applyBorder="1" applyAlignment="1" applyProtection="1">
      <alignment horizontal="right"/>
    </xf>
    <xf numFmtId="164" fontId="22" fillId="0" borderId="0" xfId="14" applyNumberFormat="1" applyFont="1" applyFill="1" applyAlignment="1" applyProtection="1">
      <alignment horizontal="right"/>
    </xf>
    <xf numFmtId="164" fontId="22" fillId="4" borderId="0" xfId="23" applyNumberFormat="1" applyFont="1" applyFill="1" applyBorder="1" applyAlignment="1" applyProtection="1">
      <alignment horizontal="right"/>
    </xf>
    <xf numFmtId="165" fontId="22" fillId="0" borderId="0" xfId="8" applyNumberFormat="1" applyFont="1" applyFill="1" applyAlignment="1" applyProtection="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3" fontId="22" fillId="0" borderId="0" xfId="23" applyNumberFormat="1" applyFont="1" applyFill="1" applyBorder="1" applyAlignment="1" applyProtection="1">
      <alignment horizontal="right"/>
    </xf>
    <xf numFmtId="0" fontId="34" fillId="0" borderId="0" xfId="7" applyFont="1"/>
    <xf numFmtId="165" fontId="22" fillId="0" borderId="0" xfId="18" applyNumberFormat="1" applyFont="1" applyFill="1" applyAlignment="1" applyProtection="1">
      <alignment horizontal="right"/>
    </xf>
    <xf numFmtId="2" fontId="22" fillId="0" borderId="0" xfId="18" applyNumberFormat="1" applyFont="1" applyFill="1" applyBorder="1" applyAlignment="1" applyProtection="1">
      <alignment horizontal="right"/>
    </xf>
    <xf numFmtId="0" fontId="34" fillId="0" borderId="0" xfId="18" applyFont="1"/>
    <xf numFmtId="172" fontId="22" fillId="0" borderId="0" xfId="16" applyNumberFormat="1" applyFont="1" applyFill="1" applyAlignment="1" applyProtection="1">
      <alignment horizontal="right"/>
    </xf>
    <xf numFmtId="169" fontId="22" fillId="0" borderId="0" xfId="16" applyNumberFormat="1" applyFont="1" applyFill="1" applyAlignment="1" applyProtection="1">
      <alignment horizontal="right"/>
    </xf>
    <xf numFmtId="169" fontId="22" fillId="0" borderId="0" xfId="16" applyNumberFormat="1" applyFont="1" applyFill="1" applyBorder="1" applyAlignment="1" applyProtection="1">
      <alignment horizontal="right"/>
    </xf>
    <xf numFmtId="2" fontId="22" fillId="4" borderId="0" xfId="23" applyNumberFormat="1" applyFont="1" applyFill="1" applyBorder="1" applyAlignment="1" applyProtection="1">
      <alignment horizontal="right"/>
    </xf>
    <xf numFmtId="2" fontId="22" fillId="0" borderId="0" xfId="16" applyNumberFormat="1" applyFont="1" applyFill="1" applyAlignment="1" applyProtection="1">
      <alignment horizontal="right"/>
    </xf>
    <xf numFmtId="2" fontId="22" fillId="4" borderId="3" xfId="23" applyNumberFormat="1" applyFont="1" applyFill="1" applyBorder="1" applyAlignment="1" applyProtection="1">
      <alignment horizontal="right"/>
    </xf>
    <xf numFmtId="0" fontId="34" fillId="0" borderId="0" xfId="16" applyFont="1"/>
    <xf numFmtId="0" fontId="34" fillId="0" borderId="0" xfId="13" applyFont="1" applyFill="1" applyBorder="1" applyAlignment="1">
      <alignment horizontal="right"/>
    </xf>
    <xf numFmtId="2" fontId="34" fillId="0" borderId="0" xfId="13" applyNumberFormat="1" applyFont="1" applyFill="1" applyAlignment="1">
      <alignment horizontal="right"/>
    </xf>
    <xf numFmtId="0" fontId="34" fillId="0" borderId="0" xfId="13" applyFont="1"/>
    <xf numFmtId="2" fontId="22" fillId="0" borderId="0" xfId="21" applyNumberFormat="1" applyFont="1" applyFill="1" applyAlignment="1" applyProtection="1">
      <alignment horizontal="right"/>
    </xf>
    <xf numFmtId="166" fontId="22" fillId="0" borderId="0" xfId="21" applyNumberFormat="1" applyFont="1" applyFill="1" applyAlignment="1" applyProtection="1">
      <alignment horizontal="right"/>
    </xf>
    <xf numFmtId="0" fontId="34" fillId="0" borderId="0" xfId="21" applyFont="1"/>
    <xf numFmtId="1" fontId="38" fillId="0" borderId="0" xfId="11" applyNumberFormat="1" applyFont="1" applyFill="1" applyAlignment="1" applyProtection="1">
      <alignment horizontal="right"/>
    </xf>
    <xf numFmtId="1" fontId="33" fillId="0" borderId="0" xfId="23" applyNumberFormat="1" applyFont="1" applyFill="1" applyAlignment="1" applyProtection="1">
      <alignment horizontal="right"/>
    </xf>
    <xf numFmtId="165" fontId="38" fillId="0" borderId="0" xfId="11" applyNumberFormat="1" applyFont="1" applyFill="1" applyBorder="1" applyAlignment="1" applyProtection="1">
      <alignment horizontal="right"/>
    </xf>
    <xf numFmtId="0" fontId="39" fillId="0" borderId="0" xfId="11" applyFont="1" applyFill="1" applyBorder="1" applyAlignment="1">
      <alignment horizontal="right"/>
    </xf>
    <xf numFmtId="165" fontId="38" fillId="0" borderId="0" xfId="11" applyNumberFormat="1" applyFont="1" applyFill="1" applyAlignment="1" applyProtection="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Fill="1" applyAlignment="1" applyProtection="1">
      <alignment horizontal="right"/>
    </xf>
    <xf numFmtId="0" fontId="34" fillId="0" borderId="0" xfId="23" applyFont="1"/>
    <xf numFmtId="166" fontId="22" fillId="4" borderId="0" xfId="23" applyNumberFormat="1" applyFont="1" applyFill="1" applyBorder="1" applyAlignment="1" applyProtection="1">
      <alignment horizontal="right"/>
    </xf>
    <xf numFmtId="0" fontId="40" fillId="4" borderId="0" xfId="0" applyFont="1" applyFill="1" applyBorder="1" applyAlignment="1">
      <alignment horizontal="right"/>
    </xf>
    <xf numFmtId="0" fontId="40" fillId="4" borderId="0" xfId="0" applyFont="1" applyFill="1" applyBorder="1"/>
    <xf numFmtId="0" fontId="22" fillId="0" borderId="0" xfId="22" applyFont="1" applyFill="1" applyAlignment="1" applyProtection="1">
      <alignment horizontal="right"/>
    </xf>
    <xf numFmtId="0" fontId="34" fillId="0" borderId="0" xfId="22" applyFont="1" applyAlignment="1">
      <alignment horizontal="right"/>
    </xf>
    <xf numFmtId="0" fontId="34" fillId="0" borderId="0" xfId="22" applyFont="1"/>
    <xf numFmtId="165" fontId="22" fillId="0" borderId="2" xfId="18" applyNumberFormat="1" applyFont="1" applyFill="1" applyBorder="1" applyAlignment="1" applyProtection="1">
      <alignment horizontal="right"/>
    </xf>
    <xf numFmtId="0" fontId="36" fillId="4" borderId="0" xfId="9" applyFont="1" applyFill="1" applyBorder="1" applyAlignment="1">
      <alignment horizontal="center"/>
    </xf>
    <xf numFmtId="0" fontId="34" fillId="0" borderId="0" xfId="9" applyFont="1" applyFill="1" applyBorder="1" applyAlignment="1">
      <alignment horizontal="center"/>
    </xf>
    <xf numFmtId="0" fontId="22" fillId="0" borderId="2" xfId="19" applyFont="1" applyFill="1" applyBorder="1" applyAlignment="1" applyProtection="1">
      <alignment horizontal="center"/>
    </xf>
    <xf numFmtId="0" fontId="22" fillId="0" borderId="0" xfId="19" applyFont="1" applyFill="1" applyBorder="1" applyAlignment="1" applyProtection="1">
      <alignment horizontal="center"/>
    </xf>
    <xf numFmtId="0" fontId="22" fillId="4" borderId="0" xfId="15" applyFont="1" applyFill="1" applyBorder="1" applyAlignment="1" applyProtection="1">
      <alignment horizontal="center"/>
    </xf>
    <xf numFmtId="0" fontId="34" fillId="0" borderId="0" xfId="8" applyFont="1" applyFill="1" applyBorder="1" applyAlignment="1">
      <alignment horizontal="center"/>
    </xf>
    <xf numFmtId="0" fontId="34" fillId="0" borderId="0" xfId="7" applyFont="1" applyFill="1" applyBorder="1" applyAlignment="1">
      <alignment horizontal="center"/>
    </xf>
    <xf numFmtId="0" fontId="22" fillId="0" borderId="2" xfId="16" applyFont="1" applyFill="1" applyBorder="1" applyAlignment="1" applyProtection="1">
      <alignment horizontal="right"/>
    </xf>
    <xf numFmtId="0" fontId="22" fillId="0" borderId="0" xfId="13" applyFont="1" applyFill="1" applyBorder="1" applyAlignment="1" applyProtection="1">
      <alignment horizontal="center"/>
    </xf>
    <xf numFmtId="0" fontId="22" fillId="0" borderId="2" xfId="21" applyFont="1" applyFill="1" applyBorder="1" applyAlignment="1" applyProtection="1">
      <alignment horizontal="right"/>
    </xf>
    <xf numFmtId="0" fontId="41" fillId="3" borderId="0" xfId="11" applyFont="1" applyFill="1" applyAlignment="1">
      <alignment horizontal="center"/>
    </xf>
    <xf numFmtId="0" fontId="22" fillId="0" borderId="2" xfId="23" applyFont="1" applyFill="1" applyBorder="1" applyAlignment="1" applyProtection="1">
      <alignment horizontal="center"/>
    </xf>
    <xf numFmtId="1" fontId="22"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6"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6" fillId="4" borderId="0" xfId="9" applyFont="1" applyFill="1" applyBorder="1" applyAlignment="1">
      <alignment vertical="top"/>
    </xf>
    <xf numFmtId="0" fontId="11" fillId="2" borderId="0" xfId="9" applyFont="1" applyFill="1" applyAlignment="1">
      <alignment vertical="top"/>
    </xf>
    <xf numFmtId="0" fontId="6" fillId="4" borderId="0" xfId="9" applyFont="1" applyFill="1" applyAlignment="1">
      <alignment vertical="top"/>
    </xf>
    <xf numFmtId="0" fontId="24" fillId="4" borderId="2" xfId="22" applyFont="1" applyFill="1" applyBorder="1" applyProtection="1"/>
    <xf numFmtId="0" fontId="10" fillId="4" borderId="3" xfId="22" applyFont="1" applyFill="1" applyBorder="1"/>
    <xf numFmtId="166" fontId="3"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2" fontId="23" fillId="0" borderId="0" xfId="23" applyNumberFormat="1" applyFont="1" applyFill="1" applyBorder="1" applyAlignment="1" applyProtection="1">
      <alignment horizontal="right"/>
    </xf>
    <xf numFmtId="2" fontId="22" fillId="0" borderId="0"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2" fillId="0" borderId="3" xfId="23" applyNumberFormat="1" applyFont="1" applyFill="1" applyBorder="1" applyAlignment="1" applyProtection="1">
      <alignment horizontal="right"/>
    </xf>
    <xf numFmtId="2" fontId="20" fillId="0" borderId="0" xfId="8" applyNumberFormat="1" applyFont="1" applyFill="1" applyAlignment="1">
      <alignment horizontal="right"/>
    </xf>
    <xf numFmtId="2" fontId="34" fillId="0" borderId="0" xfId="8" applyNumberFormat="1" applyFont="1" applyFill="1" applyAlignment="1">
      <alignment horizontal="right"/>
    </xf>
    <xf numFmtId="0" fontId="34" fillId="4" borderId="0" xfId="0" applyFont="1" applyFill="1" applyBorder="1" applyAlignment="1">
      <alignment horizontal="right"/>
    </xf>
    <xf numFmtId="166" fontId="22" fillId="4" borderId="0" xfId="23" quotePrefix="1" applyNumberFormat="1" applyFont="1" applyFill="1" applyBorder="1" applyAlignment="1" applyProtection="1">
      <alignment horizontal="right"/>
    </xf>
    <xf numFmtId="0" fontId="34" fillId="4" borderId="0" xfId="0" applyFont="1" applyFill="1" applyBorder="1"/>
    <xf numFmtId="164" fontId="3" fillId="3" borderId="0" xfId="0" applyNumberFormat="1" applyFont="1" applyFill="1"/>
    <xf numFmtId="0" fontId="34" fillId="0" borderId="0" xfId="17" applyFont="1" applyBorder="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Border="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Border="1"/>
    <xf numFmtId="0" fontId="37" fillId="4" borderId="0" xfId="9" applyFont="1" applyFill="1" applyBorder="1" applyAlignment="1">
      <alignment vertical="top"/>
    </xf>
    <xf numFmtId="0" fontId="37" fillId="4" borderId="0" xfId="9" applyFont="1" applyFill="1" applyAlignment="1">
      <alignment vertical="top"/>
    </xf>
    <xf numFmtId="0" fontId="34" fillId="0" borderId="0" xfId="22" applyFont="1" applyFill="1"/>
    <xf numFmtId="0" fontId="34" fillId="0" borderId="0" xfId="9" applyFont="1" applyFill="1" applyBorder="1"/>
    <xf numFmtId="0" fontId="34" fillId="0" borderId="0" xfId="9" applyFont="1" applyFill="1" applyBorder="1" applyAlignment="1">
      <alignment vertical="top"/>
    </xf>
    <xf numFmtId="0" fontId="34" fillId="0" borderId="0" xfId="9" applyFont="1" applyFill="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Border="1" applyAlignment="1">
      <alignment vertical="top"/>
    </xf>
    <xf numFmtId="0" fontId="34" fillId="4" borderId="0" xfId="7" applyFont="1" applyFill="1" applyBorder="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applyBorder="1"/>
    <xf numFmtId="0" fontId="34" fillId="4" borderId="0" xfId="13" applyFont="1" applyFill="1" applyBorder="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Fill="1" applyAlignment="1" applyProtection="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Border="1" applyAlignment="1">
      <alignment vertical="top"/>
    </xf>
    <xf numFmtId="0" fontId="34" fillId="4" borderId="0" xfId="0" applyFont="1" applyFill="1" applyBorder="1" applyAlignment="1">
      <alignment vertical="top" wrapText="1"/>
    </xf>
    <xf numFmtId="0" fontId="23" fillId="4" borderId="0" xfId="15" applyFont="1" applyFill="1" applyAlignment="1" applyProtection="1">
      <alignment horizontal="right"/>
    </xf>
    <xf numFmtId="0" fontId="21" fillId="0" borderId="3" xfId="22" applyFont="1" applyBorder="1" applyAlignment="1"/>
    <xf numFmtId="0" fontId="0" fillId="0" borderId="3" xfId="0" applyBorder="1" applyAlignment="1"/>
    <xf numFmtId="0" fontId="21" fillId="0" borderId="3" xfId="22" applyFont="1" applyBorder="1" applyAlignment="1">
      <alignment wrapText="1"/>
    </xf>
    <xf numFmtId="0" fontId="0" fillId="0" borderId="3" xfId="0" applyBorder="1" applyAlignment="1">
      <alignment wrapText="1"/>
    </xf>
    <xf numFmtId="0" fontId="19" fillId="0" borderId="0" xfId="14" applyFont="1" applyFill="1" applyBorder="1" applyAlignment="1" applyProtection="1"/>
    <xf numFmtId="0" fontId="3" fillId="0" borderId="0" xfId="14" applyFont="1"/>
    <xf numFmtId="0" fontId="21" fillId="0" borderId="3" xfId="6" applyBorder="1" applyAlignment="1"/>
    <xf numFmtId="0" fontId="3" fillId="2" borderId="0" xfId="14" applyFont="1" applyFill="1" applyAlignment="1"/>
    <xf numFmtId="0" fontId="24"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Fill="1" applyBorder="1" applyAlignment="1" applyProtection="1">
      <alignment horizontal="right"/>
    </xf>
    <xf numFmtId="0" fontId="22"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21" fillId="0" borderId="0" xfId="6" applyBorder="1" applyAlignment="1">
      <alignment horizontal="left"/>
    </xf>
    <xf numFmtId="0" fontId="22" fillId="2" borderId="0" xfId="14" applyFont="1" applyFill="1" applyAlignment="1" applyProtection="1"/>
    <xf numFmtId="0" fontId="21" fillId="0" borderId="0" xfId="6" applyBorder="1" applyAlignment="1"/>
    <xf numFmtId="0" fontId="21" fillId="0" borderId="0" xfId="6" applyAlignment="1">
      <alignment horizontal="left"/>
    </xf>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3" fillId="4" borderId="3" xfId="23" applyNumberFormat="1" applyFont="1" applyFill="1" applyBorder="1" applyAlignment="1" applyProtection="1">
      <alignment horizontal="right"/>
    </xf>
    <xf numFmtId="172" fontId="22" fillId="4" borderId="3" xfId="23" applyNumberFormat="1" applyFont="1" applyFill="1" applyBorder="1" applyAlignment="1" applyProtection="1">
      <alignment horizontal="right"/>
    </xf>
    <xf numFmtId="0" fontId="21" fillId="0" borderId="2" xfId="6" applyBorder="1" applyAlignment="1">
      <alignment horizontal="left"/>
    </xf>
    <xf numFmtId="0" fontId="22" fillId="2" borderId="0" xfId="14" applyFont="1" applyFill="1" applyProtection="1"/>
    <xf numFmtId="0" fontId="19"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4" fillId="4" borderId="2" xfId="15" applyFont="1" applyFill="1" applyBorder="1" applyAlignment="1" applyProtection="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0"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Font="1" applyAlignment="1">
      <alignment vertical="top"/>
    </xf>
    <xf numFmtId="0" fontId="21"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pplyProtection="1">
      <alignment horizontal="right"/>
    </xf>
    <xf numFmtId="1" fontId="23" fillId="4" borderId="0" xfId="23" applyNumberFormat="1" applyFont="1" applyFill="1" applyAlignment="1" applyProtection="1">
      <alignment horizontal="right"/>
    </xf>
    <xf numFmtId="1" fontId="22"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3" fillId="4" borderId="0" xfId="23" applyFont="1" applyFill="1" applyBorder="1" applyAlignment="1" applyProtection="1">
      <alignment horizontal="center"/>
    </xf>
    <xf numFmtId="0" fontId="22" fillId="4" borderId="0" xfId="23" applyFont="1" applyFill="1" applyBorder="1" applyAlignment="1" applyProtection="1">
      <alignment horizontal="center"/>
    </xf>
    <xf numFmtId="164" fontId="10" fillId="4" borderId="0" xfId="23" applyNumberFormat="1" applyFont="1" applyFill="1" applyBorder="1"/>
    <xf numFmtId="164" fontId="34" fillId="4" borderId="0" xfId="23" applyNumberFormat="1" applyFont="1" applyFill="1" applyBorder="1"/>
    <xf numFmtId="171" fontId="3" fillId="0" borderId="0" xfId="23" applyNumberFormat="1" applyFont="1" applyAlignment="1" applyProtection="1">
      <alignment horizontal="left"/>
    </xf>
    <xf numFmtId="0" fontId="20" fillId="4" borderId="0" xfId="0" applyFont="1" applyFill="1" applyBorder="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0" fillId="4" borderId="0" xfId="0" applyFont="1" applyFill="1" applyBorder="1" applyAlignment="1">
      <alignment vertical="top"/>
    </xf>
    <xf numFmtId="0" fontId="20" fillId="4" borderId="0" xfId="0" applyFont="1" applyFill="1" applyBorder="1" applyAlignment="1">
      <alignment vertical="top" wrapText="1"/>
    </xf>
    <xf numFmtId="0" fontId="20" fillId="0" borderId="0" xfId="22" applyFont="1"/>
    <xf numFmtId="166" fontId="23" fillId="0" borderId="0" xfId="22" applyNumberFormat="1" applyFont="1" applyFill="1" applyAlignment="1" applyProtection="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20" fillId="4" borderId="0" xfId="23" applyFont="1" applyFill="1" applyAlignment="1">
      <alignment vertical="top"/>
    </xf>
    <xf numFmtId="0" fontId="20" fillId="0" borderId="0" xfId="23" applyFont="1" applyAlignment="1">
      <alignment vertical="top"/>
    </xf>
    <xf numFmtId="0" fontId="43" fillId="0" borderId="0" xfId="11" applyFont="1"/>
    <xf numFmtId="0" fontId="43" fillId="0" borderId="0" xfId="23" applyFont="1"/>
    <xf numFmtId="0" fontId="44" fillId="3" borderId="0" xfId="11" applyFont="1" applyFill="1" applyAlignment="1">
      <alignment horizontal="center"/>
    </xf>
    <xf numFmtId="0" fontId="43" fillId="4" borderId="0" xfId="11" applyFont="1" applyFill="1"/>
    <xf numFmtId="0" fontId="43" fillId="4" borderId="0" xfId="11" applyFont="1" applyFill="1" applyAlignment="1">
      <alignment vertical="top"/>
    </xf>
    <xf numFmtId="0" fontId="43" fillId="0" borderId="0" xfId="11" applyFont="1" applyAlignment="1">
      <alignment vertical="top"/>
    </xf>
    <xf numFmtId="0" fontId="20" fillId="0" borderId="0" xfId="21" applyFont="1"/>
    <xf numFmtId="0" fontId="20" fillId="4" borderId="0" xfId="21" applyFont="1" applyFill="1"/>
    <xf numFmtId="0" fontId="20" fillId="4" borderId="0" xfId="21" applyFont="1" applyFill="1" applyAlignment="1">
      <alignment vertical="top"/>
    </xf>
    <xf numFmtId="0" fontId="20" fillId="0" borderId="0" xfId="21" applyFont="1" applyAlignment="1">
      <alignment vertical="top"/>
    </xf>
    <xf numFmtId="0" fontId="23" fillId="0" borderId="0" xfId="21" applyFont="1" applyFill="1" applyAlignment="1" applyProtection="1">
      <alignment horizontal="right"/>
    </xf>
    <xf numFmtId="0" fontId="20" fillId="0" borderId="0" xfId="13" applyFont="1"/>
    <xf numFmtId="0" fontId="20" fillId="4" borderId="0" xfId="13" applyFont="1" applyFill="1" applyBorder="1"/>
    <xf numFmtId="0" fontId="20" fillId="4" borderId="0" xfId="13" applyFont="1" applyFill="1" applyBorder="1" applyAlignment="1">
      <alignment vertical="top"/>
    </xf>
    <xf numFmtId="0" fontId="20" fillId="0" borderId="0" xfId="13" applyFont="1" applyAlignment="1">
      <alignment vertical="top"/>
    </xf>
    <xf numFmtId="0" fontId="20" fillId="0" borderId="0" xfId="16" applyFont="1"/>
    <xf numFmtId="0" fontId="20" fillId="4" borderId="0" xfId="16" applyFont="1" applyFill="1"/>
    <xf numFmtId="0" fontId="20" fillId="4" borderId="0" xfId="16" applyFont="1" applyFill="1" applyAlignment="1">
      <alignment vertical="top"/>
    </xf>
    <xf numFmtId="0" fontId="20" fillId="0" borderId="0" xfId="16" applyFont="1" applyAlignment="1">
      <alignment vertical="top"/>
    </xf>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0" borderId="0" xfId="7" applyFont="1"/>
    <xf numFmtId="0" fontId="20" fillId="4" borderId="0" xfId="7" applyFont="1" applyFill="1" applyBorder="1" applyAlignment="1">
      <alignment vertical="top"/>
    </xf>
    <xf numFmtId="0" fontId="20" fillId="0" borderId="0" xfId="8" applyFont="1"/>
    <xf numFmtId="0" fontId="20" fillId="4" borderId="0" xfId="8" applyFont="1" applyFill="1" applyBorder="1" applyAlignment="1">
      <alignment vertical="top"/>
    </xf>
    <xf numFmtId="165" fontId="23" fillId="0" borderId="0" xfId="8" applyNumberFormat="1" applyFont="1" applyFill="1" applyAlignment="1" applyProtection="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applyAlignment="1"/>
    <xf numFmtId="0" fontId="18" fillId="0" borderId="0" xfId="6" applyFont="1" applyBorder="1" applyAlignment="1">
      <alignment horizontal="left"/>
    </xf>
    <xf numFmtId="0" fontId="18" fillId="0" borderId="0" xfId="6" applyFont="1" applyBorder="1" applyAlignment="1"/>
    <xf numFmtId="0" fontId="18" fillId="0" borderId="0" xfId="6" applyFont="1" applyAlignment="1">
      <alignment horizontal="left"/>
    </xf>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18" fillId="0" borderId="2" xfId="6" applyFont="1" applyBorder="1" applyAlignment="1">
      <alignment horizontal="left"/>
    </xf>
    <xf numFmtId="0" fontId="20" fillId="4" borderId="0" xfId="24" applyFont="1" applyFill="1" applyBorder="1" applyAlignment="1"/>
    <xf numFmtId="0" fontId="18" fillId="4" borderId="0" xfId="6" applyFont="1" applyFill="1" applyAlignment="1">
      <alignment vertical="top"/>
    </xf>
    <xf numFmtId="0" fontId="20" fillId="4" borderId="0" xfId="15" quotePrefix="1" applyFont="1" applyFill="1" applyAlignment="1">
      <alignment horizontal="left" vertical="top"/>
    </xf>
    <xf numFmtId="0" fontId="18" fillId="0" borderId="0" xfId="6" applyFont="1" applyAlignment="1">
      <alignment vertical="top"/>
    </xf>
    <xf numFmtId="0" fontId="20" fillId="0" borderId="0" xfId="19" applyFont="1"/>
    <xf numFmtId="0" fontId="23" fillId="0" borderId="2" xfId="19" applyFont="1" applyFill="1" applyBorder="1" applyAlignment="1" applyProtection="1">
      <alignment horizontal="center"/>
    </xf>
    <xf numFmtId="0" fontId="20" fillId="0" borderId="0" xfId="19" applyFont="1" applyAlignment="1">
      <alignment vertical="top"/>
    </xf>
    <xf numFmtId="0" fontId="20" fillId="0" borderId="0" xfId="22" applyFont="1" applyFill="1"/>
    <xf numFmtId="0" fontId="20" fillId="0" borderId="0" xfId="9" applyFont="1" applyFill="1" applyBorder="1"/>
    <xf numFmtId="0" fontId="20" fillId="0" borderId="0" xfId="9" applyFont="1" applyFill="1" applyBorder="1" applyAlignment="1">
      <alignment vertical="top"/>
    </xf>
    <xf numFmtId="0" fontId="20" fillId="0" borderId="0" xfId="9" applyFont="1" applyFill="1" applyAlignment="1">
      <alignment vertical="top"/>
    </xf>
    <xf numFmtId="0" fontId="45" fillId="4" borderId="0" xfId="9" applyFont="1" applyFill="1" applyBorder="1" applyAlignment="1">
      <alignment horizontal="center"/>
    </xf>
    <xf numFmtId="0" fontId="43" fillId="4" borderId="0" xfId="9" applyFont="1" applyFill="1"/>
    <xf numFmtId="0" fontId="43" fillId="4" borderId="0" xfId="22" applyFont="1" applyFill="1"/>
    <xf numFmtId="0" fontId="43" fillId="4" borderId="0" xfId="9" applyFont="1" applyFill="1" applyBorder="1" applyAlignment="1">
      <alignment vertical="top"/>
    </xf>
    <xf numFmtId="0" fontId="43" fillId="4" borderId="0" xfId="9" applyFont="1" applyFill="1" applyAlignment="1">
      <alignment vertical="top"/>
    </xf>
    <xf numFmtId="2" fontId="22"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0" fillId="4" borderId="0" xfId="21" applyNumberFormat="1" applyFont="1" applyFill="1" applyAlignment="1">
      <alignment vertical="top"/>
    </xf>
    <xf numFmtId="166" fontId="24" fillId="4" borderId="0" xfId="23" applyNumberFormat="1" applyFont="1" applyFill="1" applyBorder="1" applyAlignment="1" applyProtection="1">
      <alignment horizontal="right"/>
    </xf>
    <xf numFmtId="2" fontId="22" fillId="0" borderId="2" xfId="21" applyNumberFormat="1" applyFont="1" applyFill="1" applyBorder="1" applyAlignment="1" applyProtection="1">
      <alignment horizontal="right"/>
    </xf>
    <xf numFmtId="164" fontId="46"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49" fillId="0" borderId="0" xfId="26" applyFont="1"/>
    <xf numFmtId="0" fontId="47" fillId="0" borderId="0" xfId="26" applyFont="1"/>
    <xf numFmtId="0" fontId="48"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0" fontId="50" fillId="0" borderId="14" xfId="26" applyFont="1" applyBorder="1" applyAlignment="1">
      <alignment horizontal="center"/>
    </xf>
    <xf numFmtId="0" fontId="49" fillId="5" borderId="3" xfId="26" applyFont="1" applyFill="1" applyBorder="1"/>
    <xf numFmtId="171" fontId="49" fillId="0" borderId="3" xfId="26" applyNumberFormat="1" applyFont="1" applyBorder="1"/>
    <xf numFmtId="0" fontId="49" fillId="5" borderId="0" xfId="26" applyFont="1" applyFill="1" applyBorder="1"/>
    <xf numFmtId="0" fontId="1" fillId="0" borderId="0" xfId="26" applyBorder="1"/>
    <xf numFmtId="3" fontId="50" fillId="0" borderId="0" xfId="26" applyNumberFormat="1" applyFont="1"/>
    <xf numFmtId="0" fontId="51" fillId="0" borderId="0" xfId="26" applyFont="1"/>
    <xf numFmtId="3" fontId="52" fillId="0" borderId="0" xfId="26" applyNumberFormat="1" applyFont="1"/>
    <xf numFmtId="0" fontId="52" fillId="0" borderId="0" xfId="26" applyFont="1"/>
    <xf numFmtId="0" fontId="53" fillId="0" borderId="0" xfId="26" applyFont="1"/>
    <xf numFmtId="0" fontId="20" fillId="0" borderId="0" xfId="17" applyFont="1" applyBorder="1"/>
    <xf numFmtId="0" fontId="20" fillId="0" borderId="0" xfId="17" applyFont="1" applyAlignment="1">
      <alignment vertical="top"/>
    </xf>
    <xf numFmtId="0" fontId="20" fillId="0" borderId="0" xfId="17" applyFont="1"/>
    <xf numFmtId="0" fontId="51" fillId="0" borderId="0" xfId="26" applyFont="1" applyBorder="1"/>
    <xf numFmtId="2" fontId="23" fillId="0" borderId="2" xfId="21" applyNumberFormat="1" applyFont="1" applyFill="1" applyBorder="1" applyAlignment="1" applyProtection="1">
      <alignment horizontal="right"/>
    </xf>
    <xf numFmtId="2" fontId="34" fillId="4" borderId="0" xfId="23" applyNumberFormat="1" applyFont="1" applyFill="1"/>
    <xf numFmtId="2" fontId="23" fillId="0" borderId="0" xfId="23" applyNumberFormat="1" applyFont="1" applyFill="1" applyAlignment="1" applyProtection="1">
      <alignment horizontal="center"/>
    </xf>
    <xf numFmtId="0" fontId="21" fillId="6" borderId="3" xfId="22" applyFont="1" applyFill="1" applyBorder="1" applyAlignment="1"/>
    <xf numFmtId="0" fontId="0" fillId="6" borderId="3" xfId="0" applyFill="1" applyBorder="1" applyAlignment="1"/>
    <xf numFmtId="3" fontId="43" fillId="4" borderId="0" xfId="9" applyNumberFormat="1" applyFont="1" applyFill="1" applyBorder="1"/>
    <xf numFmtId="0" fontId="3" fillId="0" borderId="0" xfId="19" applyFont="1" applyAlignment="1" applyProtection="1">
      <alignment horizontal="left"/>
    </xf>
    <xf numFmtId="170" fontId="23"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0" fillId="0" borderId="0" xfId="22" applyFont="1" applyFill="1" applyAlignment="1" applyProtection="1"/>
    <xf numFmtId="171" fontId="3" fillId="0" borderId="3" xfId="18" applyNumberFormat="1" applyFont="1" applyBorder="1" applyAlignment="1" applyProtection="1">
      <alignment horizontal="left"/>
    </xf>
    <xf numFmtId="172" fontId="23" fillId="0" borderId="0" xfId="23" applyNumberFormat="1" applyFont="1" applyFill="1" applyAlignment="1" applyProtection="1">
      <alignment horizontal="right"/>
    </xf>
    <xf numFmtId="172" fontId="22" fillId="0" borderId="0" xfId="23" applyNumberFormat="1" applyFont="1" applyFill="1" applyAlignment="1" applyProtection="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Fill="1" applyBorder="1" applyAlignment="1" applyProtection="1">
      <alignment horizontal="right"/>
    </xf>
    <xf numFmtId="172" fontId="22" fillId="0" borderId="0" xfId="7" applyNumberFormat="1" applyFont="1" applyFill="1" applyBorder="1" applyAlignment="1" applyProtection="1">
      <alignment horizontal="right"/>
    </xf>
    <xf numFmtId="172" fontId="23" fillId="0" borderId="0" xfId="23" applyNumberFormat="1" applyFont="1" applyFill="1" applyBorder="1" applyAlignment="1" applyProtection="1">
      <alignment horizontal="right"/>
    </xf>
    <xf numFmtId="172" fontId="22" fillId="0" borderId="0" xfId="23" applyNumberFormat="1" applyFont="1" applyFill="1" applyBorder="1" applyAlignment="1" applyProtection="1">
      <alignment horizontal="right"/>
    </xf>
    <xf numFmtId="172" fontId="23" fillId="0" borderId="3" xfId="23" applyNumberFormat="1" applyFont="1" applyFill="1" applyBorder="1" applyAlignment="1" applyProtection="1">
      <alignment horizontal="right"/>
    </xf>
    <xf numFmtId="172" fontId="22" fillId="0" borderId="3" xfId="23" applyNumberFormat="1" applyFont="1" applyFill="1" applyBorder="1" applyAlignment="1" applyProtection="1">
      <alignment horizontal="right"/>
    </xf>
    <xf numFmtId="172" fontId="23" fillId="4" borderId="0" xfId="23" applyNumberFormat="1" applyFont="1" applyFill="1" applyAlignment="1" applyProtection="1">
      <alignment horizontal="right"/>
    </xf>
    <xf numFmtId="172" fontId="22" fillId="4" borderId="0" xfId="23" applyNumberFormat="1" applyFont="1" applyFill="1" applyAlignment="1" applyProtection="1">
      <alignment horizontal="right"/>
    </xf>
    <xf numFmtId="4" fontId="50" fillId="0" borderId="0" xfId="26" applyNumberFormat="1" applyFont="1"/>
    <xf numFmtId="4" fontId="52" fillId="0" borderId="0" xfId="26" applyNumberFormat="1" applyFont="1"/>
    <xf numFmtId="4" fontId="50" fillId="0" borderId="3" xfId="26" applyNumberFormat="1" applyFont="1" applyBorder="1"/>
    <xf numFmtId="4" fontId="52" fillId="0" borderId="3" xfId="26" applyNumberFormat="1" applyFont="1" applyBorder="1"/>
    <xf numFmtId="165" fontId="23" fillId="0" borderId="2" xfId="16" applyNumberFormat="1" applyFont="1" applyFill="1" applyBorder="1" applyAlignment="1" applyProtection="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applyBorder="1"/>
    <xf numFmtId="0" fontId="10" fillId="6" borderId="0" xfId="23" applyFont="1" applyFill="1"/>
    <xf numFmtId="0" fontId="0" fillId="0" borderId="0" xfId="0" applyAlignment="1">
      <alignment vertical="top" wrapText="1"/>
    </xf>
    <xf numFmtId="0" fontId="23" fillId="6" borderId="2" xfId="17" applyFont="1" applyFill="1" applyBorder="1" applyProtection="1"/>
    <xf numFmtId="0" fontId="0" fillId="6" borderId="3" xfId="0" applyFill="1" applyBorder="1" applyAlignment="1">
      <alignment wrapText="1"/>
    </xf>
    <xf numFmtId="0" fontId="2" fillId="0" borderId="0" xfId="0" applyFont="1"/>
    <xf numFmtId="0" fontId="56" fillId="0" borderId="0" xfId="0" applyFont="1" applyAlignment="1">
      <alignment horizontal="left" vertical="center" indent="15"/>
    </xf>
    <xf numFmtId="0" fontId="10" fillId="0" borderId="0" xfId="17" applyFont="1" applyFill="1" applyAlignment="1">
      <alignment horizontal="left"/>
    </xf>
    <xf numFmtId="49" fontId="2" fillId="7" borderId="0" xfId="0" applyNumberFormat="1" applyFont="1" applyFill="1" applyBorder="1" applyAlignment="1"/>
    <xf numFmtId="0" fontId="0" fillId="7" borderId="0" xfId="0" applyFill="1" applyBorder="1" applyAlignment="1"/>
    <xf numFmtId="49" fontId="2" fillId="7" borderId="0" xfId="0" applyNumberFormat="1" applyFont="1" applyFill="1"/>
    <xf numFmtId="0" fontId="0" fillId="7" borderId="0" xfId="0" applyFill="1"/>
    <xf numFmtId="0" fontId="3" fillId="4" borderId="0" xfId="0" applyFont="1" applyFill="1" applyBorder="1" applyAlignment="1">
      <alignment vertical="top" wrapText="1"/>
    </xf>
    <xf numFmtId="0" fontId="21" fillId="0" borderId="0" xfId="6" applyBorder="1" applyAlignment="1">
      <alignment horizontal="left"/>
    </xf>
    <xf numFmtId="165" fontId="23" fillId="4" borderId="0" xfId="23" applyNumberFormat="1" applyFont="1" applyFill="1" applyAlignment="1" applyProtection="1">
      <alignment horizontal="right"/>
    </xf>
    <xf numFmtId="165" fontId="22" fillId="4" borderId="0" xfId="23" applyNumberFormat="1" applyFont="1" applyFill="1" applyAlignment="1" applyProtection="1">
      <alignment horizontal="right"/>
    </xf>
    <xf numFmtId="0" fontId="3" fillId="4" borderId="0" xfId="0" applyFont="1" applyFill="1" applyBorder="1" applyAlignment="1">
      <alignment vertical="top" wrapText="1"/>
    </xf>
    <xf numFmtId="0" fontId="0" fillId="0" borderId="0" xfId="0" applyAlignment="1">
      <alignment vertical="top" wrapText="1"/>
    </xf>
    <xf numFmtId="0" fontId="0" fillId="4" borderId="0" xfId="0" applyFill="1" applyAlignment="1">
      <alignment vertical="top"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1" fillId="0" borderId="0" xfId="6" applyBorder="1" applyAlignment="1"/>
    <xf numFmtId="164" fontId="34" fillId="4" borderId="0" xfId="0" applyNumberFormat="1" applyFont="1" applyFill="1" applyBorder="1" applyAlignment="1">
      <alignment horizontal="right"/>
    </xf>
    <xf numFmtId="171" fontId="3" fillId="0" borderId="0" xfId="23" applyNumberFormat="1" applyFont="1" applyFill="1" applyAlignment="1" applyProtection="1">
      <alignment horizontal="left"/>
    </xf>
    <xf numFmtId="164" fontId="20" fillId="4" borderId="0" xfId="0" applyNumberFormat="1" applyFont="1" applyFill="1" applyBorder="1" applyAlignment="1">
      <alignment horizontal="right"/>
    </xf>
    <xf numFmtId="0" fontId="20"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Fill="1" applyAlignment="1">
      <alignment vertical="top"/>
    </xf>
    <xf numFmtId="0" fontId="0" fillId="0" borderId="0" xfId="0" applyAlignment="1">
      <alignment vertical="top"/>
    </xf>
    <xf numFmtId="0" fontId="3" fillId="4" borderId="0" xfId="17" applyFont="1" applyFill="1" applyAlignment="1">
      <alignment vertical="top"/>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applyBorder="1" applyAlignment="1"/>
    <xf numFmtId="0" fontId="0" fillId="0" borderId="0" xfId="0" applyAlignment="1"/>
    <xf numFmtId="49" fontId="10" fillId="4" borderId="0" xfId="0" applyNumberFormat="1" applyFont="1" applyFill="1" applyBorder="1" applyAlignment="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applyFill="1" applyBorder="1" applyAlignment="1" applyProtection="1"/>
    <xf numFmtId="0" fontId="23" fillId="0" borderId="4" xfId="8" applyFont="1" applyFill="1" applyBorder="1" applyAlignment="1" applyProtection="1">
      <alignment horizontal="center"/>
    </xf>
    <xf numFmtId="0" fontId="23" fillId="0" borderId="9" xfId="8" applyFont="1" applyFill="1" applyBorder="1" applyAlignment="1" applyProtection="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applyFill="1" applyAlignment="1" applyProtection="1"/>
    <xf numFmtId="0" fontId="10" fillId="0" borderId="0" xfId="22" applyFont="1" applyAlignment="1">
      <alignment vertical="top" wrapText="1"/>
    </xf>
    <xf numFmtId="0" fontId="3" fillId="4" borderId="0" xfId="22" quotePrefix="1" applyFont="1" applyFill="1" applyBorder="1" applyAlignment="1">
      <alignment horizontal="justify" vertical="top" wrapText="1"/>
    </xf>
    <xf numFmtId="49" fontId="3" fillId="4" borderId="0" xfId="0" applyNumberFormat="1" applyFont="1" applyFill="1" applyBorder="1" applyAlignment="1"/>
    <xf numFmtId="0" fontId="10" fillId="4" borderId="0" xfId="22" quotePrefix="1" applyFont="1" applyFill="1" applyBorder="1" applyAlignment="1">
      <alignment horizontal="justify" vertical="top" wrapText="1"/>
    </xf>
    <xf numFmtId="0" fontId="10" fillId="0" borderId="0" xfId="17" applyFont="1" applyFill="1" applyAlignment="1">
      <alignment horizontal="left" vertical="top"/>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6" fillId="4" borderId="11" xfId="0" applyFont="1" applyFill="1" applyBorder="1" applyAlignment="1"/>
    <xf numFmtId="0" fontId="20"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3" fillId="4" borderId="0" xfId="17" quotePrefix="1" applyFont="1" applyFill="1" applyAlignment="1">
      <alignment vertical="top"/>
    </xf>
    <xf numFmtId="0" fontId="16" fillId="6" borderId="11" xfId="0" applyFont="1" applyFill="1" applyBorder="1" applyAlignment="1"/>
    <xf numFmtId="0" fontId="0" fillId="6" borderId="0" xfId="0" applyFill="1" applyAlignment="1"/>
    <xf numFmtId="0" fontId="16" fillId="4" borderId="0" xfId="0" applyFont="1" applyFill="1" applyBorder="1" applyAlignment="1">
      <alignment horizontal="left"/>
    </xf>
    <xf numFmtId="0" fontId="10" fillId="0" borderId="0" xfId="17" applyFont="1" applyFill="1" applyAlignment="1">
      <alignment horizontal="left"/>
    </xf>
    <xf numFmtId="0" fontId="3"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9" fillId="0" borderId="0" xfId="23" applyFont="1" applyFill="1" applyAlignment="1" applyProtection="1"/>
    <xf numFmtId="0" fontId="10" fillId="0" borderId="0" xfId="23" applyFont="1" applyAlignment="1"/>
    <xf numFmtId="0" fontId="3" fillId="4" borderId="0" xfId="23"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19" fillId="4" borderId="0" xfId="23" applyFont="1" applyFill="1" applyAlignment="1" applyProtection="1"/>
    <xf numFmtId="0" fontId="21" fillId="4" borderId="0" xfId="23" applyFont="1" applyFill="1" applyAlignment="1"/>
    <xf numFmtId="0" fontId="18" fillId="0" borderId="0" xfId="11" applyFont="1" applyBorder="1" applyAlignment="1"/>
    <xf numFmtId="0" fontId="10" fillId="0" borderId="0" xfId="0" applyFont="1" applyAlignment="1">
      <alignment vertical="top" wrapText="1"/>
    </xf>
    <xf numFmtId="0" fontId="19" fillId="0" borderId="0" xfId="21" applyFont="1" applyFill="1" applyAlignment="1" applyProtection="1"/>
    <xf numFmtId="0" fontId="10" fillId="0" borderId="0" xfId="21" applyFont="1" applyAlignme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Fill="1" applyBorder="1" applyAlignment="1" applyProtection="1">
      <alignment horizontal="left" readingOrder="1"/>
    </xf>
    <xf numFmtId="0" fontId="19" fillId="0" borderId="0" xfId="16" applyFont="1" applyFill="1" applyAlignment="1" applyProtection="1"/>
    <xf numFmtId="0" fontId="21" fillId="0" borderId="0" xfId="16" applyFont="1" applyAlignment="1"/>
    <xf numFmtId="0" fontId="24" fillId="4" borderId="0" xfId="16" quotePrefix="1" applyFont="1" applyFill="1" applyBorder="1" applyAlignment="1" applyProtection="1">
      <alignment vertical="top" wrapText="1"/>
    </xf>
    <xf numFmtId="0" fontId="24" fillId="4" borderId="0" xfId="16" quotePrefix="1" applyFont="1" applyFill="1" applyBorder="1" applyAlignment="1" applyProtection="1">
      <alignment vertical="top"/>
    </xf>
    <xf numFmtId="0" fontId="19" fillId="0" borderId="0" xfId="18" applyFont="1" applyFill="1" applyBorder="1" applyAlignment="1" applyProtection="1"/>
    <xf numFmtId="0" fontId="19"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3" fillId="0" borderId="0" xfId="14" quotePrefix="1" applyFont="1" applyBorder="1" applyAlignment="1" applyProtection="1">
      <alignment horizontal="left" wrapText="1"/>
    </xf>
    <xf numFmtId="0" fontId="3" fillId="0" borderId="0" xfId="14" quotePrefix="1" applyFont="1" applyBorder="1" applyAlignment="1" applyProtection="1">
      <alignment horizontal="left"/>
    </xf>
    <xf numFmtId="0" fontId="21" fillId="0" borderId="0" xfId="6" applyBorder="1" applyAlignment="1">
      <alignment horizontal="left"/>
    </xf>
    <xf numFmtId="0" fontId="23" fillId="0" borderId="10" xfId="8" applyFont="1" applyFill="1" applyBorder="1" applyAlignment="1" applyProtection="1">
      <alignment horizontal="center"/>
    </xf>
    <xf numFmtId="0" fontId="24" fillId="0" borderId="0" xfId="14" applyFont="1" applyFill="1" applyBorder="1" applyAlignment="1" applyProtection="1"/>
    <xf numFmtId="0" fontId="2" fillId="0" borderId="0" xfId="6" applyFont="1" applyBorder="1" applyAlignment="1"/>
    <xf numFmtId="0" fontId="21" fillId="0" borderId="0" xfId="6" applyBorder="1" applyAlignment="1"/>
    <xf numFmtId="0" fontId="3" fillId="4" borderId="0" xfId="15" quotePrefix="1" applyFont="1" applyFill="1" applyAlignment="1">
      <alignment vertical="top" wrapText="1"/>
    </xf>
    <xf numFmtId="0" fontId="20" fillId="4" borderId="0" xfId="6" applyFont="1" applyFill="1" applyAlignment="1">
      <alignment vertical="top" wrapText="1"/>
    </xf>
    <xf numFmtId="49" fontId="50" fillId="0" borderId="4" xfId="26" applyNumberFormat="1" applyFont="1" applyBorder="1" applyAlignment="1">
      <alignment horizontal="center"/>
    </xf>
    <xf numFmtId="0" fontId="50" fillId="0" borderId="9" xfId="26" applyFont="1" applyBorder="1" applyAlignment="1">
      <alignment horizontal="center"/>
    </xf>
    <xf numFmtId="0" fontId="50" fillId="0" borderId="10" xfId="26" applyFont="1" applyBorder="1" applyAlignment="1">
      <alignment horizontal="center"/>
    </xf>
    <xf numFmtId="0" fontId="49" fillId="0" borderId="0" xfId="26" applyFont="1" applyAlignment="1">
      <alignment vertical="center" wrapText="1"/>
    </xf>
    <xf numFmtId="0" fontId="0" fillId="0" borderId="0" xfId="0" applyAlignment="1">
      <alignment vertical="center" wrapText="1"/>
    </xf>
    <xf numFmtId="0" fontId="49" fillId="0" borderId="0" xfId="26" applyFont="1" applyAlignment="1"/>
    <xf numFmtId="0" fontId="32" fillId="0" borderId="0" xfId="5" applyFont="1" applyAlignment="1" applyProtection="1">
      <alignment horizontal="center" vertical="center" wrapText="1"/>
    </xf>
    <xf numFmtId="0" fontId="3"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19" fillId="0" borderId="0" xfId="19" applyFont="1" applyFill="1" applyAlignment="1" applyProtection="1">
      <alignment wrapText="1"/>
    </xf>
    <xf numFmtId="0" fontId="0" fillId="0" borderId="0" xfId="0" applyAlignment="1">
      <alignment wrapText="1"/>
    </xf>
    <xf numFmtId="0" fontId="19" fillId="0" borderId="0" xfId="9" applyFont="1" applyFill="1" applyBorder="1" applyAlignment="1" applyProtection="1">
      <alignment horizontal="left" wrapText="1" readingOrder="1"/>
    </xf>
    <xf numFmtId="0" fontId="0" fillId="0" borderId="0" xfId="0" applyAlignment="1">
      <alignment wrapText="1" readingOrder="1"/>
    </xf>
    <xf numFmtId="0" fontId="14"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2">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3" sqref="D3"/>
    </sheetView>
  </sheetViews>
  <sheetFormatPr defaultRowHeight="12.75" x14ac:dyDescent="0.25"/>
  <cols>
    <col min="1" max="1" width="6.3984375" customWidth="1"/>
    <col min="2" max="2" width="14" customWidth="1"/>
    <col min="3" max="3" width="10.796875" customWidth="1"/>
  </cols>
  <sheetData>
    <row r="1" spans="1:74" x14ac:dyDescent="0.25">
      <c r="A1" s="259" t="s">
        <v>225</v>
      </c>
      <c r="B1" s="260"/>
      <c r="C1" s="260"/>
      <c r="D1" s="722" t="s">
        <v>1403</v>
      </c>
      <c r="E1" s="723"/>
      <c r="F1" s="723"/>
      <c r="G1" s="260"/>
      <c r="H1" s="260"/>
      <c r="I1" s="260"/>
      <c r="J1" s="260"/>
      <c r="K1" s="260"/>
      <c r="L1" s="260"/>
      <c r="M1" s="260"/>
      <c r="N1" s="260"/>
      <c r="O1" s="260"/>
      <c r="P1" s="260"/>
    </row>
    <row r="2" spans="1:74" x14ac:dyDescent="0.25">
      <c r="A2" s="719" t="s">
        <v>1368</v>
      </c>
      <c r="D2" s="724" t="s">
        <v>1404</v>
      </c>
      <c r="E2" s="725"/>
      <c r="F2" s="725"/>
      <c r="G2" s="721" t="str">
        <f>"EIA completed modeling and analysis for this report on "&amp;Dates!D2&amp;"."</f>
        <v>EIA completed modeling and analysis for this report on Thursday October 7, 2021.</v>
      </c>
      <c r="H2" s="721"/>
      <c r="I2" s="721"/>
      <c r="J2" s="721"/>
      <c r="K2" s="721"/>
      <c r="L2" s="721"/>
      <c r="M2" s="721"/>
    </row>
    <row r="3" spans="1:74" x14ac:dyDescent="0.25">
      <c r="A3" t="s">
        <v>104</v>
      </c>
      <c r="D3" s="656">
        <f>YEAR(D1)-4</f>
        <v>2017</v>
      </c>
      <c r="G3" s="720"/>
      <c r="H3" s="12"/>
      <c r="I3" s="12"/>
      <c r="J3" s="12"/>
      <c r="K3" s="12"/>
      <c r="L3" s="12"/>
      <c r="M3" s="12"/>
    </row>
    <row r="4" spans="1:74" x14ac:dyDescent="0.25">
      <c r="D4" s="257"/>
    </row>
    <row r="5" spans="1:74" x14ac:dyDescent="0.25">
      <c r="A5" t="s">
        <v>1031</v>
      </c>
      <c r="D5" s="257">
        <f>+D3*100+1</f>
        <v>201701</v>
      </c>
    </row>
    <row r="7" spans="1:74" x14ac:dyDescent="0.25">
      <c r="A7" t="s">
        <v>1033</v>
      </c>
      <c r="D7" s="655">
        <f>IF(MONTH(D1)&gt;1,100*YEAR(D1)+MONTH(D1)-1,100*(YEAR(D1)-1)+12)</f>
        <v>202109</v>
      </c>
    </row>
    <row r="10" spans="1:74" s="271" customFormat="1" x14ac:dyDescent="0.25">
      <c r="A10" s="271" t="s">
        <v>226</v>
      </c>
    </row>
    <row r="11" spans="1:74" s="12" customFormat="1" ht="10" x14ac:dyDescent="0.2">
      <c r="A11" s="43"/>
      <c r="B11" s="44" t="s">
        <v>753</v>
      </c>
      <c r="C11" s="272">
        <f>+D5</f>
        <v>201701</v>
      </c>
      <c r="D11" s="45">
        <f>C11+1</f>
        <v>201702</v>
      </c>
      <c r="E11" s="45">
        <f>D11+1</f>
        <v>201703</v>
      </c>
      <c r="F11" s="46">
        <f>E11+1</f>
        <v>201704</v>
      </c>
      <c r="G11" s="46">
        <f t="shared" ref="G11:BR11" si="0">F11+1</f>
        <v>201705</v>
      </c>
      <c r="H11" s="46">
        <f t="shared" si="0"/>
        <v>201706</v>
      </c>
      <c r="I11" s="46">
        <f t="shared" si="0"/>
        <v>201707</v>
      </c>
      <c r="J11" s="46">
        <f t="shared" si="0"/>
        <v>201708</v>
      </c>
      <c r="K11" s="46">
        <f t="shared" si="0"/>
        <v>201709</v>
      </c>
      <c r="L11" s="46">
        <f t="shared" si="0"/>
        <v>201710</v>
      </c>
      <c r="M11" s="46">
        <f t="shared" si="0"/>
        <v>201711</v>
      </c>
      <c r="N11" s="46">
        <f t="shared" si="0"/>
        <v>201712</v>
      </c>
      <c r="O11" s="46">
        <f>+C11+100</f>
        <v>201801</v>
      </c>
      <c r="P11" s="46">
        <f t="shared" si="0"/>
        <v>201802</v>
      </c>
      <c r="Q11" s="46">
        <f t="shared" si="0"/>
        <v>201803</v>
      </c>
      <c r="R11" s="46">
        <f t="shared" si="0"/>
        <v>201804</v>
      </c>
      <c r="S11" s="46">
        <f t="shared" si="0"/>
        <v>201805</v>
      </c>
      <c r="T11" s="46">
        <f t="shared" si="0"/>
        <v>201806</v>
      </c>
      <c r="U11" s="46">
        <f t="shared" si="0"/>
        <v>201807</v>
      </c>
      <c r="V11" s="46">
        <f t="shared" si="0"/>
        <v>201808</v>
      </c>
      <c r="W11" s="46">
        <f t="shared" si="0"/>
        <v>201809</v>
      </c>
      <c r="X11" s="46">
        <f t="shared" si="0"/>
        <v>201810</v>
      </c>
      <c r="Y11" s="46">
        <f t="shared" si="0"/>
        <v>201811</v>
      </c>
      <c r="Z11" s="46">
        <f t="shared" si="0"/>
        <v>201812</v>
      </c>
      <c r="AA11" s="46">
        <f>+O11+100</f>
        <v>201901</v>
      </c>
      <c r="AB11" s="46">
        <f t="shared" si="0"/>
        <v>201902</v>
      </c>
      <c r="AC11" s="46">
        <f t="shared" si="0"/>
        <v>201903</v>
      </c>
      <c r="AD11" s="46">
        <f t="shared" si="0"/>
        <v>201904</v>
      </c>
      <c r="AE11" s="46">
        <f t="shared" si="0"/>
        <v>201905</v>
      </c>
      <c r="AF11" s="46">
        <f t="shared" si="0"/>
        <v>201906</v>
      </c>
      <c r="AG11" s="46">
        <f t="shared" si="0"/>
        <v>201907</v>
      </c>
      <c r="AH11" s="46">
        <f t="shared" si="0"/>
        <v>201908</v>
      </c>
      <c r="AI11" s="46">
        <f t="shared" si="0"/>
        <v>201909</v>
      </c>
      <c r="AJ11" s="46">
        <f t="shared" si="0"/>
        <v>201910</v>
      </c>
      <c r="AK11" s="46">
        <f t="shared" si="0"/>
        <v>201911</v>
      </c>
      <c r="AL11" s="46">
        <f t="shared" si="0"/>
        <v>201912</v>
      </c>
      <c r="AM11" s="46">
        <f>+AA11+100</f>
        <v>202001</v>
      </c>
      <c r="AN11" s="46">
        <f t="shared" si="0"/>
        <v>202002</v>
      </c>
      <c r="AO11" s="46">
        <f t="shared" si="0"/>
        <v>202003</v>
      </c>
      <c r="AP11" s="46">
        <f t="shared" si="0"/>
        <v>202004</v>
      </c>
      <c r="AQ11" s="46">
        <f t="shared" si="0"/>
        <v>202005</v>
      </c>
      <c r="AR11" s="46">
        <f t="shared" si="0"/>
        <v>202006</v>
      </c>
      <c r="AS11" s="46">
        <f t="shared" si="0"/>
        <v>202007</v>
      </c>
      <c r="AT11" s="46">
        <f t="shared" si="0"/>
        <v>202008</v>
      </c>
      <c r="AU11" s="46">
        <f t="shared" si="0"/>
        <v>202009</v>
      </c>
      <c r="AV11" s="46">
        <f t="shared" si="0"/>
        <v>202010</v>
      </c>
      <c r="AW11" s="46">
        <f t="shared" si="0"/>
        <v>202011</v>
      </c>
      <c r="AX11" s="46">
        <f t="shared" si="0"/>
        <v>202012</v>
      </c>
      <c r="AY11" s="46">
        <f>+AM11+100</f>
        <v>202101</v>
      </c>
      <c r="AZ11" s="46">
        <f t="shared" si="0"/>
        <v>202102</v>
      </c>
      <c r="BA11" s="46">
        <f t="shared" si="0"/>
        <v>202103</v>
      </c>
      <c r="BB11" s="46">
        <f t="shared" si="0"/>
        <v>202104</v>
      </c>
      <c r="BC11" s="46">
        <f t="shared" si="0"/>
        <v>202105</v>
      </c>
      <c r="BD11" s="46">
        <f t="shared" si="0"/>
        <v>202106</v>
      </c>
      <c r="BE11" s="46">
        <f t="shared" si="0"/>
        <v>202107</v>
      </c>
      <c r="BF11" s="46">
        <f t="shared" si="0"/>
        <v>202108</v>
      </c>
      <c r="BG11" s="46">
        <f t="shared" si="0"/>
        <v>202109</v>
      </c>
      <c r="BH11" s="46">
        <f t="shared" si="0"/>
        <v>202110</v>
      </c>
      <c r="BI11" s="46">
        <f t="shared" si="0"/>
        <v>202111</v>
      </c>
      <c r="BJ11" s="46">
        <f t="shared" si="0"/>
        <v>202112</v>
      </c>
      <c r="BK11" s="46">
        <f>+AY11+100</f>
        <v>202201</v>
      </c>
      <c r="BL11" s="46">
        <f t="shared" si="0"/>
        <v>202202</v>
      </c>
      <c r="BM11" s="46">
        <f t="shared" si="0"/>
        <v>202203</v>
      </c>
      <c r="BN11" s="46">
        <f t="shared" si="0"/>
        <v>202204</v>
      </c>
      <c r="BO11" s="46">
        <f t="shared" si="0"/>
        <v>202205</v>
      </c>
      <c r="BP11" s="46">
        <f t="shared" si="0"/>
        <v>202206</v>
      </c>
      <c r="BQ11" s="46">
        <f t="shared" si="0"/>
        <v>202207</v>
      </c>
      <c r="BR11" s="46">
        <f t="shared" si="0"/>
        <v>202208</v>
      </c>
      <c r="BS11" s="46">
        <f>BR11+1</f>
        <v>202209</v>
      </c>
      <c r="BT11" s="46">
        <f>BS11+1</f>
        <v>202210</v>
      </c>
      <c r="BU11" s="46">
        <f>BT11+1</f>
        <v>202211</v>
      </c>
      <c r="BV11" s="46">
        <f>BU11+1</f>
        <v>202212</v>
      </c>
    </row>
    <row r="12" spans="1:74" s="12" customFormat="1" ht="10" x14ac:dyDescent="0.2">
      <c r="A12" s="43"/>
      <c r="B12" s="47" t="s">
        <v>232</v>
      </c>
      <c r="C12" s="48">
        <v>277</v>
      </c>
      <c r="D12" s="48">
        <v>278</v>
      </c>
      <c r="E12" s="48">
        <v>279</v>
      </c>
      <c r="F12" s="48">
        <v>280</v>
      </c>
      <c r="G12" s="48">
        <v>281</v>
      </c>
      <c r="H12" s="48">
        <v>282</v>
      </c>
      <c r="I12" s="48">
        <v>283</v>
      </c>
      <c r="J12" s="48">
        <v>284</v>
      </c>
      <c r="K12" s="48">
        <v>285</v>
      </c>
      <c r="L12" s="48">
        <v>286</v>
      </c>
      <c r="M12" s="48">
        <v>287</v>
      </c>
      <c r="N12" s="48">
        <v>288</v>
      </c>
      <c r="O12" s="48">
        <v>289</v>
      </c>
      <c r="P12" s="48">
        <v>290</v>
      </c>
      <c r="Q12" s="48">
        <v>291</v>
      </c>
      <c r="R12" s="48">
        <v>292</v>
      </c>
      <c r="S12" s="48">
        <v>293</v>
      </c>
      <c r="T12" s="48">
        <v>294</v>
      </c>
      <c r="U12" s="48">
        <v>295</v>
      </c>
      <c r="V12" s="48">
        <v>296</v>
      </c>
      <c r="W12" s="48">
        <v>297</v>
      </c>
      <c r="X12" s="48">
        <v>298</v>
      </c>
      <c r="Y12" s="48">
        <v>299</v>
      </c>
      <c r="Z12" s="48">
        <v>300</v>
      </c>
      <c r="AA12" s="48">
        <v>301</v>
      </c>
      <c r="AB12" s="48">
        <v>302</v>
      </c>
      <c r="AC12" s="48">
        <v>303</v>
      </c>
      <c r="AD12" s="48">
        <v>304</v>
      </c>
      <c r="AE12" s="48">
        <v>305</v>
      </c>
      <c r="AF12" s="48">
        <v>306</v>
      </c>
      <c r="AG12" s="48">
        <v>307</v>
      </c>
      <c r="AH12" s="48">
        <v>308</v>
      </c>
      <c r="AI12" s="48">
        <v>309</v>
      </c>
      <c r="AJ12" s="48">
        <v>310</v>
      </c>
      <c r="AK12" s="48">
        <v>311</v>
      </c>
      <c r="AL12" s="48">
        <v>312</v>
      </c>
      <c r="AM12" s="48">
        <v>313</v>
      </c>
      <c r="AN12" s="48">
        <v>314</v>
      </c>
      <c r="AO12" s="48">
        <v>315</v>
      </c>
      <c r="AP12" s="48">
        <v>316</v>
      </c>
      <c r="AQ12" s="48">
        <v>317</v>
      </c>
      <c r="AR12" s="48">
        <v>318</v>
      </c>
      <c r="AS12" s="48">
        <v>319</v>
      </c>
      <c r="AT12" s="48">
        <v>320</v>
      </c>
      <c r="AU12" s="48">
        <v>321</v>
      </c>
      <c r="AV12" s="48">
        <v>322</v>
      </c>
      <c r="AW12" s="48">
        <v>323</v>
      </c>
      <c r="AX12" s="48">
        <v>324</v>
      </c>
      <c r="AY12" s="48">
        <v>325</v>
      </c>
      <c r="AZ12" s="48">
        <v>326</v>
      </c>
      <c r="BA12" s="48">
        <v>327</v>
      </c>
      <c r="BB12" s="48">
        <v>328</v>
      </c>
      <c r="BC12" s="48">
        <v>329</v>
      </c>
      <c r="BD12" s="48">
        <v>330</v>
      </c>
      <c r="BE12" s="48">
        <v>331</v>
      </c>
      <c r="BF12" s="48">
        <v>332</v>
      </c>
      <c r="BG12" s="48">
        <v>333</v>
      </c>
      <c r="BH12" s="48">
        <v>334</v>
      </c>
      <c r="BI12" s="48">
        <v>335</v>
      </c>
      <c r="BJ12" s="48">
        <v>336</v>
      </c>
      <c r="BK12" s="48">
        <v>337</v>
      </c>
      <c r="BL12" s="48">
        <v>338</v>
      </c>
      <c r="BM12" s="48">
        <v>339</v>
      </c>
      <c r="BN12" s="48">
        <v>340</v>
      </c>
      <c r="BO12" s="48">
        <v>341</v>
      </c>
      <c r="BP12" s="48">
        <v>342</v>
      </c>
      <c r="BQ12" s="48">
        <v>343</v>
      </c>
      <c r="BR12" s="48">
        <v>344</v>
      </c>
      <c r="BS12" s="48">
        <v>345</v>
      </c>
      <c r="BT12" s="48">
        <v>346</v>
      </c>
      <c r="BU12" s="48">
        <v>347</v>
      </c>
      <c r="BV12" s="48">
        <v>348</v>
      </c>
    </row>
    <row r="13" spans="1:74" s="271" customFormat="1" x14ac:dyDescent="0.25">
      <c r="B13" s="47" t="s">
        <v>1032</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9765625" defaultRowHeight="10" x14ac:dyDescent="0.2"/>
  <cols>
    <col min="1" max="1" width="12" style="153" customWidth="1"/>
    <col min="2" max="2" width="32.3984375" style="153" customWidth="1"/>
    <col min="3" max="3" width="7.59765625" style="153" customWidth="1"/>
    <col min="4" max="50" width="6.59765625" style="153" customWidth="1"/>
    <col min="51" max="55" width="6.59765625" style="365" customWidth="1"/>
    <col min="56" max="58" width="6.59765625" style="585" customWidth="1"/>
    <col min="59" max="59" width="6.59765625" style="365" customWidth="1"/>
    <col min="60" max="60" width="6.59765625" style="681" customWidth="1"/>
    <col min="61" max="62" width="6.59765625" style="365" customWidth="1"/>
    <col min="63" max="74" width="6.59765625" style="153" customWidth="1"/>
    <col min="75" max="75" width="9.59765625" style="153"/>
    <col min="76" max="77" width="11.59765625" style="153" bestFit="1" customWidth="1"/>
    <col min="78" max="16384" width="9.59765625" style="153"/>
  </cols>
  <sheetData>
    <row r="1" spans="1:74" ht="13.3" customHeight="1" x14ac:dyDescent="0.25">
      <c r="A1" s="766" t="s">
        <v>798</v>
      </c>
      <c r="B1" s="798" t="s">
        <v>981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81"/>
    </row>
    <row r="2" spans="1:74" ht="12.75" x14ac:dyDescent="0.25">
      <c r="A2" s="767"/>
      <c r="B2" s="486" t="str">
        <f>"U.S. Energy Information Administration  |  Short-Term Energy Outlook  - "&amp;Dates!D1</f>
        <v>U.S. Energy Information Administration  |  Short-Term Energy Outlook  - October 2021</v>
      </c>
      <c r="C2" s="487"/>
      <c r="D2" s="487"/>
      <c r="E2" s="487"/>
      <c r="F2" s="487"/>
      <c r="G2" s="487"/>
      <c r="H2" s="487"/>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714"/>
      <c r="AN2" s="715"/>
      <c r="AO2" s="715"/>
      <c r="AP2" s="715"/>
      <c r="AQ2" s="715"/>
      <c r="AR2" s="715"/>
      <c r="AS2" s="715"/>
      <c r="AT2" s="715"/>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x14ac:dyDescent="0.2">
      <c r="A5" s="564"/>
      <c r="B5" s="154" t="s">
        <v>929</v>
      </c>
      <c r="C5" s="158"/>
      <c r="D5" s="158"/>
      <c r="E5" s="158"/>
      <c r="F5" s="158"/>
      <c r="G5" s="158"/>
      <c r="H5" s="158"/>
      <c r="I5" s="158"/>
      <c r="J5" s="158"/>
      <c r="K5" s="158"/>
      <c r="L5" s="158"/>
      <c r="M5" s="158"/>
      <c r="N5" s="158"/>
      <c r="O5" s="158"/>
      <c r="P5" s="158"/>
      <c r="Q5" s="158"/>
      <c r="R5" s="158"/>
      <c r="S5" s="158"/>
      <c r="T5" s="158"/>
      <c r="U5" s="158"/>
      <c r="V5" s="158"/>
      <c r="W5" s="158"/>
      <c r="X5" s="158"/>
      <c r="Y5" s="158"/>
      <c r="Z5" s="158"/>
      <c r="AA5" s="158"/>
      <c r="AB5" s="158"/>
      <c r="AC5" s="158"/>
      <c r="AD5" s="158"/>
      <c r="AE5" s="158"/>
      <c r="AF5" s="158"/>
      <c r="AG5" s="158"/>
      <c r="AH5" s="158"/>
      <c r="AI5" s="158"/>
      <c r="AJ5" s="158"/>
      <c r="AK5" s="158"/>
      <c r="AL5" s="158"/>
      <c r="AM5" s="158"/>
      <c r="AN5" s="158"/>
      <c r="AO5" s="158"/>
      <c r="AP5" s="158"/>
      <c r="AQ5" s="158"/>
      <c r="AR5" s="158"/>
      <c r="AS5" s="158"/>
      <c r="AT5" s="158"/>
      <c r="AU5" s="158"/>
      <c r="AV5" s="158"/>
      <c r="AW5" s="158"/>
      <c r="AX5" s="158"/>
      <c r="AY5" s="364"/>
      <c r="AZ5" s="364"/>
      <c r="BA5" s="364"/>
      <c r="BB5" s="364"/>
      <c r="BC5" s="364"/>
      <c r="BD5" s="573"/>
      <c r="BE5" s="573"/>
      <c r="BF5" s="573"/>
      <c r="BG5" s="573"/>
      <c r="BH5" s="573"/>
      <c r="BI5" s="573"/>
      <c r="BJ5" s="364"/>
      <c r="BK5" s="364"/>
      <c r="BL5" s="364"/>
      <c r="BM5" s="364"/>
      <c r="BN5" s="364"/>
      <c r="BO5" s="364"/>
      <c r="BP5" s="364"/>
      <c r="BQ5" s="364"/>
      <c r="BR5" s="364"/>
      <c r="BS5" s="364"/>
      <c r="BT5" s="364"/>
      <c r="BU5" s="364"/>
      <c r="BV5" s="364"/>
    </row>
    <row r="6" spans="1:74" x14ac:dyDescent="0.2">
      <c r="A6" s="565"/>
      <c r="B6" s="154" t="s">
        <v>930</v>
      </c>
      <c r="C6" s="158"/>
      <c r="D6" s="158"/>
      <c r="E6" s="158"/>
      <c r="F6" s="158"/>
      <c r="G6" s="158"/>
      <c r="H6" s="158"/>
      <c r="I6" s="158"/>
      <c r="J6" s="158"/>
      <c r="K6" s="158"/>
      <c r="L6" s="158"/>
      <c r="M6" s="158"/>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c r="AT6" s="158"/>
      <c r="AU6" s="158"/>
      <c r="AV6" s="158"/>
      <c r="AW6" s="158"/>
      <c r="AX6" s="158"/>
      <c r="AY6" s="364"/>
      <c r="AZ6" s="364"/>
      <c r="BA6" s="364"/>
      <c r="BB6" s="364"/>
      <c r="BC6" s="364"/>
      <c r="BD6" s="573"/>
      <c r="BE6" s="573"/>
      <c r="BF6" s="573"/>
      <c r="BG6" s="573"/>
      <c r="BH6" s="573"/>
      <c r="BI6" s="573"/>
      <c r="BJ6" s="364"/>
      <c r="BK6" s="364"/>
      <c r="BL6" s="364"/>
      <c r="BM6" s="364"/>
      <c r="BN6" s="364"/>
      <c r="BO6" s="364"/>
      <c r="BP6" s="364"/>
      <c r="BQ6" s="364"/>
      <c r="BR6" s="364"/>
      <c r="BS6" s="364"/>
      <c r="BT6" s="364"/>
      <c r="BU6" s="364"/>
      <c r="BV6" s="364"/>
    </row>
    <row r="7" spans="1:74" x14ac:dyDescent="0.2">
      <c r="A7" s="565" t="s">
        <v>931</v>
      </c>
      <c r="B7" s="566" t="s">
        <v>932</v>
      </c>
      <c r="C7" s="208">
        <v>1.2442580000000001</v>
      </c>
      <c r="D7" s="208">
        <v>1.391429</v>
      </c>
      <c r="E7" s="208">
        <v>1.409645</v>
      </c>
      <c r="F7" s="208">
        <v>1.3777330000000001</v>
      </c>
      <c r="G7" s="208">
        <v>1.4263870000000001</v>
      </c>
      <c r="H7" s="208">
        <v>1.436267</v>
      </c>
      <c r="I7" s="208">
        <v>1.4073549999999999</v>
      </c>
      <c r="J7" s="208">
        <v>1.3649359999999999</v>
      </c>
      <c r="K7" s="208">
        <v>1.316567</v>
      </c>
      <c r="L7" s="208">
        <v>1.5703229999999999</v>
      </c>
      <c r="M7" s="208">
        <v>1.6243000000000001</v>
      </c>
      <c r="N7" s="208">
        <v>1.5415479999999999</v>
      </c>
      <c r="O7" s="208">
        <v>1.5070319999999999</v>
      </c>
      <c r="P7" s="208">
        <v>1.6166069999999999</v>
      </c>
      <c r="Q7" s="208">
        <v>1.668129</v>
      </c>
      <c r="R7" s="208">
        <v>1.7255670000000001</v>
      </c>
      <c r="S7" s="208">
        <v>1.7132259999999999</v>
      </c>
      <c r="T7" s="208">
        <v>1.6763999999999999</v>
      </c>
      <c r="U7" s="208">
        <v>1.7236769999999999</v>
      </c>
      <c r="V7" s="208">
        <v>1.7847420000000001</v>
      </c>
      <c r="W7" s="208">
        <v>1.8164670000000001</v>
      </c>
      <c r="X7" s="208">
        <v>1.8008390000000001</v>
      </c>
      <c r="Y7" s="208">
        <v>1.7944329999999999</v>
      </c>
      <c r="Z7" s="208">
        <v>1.729968</v>
      </c>
      <c r="AA7" s="208">
        <v>1.801871</v>
      </c>
      <c r="AB7" s="208">
        <v>1.928464</v>
      </c>
      <c r="AC7" s="208">
        <v>1.9012899999999999</v>
      </c>
      <c r="AD7" s="208">
        <v>1.879167</v>
      </c>
      <c r="AE7" s="208">
        <v>1.8852580000000001</v>
      </c>
      <c r="AF7" s="208">
        <v>1.8316669999999999</v>
      </c>
      <c r="AG7" s="208">
        <v>1.678226</v>
      </c>
      <c r="AH7" s="208">
        <v>1.677484</v>
      </c>
      <c r="AI7" s="208">
        <v>1.8148</v>
      </c>
      <c r="AJ7" s="208">
        <v>1.873839</v>
      </c>
      <c r="AK7" s="208">
        <v>1.839167</v>
      </c>
      <c r="AL7" s="208">
        <v>1.8487420000000001</v>
      </c>
      <c r="AM7" s="208">
        <v>1.9553229999999999</v>
      </c>
      <c r="AN7" s="208">
        <v>1.898862</v>
      </c>
      <c r="AO7" s="208">
        <v>1.978129</v>
      </c>
      <c r="AP7" s="208">
        <v>1.766</v>
      </c>
      <c r="AQ7" s="208">
        <v>1.863097</v>
      </c>
      <c r="AR7" s="208">
        <v>2.1326000000000001</v>
      </c>
      <c r="AS7" s="208">
        <v>2.1820650000000001</v>
      </c>
      <c r="AT7" s="208">
        <v>2.1460970000000001</v>
      </c>
      <c r="AU7" s="208">
        <v>2.0971329999999999</v>
      </c>
      <c r="AV7" s="208">
        <v>2.1388389999999999</v>
      </c>
      <c r="AW7" s="208">
        <v>2.1138330000000001</v>
      </c>
      <c r="AX7" s="208">
        <v>1.913645</v>
      </c>
      <c r="AY7" s="208">
        <v>2.0346129999999998</v>
      </c>
      <c r="AZ7" s="208">
        <v>1.556071</v>
      </c>
      <c r="BA7" s="208">
        <v>1.980129</v>
      </c>
      <c r="BB7" s="208">
        <v>2.2029670000000001</v>
      </c>
      <c r="BC7" s="208">
        <v>2.1748069999999999</v>
      </c>
      <c r="BD7" s="208">
        <v>2.1840329999999999</v>
      </c>
      <c r="BE7" s="208">
        <v>2.1623869999999998</v>
      </c>
      <c r="BF7" s="208">
        <v>1.9916581726</v>
      </c>
      <c r="BG7" s="208">
        <v>2.0134277667</v>
      </c>
      <c r="BH7" s="324">
        <v>2.1304219999999998</v>
      </c>
      <c r="BI7" s="324">
        <v>2.0933809999999999</v>
      </c>
      <c r="BJ7" s="324">
        <v>2.192949</v>
      </c>
      <c r="BK7" s="324">
        <v>2.245895</v>
      </c>
      <c r="BL7" s="324">
        <v>2.3256770000000002</v>
      </c>
      <c r="BM7" s="324">
        <v>2.3805939999999999</v>
      </c>
      <c r="BN7" s="324">
        <v>2.421875</v>
      </c>
      <c r="BO7" s="324">
        <v>2.477427</v>
      </c>
      <c r="BP7" s="324">
        <v>2.4904389999999998</v>
      </c>
      <c r="BQ7" s="324">
        <v>2.4723410000000001</v>
      </c>
      <c r="BR7" s="324">
        <v>2.5349819999999998</v>
      </c>
      <c r="BS7" s="324">
        <v>2.5268329999999999</v>
      </c>
      <c r="BT7" s="324">
        <v>2.590916</v>
      </c>
      <c r="BU7" s="324">
        <v>2.6204360000000002</v>
      </c>
      <c r="BV7" s="324">
        <v>2.5425949999999999</v>
      </c>
    </row>
    <row r="8" spans="1:74" x14ac:dyDescent="0.2">
      <c r="A8" s="565" t="s">
        <v>933</v>
      </c>
      <c r="B8" s="566" t="s">
        <v>934</v>
      </c>
      <c r="C8" s="208">
        <v>1.1399030000000001</v>
      </c>
      <c r="D8" s="208">
        <v>1.1874640000000001</v>
      </c>
      <c r="E8" s="208">
        <v>1.2018390000000001</v>
      </c>
      <c r="F8" s="208">
        <v>1.2105999999999999</v>
      </c>
      <c r="G8" s="208">
        <v>1.227258</v>
      </c>
      <c r="H8" s="208">
        <v>1.2308669999999999</v>
      </c>
      <c r="I8" s="208">
        <v>1.2511939999999999</v>
      </c>
      <c r="J8" s="208">
        <v>1.2419359999999999</v>
      </c>
      <c r="K8" s="208">
        <v>1.248067</v>
      </c>
      <c r="L8" s="208">
        <v>1.2837099999999999</v>
      </c>
      <c r="M8" s="208">
        <v>1.3142670000000001</v>
      </c>
      <c r="N8" s="208">
        <v>1.291903</v>
      </c>
      <c r="O8" s="208">
        <v>1.2494190000000001</v>
      </c>
      <c r="P8" s="208">
        <v>1.309857</v>
      </c>
      <c r="Q8" s="208">
        <v>1.3495159999999999</v>
      </c>
      <c r="R8" s="208">
        <v>1.360333</v>
      </c>
      <c r="S8" s="208">
        <v>1.3831610000000001</v>
      </c>
      <c r="T8" s="208">
        <v>1.3854</v>
      </c>
      <c r="U8" s="208">
        <v>1.4145810000000001</v>
      </c>
      <c r="V8" s="208">
        <v>1.460871</v>
      </c>
      <c r="W8" s="208">
        <v>1.472067</v>
      </c>
      <c r="X8" s="208">
        <v>1.46871</v>
      </c>
      <c r="Y8" s="208">
        <v>1.4744330000000001</v>
      </c>
      <c r="Z8" s="208">
        <v>1.4763869999999999</v>
      </c>
      <c r="AA8" s="208">
        <v>1.4865159999999999</v>
      </c>
      <c r="AB8" s="208">
        <v>1.502429</v>
      </c>
      <c r="AC8" s="208">
        <v>1.522742</v>
      </c>
      <c r="AD8" s="208">
        <v>1.5525</v>
      </c>
      <c r="AE8" s="208">
        <v>1.562452</v>
      </c>
      <c r="AF8" s="208">
        <v>1.5563670000000001</v>
      </c>
      <c r="AG8" s="208">
        <v>1.5777099999999999</v>
      </c>
      <c r="AH8" s="208">
        <v>1.6048070000000001</v>
      </c>
      <c r="AI8" s="208">
        <v>1.6611</v>
      </c>
      <c r="AJ8" s="208">
        <v>1.6659999999999999</v>
      </c>
      <c r="AK8" s="208">
        <v>1.6822330000000001</v>
      </c>
      <c r="AL8" s="208">
        <v>1.6844190000000001</v>
      </c>
      <c r="AM8" s="208">
        <v>1.754419</v>
      </c>
      <c r="AN8" s="208">
        <v>1.7032069999999999</v>
      </c>
      <c r="AO8" s="208">
        <v>1.760032</v>
      </c>
      <c r="AP8" s="208">
        <v>1.6914</v>
      </c>
      <c r="AQ8" s="208">
        <v>1.530645</v>
      </c>
      <c r="AR8" s="208">
        <v>1.6140000000000001</v>
      </c>
      <c r="AS8" s="208">
        <v>1.671516</v>
      </c>
      <c r="AT8" s="208">
        <v>1.679419</v>
      </c>
      <c r="AU8" s="208">
        <v>1.6924999999999999</v>
      </c>
      <c r="AV8" s="208">
        <v>1.680677</v>
      </c>
      <c r="AW8" s="208">
        <v>1.7154670000000001</v>
      </c>
      <c r="AX8" s="208">
        <v>1.696194</v>
      </c>
      <c r="AY8" s="208">
        <v>1.7071609999999999</v>
      </c>
      <c r="AZ8" s="208">
        <v>1.4313929999999999</v>
      </c>
      <c r="BA8" s="208">
        <v>1.6931290000000001</v>
      </c>
      <c r="BB8" s="208">
        <v>1.7413000000000001</v>
      </c>
      <c r="BC8" s="208">
        <v>1.7529030000000001</v>
      </c>
      <c r="BD8" s="208">
        <v>1.737733</v>
      </c>
      <c r="BE8" s="208">
        <v>1.7356450000000001</v>
      </c>
      <c r="BF8" s="208">
        <v>1.7124119484</v>
      </c>
      <c r="BG8" s="208">
        <v>1.7547647666999999</v>
      </c>
      <c r="BH8" s="324">
        <v>1.803914</v>
      </c>
      <c r="BI8" s="324">
        <v>1.8050440000000001</v>
      </c>
      <c r="BJ8" s="324">
        <v>1.798284</v>
      </c>
      <c r="BK8" s="324">
        <v>1.7985610000000001</v>
      </c>
      <c r="BL8" s="324">
        <v>1.8020240000000001</v>
      </c>
      <c r="BM8" s="324">
        <v>1.8141910000000001</v>
      </c>
      <c r="BN8" s="324">
        <v>1.7830790000000001</v>
      </c>
      <c r="BO8" s="324">
        <v>1.7955939999999999</v>
      </c>
      <c r="BP8" s="324">
        <v>1.7988500000000001</v>
      </c>
      <c r="BQ8" s="324">
        <v>1.8096779999999999</v>
      </c>
      <c r="BR8" s="324">
        <v>1.837739</v>
      </c>
      <c r="BS8" s="324">
        <v>1.8512230000000001</v>
      </c>
      <c r="BT8" s="324">
        <v>1.862644</v>
      </c>
      <c r="BU8" s="324">
        <v>1.8659699999999999</v>
      </c>
      <c r="BV8" s="324">
        <v>1.8696349999999999</v>
      </c>
    </row>
    <row r="9" spans="1:74" x14ac:dyDescent="0.2">
      <c r="A9" s="565" t="s">
        <v>935</v>
      </c>
      <c r="B9" s="566" t="s">
        <v>962</v>
      </c>
      <c r="C9" s="208">
        <v>0.61280599999999996</v>
      </c>
      <c r="D9" s="208">
        <v>0.63807199999999997</v>
      </c>
      <c r="E9" s="208">
        <v>0.64832199999999995</v>
      </c>
      <c r="F9" s="208">
        <v>0.65480000000000005</v>
      </c>
      <c r="G9" s="208">
        <v>0.66487099999999999</v>
      </c>
      <c r="H9" s="208">
        <v>0.66826600000000003</v>
      </c>
      <c r="I9" s="208">
        <v>0.67774100000000004</v>
      </c>
      <c r="J9" s="208">
        <v>0.67483700000000002</v>
      </c>
      <c r="K9" s="208">
        <v>0.68653200000000003</v>
      </c>
      <c r="L9" s="208">
        <v>0.69193499999999997</v>
      </c>
      <c r="M9" s="208">
        <v>0.70116699999999998</v>
      </c>
      <c r="N9" s="208">
        <v>0.69032300000000002</v>
      </c>
      <c r="O9" s="208">
        <v>0.67200099999999996</v>
      </c>
      <c r="P9" s="208">
        <v>0.69182200000000005</v>
      </c>
      <c r="Q9" s="208">
        <v>0.71658100000000002</v>
      </c>
      <c r="R9" s="208">
        <v>0.72396700000000003</v>
      </c>
      <c r="S9" s="208">
        <v>0.74461299999999997</v>
      </c>
      <c r="T9" s="208">
        <v>0.75060000000000004</v>
      </c>
      <c r="U9" s="208">
        <v>0.76635399999999998</v>
      </c>
      <c r="V9" s="208">
        <v>0.79119300000000004</v>
      </c>
      <c r="W9" s="208">
        <v>0.79499900000000001</v>
      </c>
      <c r="X9" s="208">
        <v>0.78815999999999997</v>
      </c>
      <c r="Y9" s="208">
        <v>0.786134</v>
      </c>
      <c r="Z9" s="208">
        <v>0.78471000000000002</v>
      </c>
      <c r="AA9" s="208">
        <v>0.78051700000000002</v>
      </c>
      <c r="AB9" s="208">
        <v>0.79078599999999999</v>
      </c>
      <c r="AC9" s="208">
        <v>0.80561300000000002</v>
      </c>
      <c r="AD9" s="208">
        <v>0.82973300000000005</v>
      </c>
      <c r="AE9" s="208">
        <v>0.84028999999999998</v>
      </c>
      <c r="AF9" s="208">
        <v>0.83819900000000003</v>
      </c>
      <c r="AG9" s="208">
        <v>0.85619299999999998</v>
      </c>
      <c r="AH9" s="208">
        <v>0.87145099999999998</v>
      </c>
      <c r="AI9" s="208">
        <v>0.89729999999999999</v>
      </c>
      <c r="AJ9" s="208">
        <v>0.89119300000000001</v>
      </c>
      <c r="AK9" s="208">
        <v>0.89553300000000002</v>
      </c>
      <c r="AL9" s="208">
        <v>0.89803200000000005</v>
      </c>
      <c r="AM9" s="208">
        <v>0.92532199999999998</v>
      </c>
      <c r="AN9" s="208">
        <v>0.89779399999999998</v>
      </c>
      <c r="AO9" s="208">
        <v>0.93471000000000004</v>
      </c>
      <c r="AP9" s="208">
        <v>0.90429999999999999</v>
      </c>
      <c r="AQ9" s="208">
        <v>0.81274199999999996</v>
      </c>
      <c r="AR9" s="208">
        <v>0.86003399999999997</v>
      </c>
      <c r="AS9" s="208">
        <v>0.89222599999999996</v>
      </c>
      <c r="AT9" s="208">
        <v>0.89803299999999997</v>
      </c>
      <c r="AU9" s="208">
        <v>0.90116700000000005</v>
      </c>
      <c r="AV9" s="208">
        <v>0.887548</v>
      </c>
      <c r="AW9" s="208">
        <v>0.90626700000000004</v>
      </c>
      <c r="AX9" s="208">
        <v>0.89058000000000004</v>
      </c>
      <c r="AY9" s="208">
        <v>0.89267799999999997</v>
      </c>
      <c r="AZ9" s="208">
        <v>0.75721499999999997</v>
      </c>
      <c r="BA9" s="208">
        <v>0.88803299999999996</v>
      </c>
      <c r="BB9" s="208">
        <v>0.91433299999999995</v>
      </c>
      <c r="BC9" s="208">
        <v>0.92577500000000001</v>
      </c>
      <c r="BD9" s="208">
        <v>0.92156700000000003</v>
      </c>
      <c r="BE9" s="208">
        <v>0.91971000000000003</v>
      </c>
      <c r="BF9" s="208">
        <v>0.93137407097000002</v>
      </c>
      <c r="BG9" s="208">
        <v>0.86880915000000003</v>
      </c>
      <c r="BH9" s="324">
        <v>0.96040490000000001</v>
      </c>
      <c r="BI9" s="324">
        <v>0.95898570000000005</v>
      </c>
      <c r="BJ9" s="324">
        <v>0.95152590000000004</v>
      </c>
      <c r="BK9" s="324">
        <v>0.9502275</v>
      </c>
      <c r="BL9" s="324">
        <v>0.94971349999999999</v>
      </c>
      <c r="BM9" s="324">
        <v>0.95967409999999997</v>
      </c>
      <c r="BN9" s="324">
        <v>0.94769689999999995</v>
      </c>
      <c r="BO9" s="324">
        <v>0.95271919999999999</v>
      </c>
      <c r="BP9" s="324">
        <v>0.95742780000000005</v>
      </c>
      <c r="BQ9" s="324">
        <v>0.9620377</v>
      </c>
      <c r="BR9" s="324">
        <v>0.97802469999999997</v>
      </c>
      <c r="BS9" s="324">
        <v>0.98757139999999999</v>
      </c>
      <c r="BT9" s="324">
        <v>0.99000359999999998</v>
      </c>
      <c r="BU9" s="324">
        <v>0.98969079999999998</v>
      </c>
      <c r="BV9" s="324">
        <v>0.98748469999999999</v>
      </c>
    </row>
    <row r="10" spans="1:74" x14ac:dyDescent="0.2">
      <c r="A10" s="565" t="s">
        <v>937</v>
      </c>
      <c r="B10" s="566" t="s">
        <v>938</v>
      </c>
      <c r="C10" s="208">
        <v>0.398065</v>
      </c>
      <c r="D10" s="208">
        <v>0.415821</v>
      </c>
      <c r="E10" s="208">
        <v>0.425452</v>
      </c>
      <c r="F10" s="208">
        <v>0.43909999999999999</v>
      </c>
      <c r="G10" s="208">
        <v>0.45258100000000001</v>
      </c>
      <c r="H10" s="208">
        <v>0.47189999999999999</v>
      </c>
      <c r="I10" s="208">
        <v>0.48580699999999999</v>
      </c>
      <c r="J10" s="208">
        <v>0.48180699999999999</v>
      </c>
      <c r="K10" s="208">
        <v>0.47986699999999999</v>
      </c>
      <c r="L10" s="208">
        <v>0.47377399999999997</v>
      </c>
      <c r="M10" s="208">
        <v>0.46593299999999999</v>
      </c>
      <c r="N10" s="208">
        <v>0.44519399999999998</v>
      </c>
      <c r="O10" s="208">
        <v>0.424516</v>
      </c>
      <c r="P10" s="208">
        <v>0.442214</v>
      </c>
      <c r="Q10" s="208">
        <v>0.466032</v>
      </c>
      <c r="R10" s="208">
        <v>0.47589999999999999</v>
      </c>
      <c r="S10" s="208">
        <v>0.51087099999999996</v>
      </c>
      <c r="T10" s="208">
        <v>0.52426700000000004</v>
      </c>
      <c r="U10" s="208">
        <v>0.54706500000000002</v>
      </c>
      <c r="V10" s="208">
        <v>0.56480699999999995</v>
      </c>
      <c r="W10" s="208">
        <v>0.55476700000000001</v>
      </c>
      <c r="X10" s="208">
        <v>0.52996799999999999</v>
      </c>
      <c r="Y10" s="208">
        <v>0.50770000000000004</v>
      </c>
      <c r="Z10" s="208">
        <v>0.492419</v>
      </c>
      <c r="AA10" s="208">
        <v>0.48516100000000001</v>
      </c>
      <c r="AB10" s="208">
        <v>0.49107099999999998</v>
      </c>
      <c r="AC10" s="208">
        <v>0.49983899999999998</v>
      </c>
      <c r="AD10" s="208">
        <v>0.528833</v>
      </c>
      <c r="AE10" s="208">
        <v>0.55180700000000005</v>
      </c>
      <c r="AF10" s="208">
        <v>0.56846699999999994</v>
      </c>
      <c r="AG10" s="208">
        <v>0.595194</v>
      </c>
      <c r="AH10" s="208">
        <v>0.61212900000000003</v>
      </c>
      <c r="AI10" s="208">
        <v>0.61629999999999996</v>
      </c>
      <c r="AJ10" s="208">
        <v>0.59122600000000003</v>
      </c>
      <c r="AK10" s="208">
        <v>0.57756700000000005</v>
      </c>
      <c r="AL10" s="208">
        <v>0.56032300000000002</v>
      </c>
      <c r="AM10" s="208">
        <v>0.57071000000000005</v>
      </c>
      <c r="AN10" s="208">
        <v>0.552172</v>
      </c>
      <c r="AO10" s="208">
        <v>0.57999999999999996</v>
      </c>
      <c r="AP10" s="208">
        <v>0.57256700000000005</v>
      </c>
      <c r="AQ10" s="208">
        <v>0.538968</v>
      </c>
      <c r="AR10" s="208">
        <v>0.58803300000000003</v>
      </c>
      <c r="AS10" s="208">
        <v>0.62177400000000005</v>
      </c>
      <c r="AT10" s="208">
        <v>0.62790299999999999</v>
      </c>
      <c r="AU10" s="208">
        <v>0.61703300000000005</v>
      </c>
      <c r="AV10" s="208">
        <v>0.590194</v>
      </c>
      <c r="AW10" s="208">
        <v>0.58589999999999998</v>
      </c>
      <c r="AX10" s="208">
        <v>0.55783899999999997</v>
      </c>
      <c r="AY10" s="208">
        <v>0.55364500000000005</v>
      </c>
      <c r="AZ10" s="208">
        <v>0.47021400000000002</v>
      </c>
      <c r="BA10" s="208">
        <v>0.55451600000000001</v>
      </c>
      <c r="BB10" s="208">
        <v>0.58409999999999995</v>
      </c>
      <c r="BC10" s="208">
        <v>0.60761200000000004</v>
      </c>
      <c r="BD10" s="208">
        <v>0.63109999999999999</v>
      </c>
      <c r="BE10" s="208">
        <v>0.63745200000000002</v>
      </c>
      <c r="BF10" s="208">
        <v>0.62505983871000004</v>
      </c>
      <c r="BG10" s="208">
        <v>0.62957364999999998</v>
      </c>
      <c r="BH10" s="324">
        <v>0.62655179999999999</v>
      </c>
      <c r="BI10" s="324">
        <v>0.61109239999999998</v>
      </c>
      <c r="BJ10" s="324">
        <v>0.59331409999999996</v>
      </c>
      <c r="BK10" s="324">
        <v>0.58552459999999995</v>
      </c>
      <c r="BL10" s="324">
        <v>0.5869548</v>
      </c>
      <c r="BM10" s="324">
        <v>0.60203799999999996</v>
      </c>
      <c r="BN10" s="324">
        <v>0.60117299999999996</v>
      </c>
      <c r="BO10" s="324">
        <v>0.61748970000000003</v>
      </c>
      <c r="BP10" s="324">
        <v>0.63415319999999997</v>
      </c>
      <c r="BQ10" s="324">
        <v>0.64654670000000003</v>
      </c>
      <c r="BR10" s="324">
        <v>0.65079019999999999</v>
      </c>
      <c r="BS10" s="324">
        <v>0.6548891</v>
      </c>
      <c r="BT10" s="324">
        <v>0.64287620000000001</v>
      </c>
      <c r="BU10" s="324">
        <v>0.62769399999999997</v>
      </c>
      <c r="BV10" s="324">
        <v>0.61284229999999995</v>
      </c>
    </row>
    <row r="11" spans="1:74" x14ac:dyDescent="0.2">
      <c r="A11" s="565"/>
      <c r="B11" s="154" t="s">
        <v>939</v>
      </c>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364"/>
      <c r="BI11" s="364"/>
      <c r="BJ11" s="364"/>
      <c r="BK11" s="364"/>
      <c r="BL11" s="364"/>
      <c r="BM11" s="364"/>
      <c r="BN11" s="364"/>
      <c r="BO11" s="364"/>
      <c r="BP11" s="364"/>
      <c r="BQ11" s="364"/>
      <c r="BR11" s="364"/>
      <c r="BS11" s="364"/>
      <c r="BT11" s="364"/>
      <c r="BU11" s="364"/>
      <c r="BV11" s="364"/>
    </row>
    <row r="12" spans="1:74" x14ac:dyDescent="0.2">
      <c r="A12" s="565" t="s">
        <v>940</v>
      </c>
      <c r="B12" s="566" t="s">
        <v>941</v>
      </c>
      <c r="C12" s="208">
        <v>3.581E-3</v>
      </c>
      <c r="D12" s="208">
        <v>9.8209999999999999E-3</v>
      </c>
      <c r="E12" s="208">
        <v>2.3549999999999999E-3</v>
      </c>
      <c r="F12" s="208">
        <v>5.7660000000000003E-3</v>
      </c>
      <c r="G12" s="208">
        <v>7.6779999999999999E-3</v>
      </c>
      <c r="H12" s="208">
        <v>5.633E-3</v>
      </c>
      <c r="I12" s="208">
        <v>5.4840000000000002E-3</v>
      </c>
      <c r="J12" s="208">
        <v>8.9350000000000002E-3</v>
      </c>
      <c r="K12" s="208">
        <v>3.6670000000000001E-3</v>
      </c>
      <c r="L12" s="208">
        <v>5.9030000000000003E-3</v>
      </c>
      <c r="M12" s="208">
        <v>7.5329999999999998E-3</v>
      </c>
      <c r="N12" s="208">
        <v>7.1939999999999999E-3</v>
      </c>
      <c r="O12" s="208">
        <v>4.7089999999999996E-3</v>
      </c>
      <c r="P12" s="208">
        <v>5.4640000000000001E-3</v>
      </c>
      <c r="Q12" s="208">
        <v>8.0330000000000002E-3</v>
      </c>
      <c r="R12" s="208">
        <v>6.0670000000000003E-3</v>
      </c>
      <c r="S12" s="208">
        <v>4.4520000000000002E-3</v>
      </c>
      <c r="T12" s="208">
        <v>4.4330000000000003E-3</v>
      </c>
      <c r="U12" s="208">
        <v>6.2899999999999996E-3</v>
      </c>
      <c r="V12" s="208">
        <v>9.5169999999999994E-3</v>
      </c>
      <c r="W12" s="208">
        <v>5.0670000000000003E-3</v>
      </c>
      <c r="X12" s="208">
        <v>6.4200000000000004E-3</v>
      </c>
      <c r="Y12" s="208">
        <v>7.5659999999999998E-3</v>
      </c>
      <c r="Z12" s="208">
        <v>5.8389999999999996E-3</v>
      </c>
      <c r="AA12" s="208">
        <v>1.8389999999999999E-3</v>
      </c>
      <c r="AB12" s="208">
        <v>6.8929999999999998E-3</v>
      </c>
      <c r="AC12" s="208">
        <v>6.097E-3</v>
      </c>
      <c r="AD12" s="208">
        <v>5.0670000000000003E-3</v>
      </c>
      <c r="AE12" s="208">
        <v>5.2900000000000004E-3</v>
      </c>
      <c r="AF12" s="208">
        <v>4.5999999999999999E-3</v>
      </c>
      <c r="AG12" s="208">
        <v>6.0000000000000001E-3</v>
      </c>
      <c r="AH12" s="208">
        <v>7.4190000000000002E-3</v>
      </c>
      <c r="AI12" s="208">
        <v>5.5999999999999999E-3</v>
      </c>
      <c r="AJ12" s="208">
        <v>4.1609999999999998E-3</v>
      </c>
      <c r="AK12" s="208">
        <v>5.5329999999999997E-3</v>
      </c>
      <c r="AL12" s="208">
        <v>5.1939999999999998E-3</v>
      </c>
      <c r="AM12" s="208">
        <v>5.6779999999999999E-3</v>
      </c>
      <c r="AN12" s="208">
        <v>5.862E-3</v>
      </c>
      <c r="AO12" s="208">
        <v>8.0960000000000008E-3</v>
      </c>
      <c r="AP12" s="208">
        <v>7.8670000000000007E-3</v>
      </c>
      <c r="AQ12" s="208">
        <v>6.2579999999999997E-3</v>
      </c>
      <c r="AR12" s="208">
        <v>9.4000000000000004E-3</v>
      </c>
      <c r="AS12" s="208">
        <v>8.4200000000000004E-3</v>
      </c>
      <c r="AT12" s="208">
        <v>6.5799999999999999E-3</v>
      </c>
      <c r="AU12" s="208">
        <v>5.0000000000000001E-3</v>
      </c>
      <c r="AV12" s="208">
        <v>5.6779999999999999E-3</v>
      </c>
      <c r="AW12" s="208">
        <v>5.267E-3</v>
      </c>
      <c r="AX12" s="208">
        <v>6.581E-3</v>
      </c>
      <c r="AY12" s="208">
        <v>5.0000000000000001E-3</v>
      </c>
      <c r="AZ12" s="208">
        <v>2.6080000000000001E-3</v>
      </c>
      <c r="BA12" s="208">
        <v>4.0000000000000001E-3</v>
      </c>
      <c r="BB12" s="208">
        <v>3.3E-3</v>
      </c>
      <c r="BC12" s="208">
        <v>6.7089999999999997E-3</v>
      </c>
      <c r="BD12" s="208">
        <v>4.9329999999999999E-3</v>
      </c>
      <c r="BE12" s="208">
        <v>3.0330000000000001E-3</v>
      </c>
      <c r="BF12" s="208">
        <v>5.8497499999999999E-3</v>
      </c>
      <c r="BG12" s="208">
        <v>4.1405000000000001E-3</v>
      </c>
      <c r="BH12" s="324">
        <v>4.9301199999999996E-3</v>
      </c>
      <c r="BI12" s="324">
        <v>5.0118100000000002E-3</v>
      </c>
      <c r="BJ12" s="324">
        <v>4.9322599999999999E-3</v>
      </c>
      <c r="BK12" s="324">
        <v>4.6471300000000002E-3</v>
      </c>
      <c r="BL12" s="324">
        <v>4.4856100000000001E-3</v>
      </c>
      <c r="BM12" s="324">
        <v>5.2944300000000001E-3</v>
      </c>
      <c r="BN12" s="324">
        <v>5.7431899999999996E-3</v>
      </c>
      <c r="BO12" s="324">
        <v>5.8632399999999996E-3</v>
      </c>
      <c r="BP12" s="324">
        <v>4.3934999999999998E-3</v>
      </c>
      <c r="BQ12" s="324">
        <v>5.3551700000000002E-3</v>
      </c>
      <c r="BR12" s="324">
        <v>6.6302100000000001E-3</v>
      </c>
      <c r="BS12" s="324">
        <v>5.2961700000000002E-3</v>
      </c>
      <c r="BT12" s="324">
        <v>5.50959E-3</v>
      </c>
      <c r="BU12" s="324">
        <v>5.40735E-3</v>
      </c>
      <c r="BV12" s="324">
        <v>5.3129600000000003E-3</v>
      </c>
    </row>
    <row r="13" spans="1:74" x14ac:dyDescent="0.2">
      <c r="A13" s="565" t="s">
        <v>1096</v>
      </c>
      <c r="B13" s="566" t="s">
        <v>934</v>
      </c>
      <c r="C13" s="208">
        <v>0.29764499999999999</v>
      </c>
      <c r="D13" s="208">
        <v>0.28246399999999999</v>
      </c>
      <c r="E13" s="208">
        <v>0.29519400000000001</v>
      </c>
      <c r="F13" s="208">
        <v>0.29749999999999999</v>
      </c>
      <c r="G13" s="208">
        <v>0.32438699999999998</v>
      </c>
      <c r="H13" s="208">
        <v>0.33279999999999998</v>
      </c>
      <c r="I13" s="208">
        <v>0.31190299999999999</v>
      </c>
      <c r="J13" s="208">
        <v>0.30893599999999999</v>
      </c>
      <c r="K13" s="208">
        <v>0.27829999999999999</v>
      </c>
      <c r="L13" s="208">
        <v>0.30312899999999998</v>
      </c>
      <c r="M13" s="208">
        <v>0.31469999999999998</v>
      </c>
      <c r="N13" s="208">
        <v>0.33158100000000001</v>
      </c>
      <c r="O13" s="208">
        <v>0.295742</v>
      </c>
      <c r="P13" s="208">
        <v>0.29453600000000002</v>
      </c>
      <c r="Q13" s="208">
        <v>0.29529</v>
      </c>
      <c r="R13" s="208">
        <v>0.307</v>
      </c>
      <c r="S13" s="208">
        <v>0.29954799999999998</v>
      </c>
      <c r="T13" s="208">
        <v>0.32136700000000001</v>
      </c>
      <c r="U13" s="208">
        <v>0.32016099999999997</v>
      </c>
      <c r="V13" s="208">
        <v>0.31019400000000003</v>
      </c>
      <c r="W13" s="208">
        <v>0.29609999999999997</v>
      </c>
      <c r="X13" s="208">
        <v>0.27948400000000001</v>
      </c>
      <c r="Y13" s="208">
        <v>0.29383300000000001</v>
      </c>
      <c r="Z13" s="208">
        <v>0.30270999999999998</v>
      </c>
      <c r="AA13" s="208">
        <v>0.29712899999999998</v>
      </c>
      <c r="AB13" s="208">
        <v>0.25678600000000001</v>
      </c>
      <c r="AC13" s="208">
        <v>0.28761300000000001</v>
      </c>
      <c r="AD13" s="208">
        <v>0.29503299999999999</v>
      </c>
      <c r="AE13" s="208">
        <v>0.294516</v>
      </c>
      <c r="AF13" s="208">
        <v>0.3004</v>
      </c>
      <c r="AG13" s="208">
        <v>0.29238700000000001</v>
      </c>
      <c r="AH13" s="208">
        <v>0.29493599999999998</v>
      </c>
      <c r="AI13" s="208">
        <v>0.27179999999999999</v>
      </c>
      <c r="AJ13" s="208">
        <v>0.251774</v>
      </c>
      <c r="AK13" s="208">
        <v>0.293933</v>
      </c>
      <c r="AL13" s="208">
        <v>0.315807</v>
      </c>
      <c r="AM13" s="208">
        <v>0.29654799999999998</v>
      </c>
      <c r="AN13" s="208">
        <v>0.28072399999999997</v>
      </c>
      <c r="AO13" s="208">
        <v>0.27848400000000001</v>
      </c>
      <c r="AP13" s="208">
        <v>0.22989999999999999</v>
      </c>
      <c r="AQ13" s="208">
        <v>0.23354800000000001</v>
      </c>
      <c r="AR13" s="208">
        <v>0.2485</v>
      </c>
      <c r="AS13" s="208">
        <v>0.26451599999999997</v>
      </c>
      <c r="AT13" s="208">
        <v>0.27438699999999999</v>
      </c>
      <c r="AU13" s="208">
        <v>0.25993300000000003</v>
      </c>
      <c r="AV13" s="208">
        <v>0.25819399999999998</v>
      </c>
      <c r="AW13" s="208">
        <v>0.27479999999999999</v>
      </c>
      <c r="AX13" s="208">
        <v>0.26587100000000002</v>
      </c>
      <c r="AY13" s="208">
        <v>0.259129</v>
      </c>
      <c r="AZ13" s="208">
        <v>0.219107</v>
      </c>
      <c r="BA13" s="208">
        <v>0.27074199999999998</v>
      </c>
      <c r="BB13" s="208">
        <v>0.28010000000000002</v>
      </c>
      <c r="BC13" s="208">
        <v>0.301064</v>
      </c>
      <c r="BD13" s="208">
        <v>0.30146600000000001</v>
      </c>
      <c r="BE13" s="208">
        <v>0.28899999999999998</v>
      </c>
      <c r="BF13" s="208">
        <v>0.23078509999999999</v>
      </c>
      <c r="BG13" s="208">
        <v>0.28995530000000003</v>
      </c>
      <c r="BH13" s="324">
        <v>0.30368420000000002</v>
      </c>
      <c r="BI13" s="324">
        <v>0.32870850000000001</v>
      </c>
      <c r="BJ13" s="324">
        <v>0.34105530000000001</v>
      </c>
      <c r="BK13" s="324">
        <v>0.32044620000000001</v>
      </c>
      <c r="BL13" s="324">
        <v>0.31316090000000002</v>
      </c>
      <c r="BM13" s="324">
        <v>0.32355430000000002</v>
      </c>
      <c r="BN13" s="324">
        <v>0.30220039999999998</v>
      </c>
      <c r="BO13" s="324">
        <v>0.29147420000000002</v>
      </c>
      <c r="BP13" s="324">
        <v>0.3347832</v>
      </c>
      <c r="BQ13" s="324">
        <v>0.3252371</v>
      </c>
      <c r="BR13" s="324">
        <v>0.31968350000000001</v>
      </c>
      <c r="BS13" s="324">
        <v>0.31053530000000001</v>
      </c>
      <c r="BT13" s="324">
        <v>0.29345759999999999</v>
      </c>
      <c r="BU13" s="324">
        <v>0.31648379999999998</v>
      </c>
      <c r="BV13" s="324">
        <v>0.32624150000000002</v>
      </c>
    </row>
    <row r="14" spans="1:74" x14ac:dyDescent="0.2">
      <c r="A14" s="565" t="s">
        <v>1097</v>
      </c>
      <c r="B14" s="566" t="s">
        <v>1098</v>
      </c>
      <c r="C14" s="208">
        <v>0.26629000000000003</v>
      </c>
      <c r="D14" s="208">
        <v>0.26167899999999999</v>
      </c>
      <c r="E14" s="208">
        <v>0.29125800000000002</v>
      </c>
      <c r="F14" s="208">
        <v>0.30343300000000001</v>
      </c>
      <c r="G14" s="208">
        <v>0.29770999999999997</v>
      </c>
      <c r="H14" s="208">
        <v>0.28243299999999999</v>
      </c>
      <c r="I14" s="208">
        <v>0.29487099999999999</v>
      </c>
      <c r="J14" s="208">
        <v>0.27967700000000001</v>
      </c>
      <c r="K14" s="208">
        <v>0.23503299999999999</v>
      </c>
      <c r="L14" s="208">
        <v>0.29103200000000001</v>
      </c>
      <c r="M14" s="208">
        <v>0.30120000000000002</v>
      </c>
      <c r="N14" s="208">
        <v>0.31051600000000001</v>
      </c>
      <c r="O14" s="208">
        <v>0.304226</v>
      </c>
      <c r="P14" s="208">
        <v>0.27385700000000002</v>
      </c>
      <c r="Q14" s="208">
        <v>0.27574199999999999</v>
      </c>
      <c r="R14" s="208">
        <v>0.28576699999999999</v>
      </c>
      <c r="S14" s="208">
        <v>0.29167700000000002</v>
      </c>
      <c r="T14" s="208">
        <v>0.28573300000000001</v>
      </c>
      <c r="U14" s="208">
        <v>0.28635500000000003</v>
      </c>
      <c r="V14" s="208">
        <v>0.29338700000000001</v>
      </c>
      <c r="W14" s="208">
        <v>0.29403299999999999</v>
      </c>
      <c r="X14" s="208">
        <v>0.29429</v>
      </c>
      <c r="Y14" s="208">
        <v>0.31443300000000002</v>
      </c>
      <c r="Z14" s="208">
        <v>0.313</v>
      </c>
      <c r="AA14" s="208">
        <v>0.29183900000000002</v>
      </c>
      <c r="AB14" s="208">
        <v>0.28857100000000002</v>
      </c>
      <c r="AC14" s="208">
        <v>0.26148399999999999</v>
      </c>
      <c r="AD14" s="208">
        <v>0.2717</v>
      </c>
      <c r="AE14" s="208">
        <v>0.28290300000000002</v>
      </c>
      <c r="AF14" s="208">
        <v>0.29016700000000001</v>
      </c>
      <c r="AG14" s="208">
        <v>0.28641899999999998</v>
      </c>
      <c r="AH14" s="208">
        <v>0.28412900000000002</v>
      </c>
      <c r="AI14" s="208">
        <v>0.28163300000000002</v>
      </c>
      <c r="AJ14" s="208">
        <v>0.28090300000000001</v>
      </c>
      <c r="AK14" s="208">
        <v>0.28713300000000003</v>
      </c>
      <c r="AL14" s="208">
        <v>0.28022599999999998</v>
      </c>
      <c r="AM14" s="208">
        <v>0.26909699999999998</v>
      </c>
      <c r="AN14" s="208">
        <v>0.233621</v>
      </c>
      <c r="AO14" s="208">
        <v>0.245452</v>
      </c>
      <c r="AP14" s="208">
        <v>0.26440000000000002</v>
      </c>
      <c r="AQ14" s="208">
        <v>0.25838699999999998</v>
      </c>
      <c r="AR14" s="208">
        <v>0.25569999999999998</v>
      </c>
      <c r="AS14" s="208">
        <v>0.25790299999999999</v>
      </c>
      <c r="AT14" s="208">
        <v>0.252355</v>
      </c>
      <c r="AU14" s="208">
        <v>0.2697</v>
      </c>
      <c r="AV14" s="208">
        <v>0.279613</v>
      </c>
      <c r="AW14" s="208">
        <v>0.28489999999999999</v>
      </c>
      <c r="AX14" s="208">
        <v>0.29206500000000002</v>
      </c>
      <c r="AY14" s="208">
        <v>0.296097</v>
      </c>
      <c r="AZ14" s="208">
        <v>0.24482100000000001</v>
      </c>
      <c r="BA14" s="208">
        <v>0.26754800000000001</v>
      </c>
      <c r="BB14" s="208">
        <v>0.29909999999999998</v>
      </c>
      <c r="BC14" s="208">
        <v>0.32403199999999999</v>
      </c>
      <c r="BD14" s="208">
        <v>0.30640000000000001</v>
      </c>
      <c r="BE14" s="208">
        <v>0.29829</v>
      </c>
      <c r="BF14" s="208">
        <v>0.27899649999999998</v>
      </c>
      <c r="BG14" s="208">
        <v>0.26564660000000001</v>
      </c>
      <c r="BH14" s="324">
        <v>0.2699491</v>
      </c>
      <c r="BI14" s="324">
        <v>0.27854220000000002</v>
      </c>
      <c r="BJ14" s="324">
        <v>0.2979464</v>
      </c>
      <c r="BK14" s="324">
        <v>0.28329799999999999</v>
      </c>
      <c r="BL14" s="324">
        <v>0.27300229999999998</v>
      </c>
      <c r="BM14" s="324">
        <v>0.27820640000000002</v>
      </c>
      <c r="BN14" s="324">
        <v>0.28211779999999997</v>
      </c>
      <c r="BO14" s="324">
        <v>0.28649740000000001</v>
      </c>
      <c r="BP14" s="324">
        <v>0.2862616</v>
      </c>
      <c r="BQ14" s="324">
        <v>0.28714250000000002</v>
      </c>
      <c r="BR14" s="324">
        <v>0.2841128</v>
      </c>
      <c r="BS14" s="324">
        <v>0.27436339999999998</v>
      </c>
      <c r="BT14" s="324">
        <v>0.27242349999999999</v>
      </c>
      <c r="BU14" s="324">
        <v>0.27884900000000001</v>
      </c>
      <c r="BV14" s="324">
        <v>0.29906169999999999</v>
      </c>
    </row>
    <row r="15" spans="1:74" x14ac:dyDescent="0.2">
      <c r="A15" s="565" t="s">
        <v>942</v>
      </c>
      <c r="B15" s="566" t="s">
        <v>936</v>
      </c>
      <c r="C15" s="208">
        <v>-0.212613</v>
      </c>
      <c r="D15" s="208">
        <v>-0.14099999999999999</v>
      </c>
      <c r="E15" s="208">
        <v>8.9095999999999995E-2</v>
      </c>
      <c r="F15" s="208">
        <v>0.25023400000000001</v>
      </c>
      <c r="G15" s="208">
        <v>0.27825699999999998</v>
      </c>
      <c r="H15" s="208">
        <v>0.29433399999999998</v>
      </c>
      <c r="I15" s="208">
        <v>0.264903</v>
      </c>
      <c r="J15" s="208">
        <v>0.23622599999999999</v>
      </c>
      <c r="K15" s="208">
        <v>-3.9667000000000001E-2</v>
      </c>
      <c r="L15" s="208">
        <v>-8.0419000000000004E-2</v>
      </c>
      <c r="M15" s="208">
        <v>-0.27500000000000002</v>
      </c>
      <c r="N15" s="208">
        <v>-0.30809700000000001</v>
      </c>
      <c r="O15" s="208">
        <v>-0.21190300000000001</v>
      </c>
      <c r="P15" s="208">
        <v>-0.164464</v>
      </c>
      <c r="Q15" s="208">
        <v>5.2547999999999997E-2</v>
      </c>
      <c r="R15" s="208">
        <v>0.20149900000000001</v>
      </c>
      <c r="S15" s="208">
        <v>0.25938800000000001</v>
      </c>
      <c r="T15" s="208">
        <v>0.26240000000000002</v>
      </c>
      <c r="U15" s="208">
        <v>0.25729099999999999</v>
      </c>
      <c r="V15" s="208">
        <v>0.26738600000000001</v>
      </c>
      <c r="W15" s="208">
        <v>5.5133000000000001E-2</v>
      </c>
      <c r="X15" s="208">
        <v>-0.116162</v>
      </c>
      <c r="Y15" s="208">
        <v>-0.22069900000000001</v>
      </c>
      <c r="Z15" s="208">
        <v>-0.24851699999999999</v>
      </c>
      <c r="AA15" s="208">
        <v>-0.22313</v>
      </c>
      <c r="AB15" s="208">
        <v>-0.1235</v>
      </c>
      <c r="AC15" s="208">
        <v>7.3451000000000002E-2</v>
      </c>
      <c r="AD15" s="208">
        <v>0.23236699999999999</v>
      </c>
      <c r="AE15" s="208">
        <v>0.28464600000000001</v>
      </c>
      <c r="AF15" s="208">
        <v>0.264233</v>
      </c>
      <c r="AG15" s="208">
        <v>0.26719399999999999</v>
      </c>
      <c r="AH15" s="208">
        <v>0.21970999999999999</v>
      </c>
      <c r="AI15" s="208">
        <v>5.4033999999999999E-2</v>
      </c>
      <c r="AJ15" s="208">
        <v>-0.127612</v>
      </c>
      <c r="AK15" s="208">
        <v>-0.314299</v>
      </c>
      <c r="AL15" s="208">
        <v>-0.25332399999999999</v>
      </c>
      <c r="AM15" s="208">
        <v>-0.18348400000000001</v>
      </c>
      <c r="AN15" s="208">
        <v>-0.13896600000000001</v>
      </c>
      <c r="AO15" s="208">
        <v>8.8968000000000005E-2</v>
      </c>
      <c r="AP15" s="208">
        <v>0.18063299999999999</v>
      </c>
      <c r="AQ15" s="208">
        <v>0.17283899999999999</v>
      </c>
      <c r="AR15" s="208">
        <v>0.1968</v>
      </c>
      <c r="AS15" s="208">
        <v>0.201322</v>
      </c>
      <c r="AT15" s="208">
        <v>0.17871000000000001</v>
      </c>
      <c r="AU15" s="208">
        <v>2.0833999999999998E-2</v>
      </c>
      <c r="AV15" s="208">
        <v>-0.13364599999999999</v>
      </c>
      <c r="AW15" s="208">
        <v>-0.23166700000000001</v>
      </c>
      <c r="AX15" s="208">
        <v>-0.21754899999999999</v>
      </c>
      <c r="AY15" s="208">
        <v>-0.192968</v>
      </c>
      <c r="AZ15" s="208">
        <v>-0.12385699999999999</v>
      </c>
      <c r="BA15" s="208">
        <v>5.1999999999999998E-2</v>
      </c>
      <c r="BB15" s="208">
        <v>0.19616700000000001</v>
      </c>
      <c r="BC15" s="208">
        <v>0.26793600000000001</v>
      </c>
      <c r="BD15" s="208">
        <v>0.26810099999999998</v>
      </c>
      <c r="BE15" s="208">
        <v>0.25948399999999999</v>
      </c>
      <c r="BF15" s="208">
        <v>0.25429099999999999</v>
      </c>
      <c r="BG15" s="208">
        <v>6.1375800000000001E-2</v>
      </c>
      <c r="BH15" s="324">
        <v>-8.8301599999999994E-2</v>
      </c>
      <c r="BI15" s="324">
        <v>-0.2379956</v>
      </c>
      <c r="BJ15" s="324">
        <v>-0.24311930000000001</v>
      </c>
      <c r="BK15" s="324">
        <v>-0.2025237</v>
      </c>
      <c r="BL15" s="324">
        <v>-0.12538859999999999</v>
      </c>
      <c r="BM15" s="324">
        <v>7.96491E-2</v>
      </c>
      <c r="BN15" s="324">
        <v>0.23556679999999999</v>
      </c>
      <c r="BO15" s="324">
        <v>0.27970040000000002</v>
      </c>
      <c r="BP15" s="324">
        <v>0.27546690000000001</v>
      </c>
      <c r="BQ15" s="324">
        <v>0.27077509999999999</v>
      </c>
      <c r="BR15" s="324">
        <v>0.2485743</v>
      </c>
      <c r="BS15" s="324">
        <v>4.9224799999999999E-2</v>
      </c>
      <c r="BT15" s="324">
        <v>-9.3957200000000005E-2</v>
      </c>
      <c r="BU15" s="324">
        <v>-0.2409308</v>
      </c>
      <c r="BV15" s="324">
        <v>-0.24705969999999999</v>
      </c>
    </row>
    <row r="16" spans="1:74" x14ac:dyDescent="0.2">
      <c r="A16" s="565"/>
      <c r="B16" s="154" t="s">
        <v>943</v>
      </c>
      <c r="C16" s="158"/>
      <c r="D16" s="158"/>
      <c r="E16" s="158"/>
      <c r="F16" s="158"/>
      <c r="G16" s="158"/>
      <c r="H16" s="158"/>
      <c r="I16" s="158"/>
      <c r="J16" s="158"/>
      <c r="K16" s="158"/>
      <c r="L16" s="158"/>
      <c r="M16" s="158"/>
      <c r="N16" s="158"/>
      <c r="O16" s="158"/>
      <c r="P16" s="158"/>
      <c r="Q16" s="158"/>
      <c r="R16" s="158"/>
      <c r="S16" s="158"/>
      <c r="T16" s="158"/>
      <c r="U16" s="158"/>
      <c r="V16" s="158"/>
      <c r="W16" s="158"/>
      <c r="X16" s="158"/>
      <c r="Y16" s="158"/>
      <c r="Z16" s="158"/>
      <c r="AA16" s="158"/>
      <c r="AB16" s="158"/>
      <c r="AC16" s="158"/>
      <c r="AD16" s="158"/>
      <c r="AE16" s="158"/>
      <c r="AF16" s="158"/>
      <c r="AG16" s="158"/>
      <c r="AH16" s="158"/>
      <c r="AI16" s="158"/>
      <c r="AJ16" s="158"/>
      <c r="AK16" s="158"/>
      <c r="AL16" s="158"/>
      <c r="AM16" s="158"/>
      <c r="AN16" s="158"/>
      <c r="AO16" s="158"/>
      <c r="AP16" s="158"/>
      <c r="AQ16" s="158"/>
      <c r="AR16" s="158"/>
      <c r="AS16" s="158"/>
      <c r="AT16" s="158"/>
      <c r="AU16" s="158"/>
      <c r="AV16" s="158"/>
      <c r="AW16" s="158"/>
      <c r="AX16" s="158"/>
      <c r="AY16" s="158"/>
      <c r="AZ16" s="158"/>
      <c r="BA16" s="158"/>
      <c r="BB16" s="158"/>
      <c r="BC16" s="158"/>
      <c r="BD16" s="158"/>
      <c r="BE16" s="158"/>
      <c r="BF16" s="158"/>
      <c r="BG16" s="158"/>
      <c r="BH16" s="364"/>
      <c r="BI16" s="364"/>
      <c r="BJ16" s="364"/>
      <c r="BK16" s="364"/>
      <c r="BL16" s="364"/>
      <c r="BM16" s="364"/>
      <c r="BN16" s="364"/>
      <c r="BO16" s="364"/>
      <c r="BP16" s="364"/>
      <c r="BQ16" s="364"/>
      <c r="BR16" s="364"/>
      <c r="BS16" s="364"/>
      <c r="BT16" s="364"/>
      <c r="BU16" s="364"/>
      <c r="BV16" s="364"/>
    </row>
    <row r="17" spans="1:74" x14ac:dyDescent="0.2">
      <c r="A17" s="565" t="s">
        <v>944</v>
      </c>
      <c r="B17" s="566" t="s">
        <v>938</v>
      </c>
      <c r="C17" s="208">
        <v>-2.2225999999999999E-2</v>
      </c>
      <c r="D17" s="208">
        <v>-2.1749999999999999E-2</v>
      </c>
      <c r="E17" s="208">
        <v>-2.1936000000000001E-2</v>
      </c>
      <c r="F17" s="208">
        <v>-2.0799999999999999E-2</v>
      </c>
      <c r="G17" s="208">
        <v>-2.1323000000000002E-2</v>
      </c>
      <c r="H17" s="208">
        <v>-2.18E-2</v>
      </c>
      <c r="I17" s="208">
        <v>-2.1354999999999999E-2</v>
      </c>
      <c r="J17" s="208">
        <v>-2.2484000000000001E-2</v>
      </c>
      <c r="K17" s="208">
        <v>-2.18E-2</v>
      </c>
      <c r="L17" s="208">
        <v>-2.1676999999999998E-2</v>
      </c>
      <c r="M17" s="208">
        <v>-2.2433000000000002E-2</v>
      </c>
      <c r="N17" s="208">
        <v>-2.1516E-2</v>
      </c>
      <c r="O17" s="208">
        <v>-2.1065E-2</v>
      </c>
      <c r="P17" s="208">
        <v>-2.0428999999999999E-2</v>
      </c>
      <c r="Q17" s="208">
        <v>-2.0129000000000001E-2</v>
      </c>
      <c r="R17" s="208">
        <v>-2.0333E-2</v>
      </c>
      <c r="S17" s="208">
        <v>-2.1580999999999999E-2</v>
      </c>
      <c r="T17" s="208">
        <v>-2.1132999999999999E-2</v>
      </c>
      <c r="U17" s="208">
        <v>-2.1807E-2</v>
      </c>
      <c r="V17" s="208">
        <v>-2.2225999999999999E-2</v>
      </c>
      <c r="W17" s="208">
        <v>-2.0767000000000001E-2</v>
      </c>
      <c r="X17" s="208">
        <v>-2.0032000000000001E-2</v>
      </c>
      <c r="Y17" s="208">
        <v>-2.0433E-2</v>
      </c>
      <c r="Z17" s="208">
        <v>-1.9903000000000001E-2</v>
      </c>
      <c r="AA17" s="208">
        <v>-2.0226000000000001E-2</v>
      </c>
      <c r="AB17" s="208">
        <v>-2.0678999999999999E-2</v>
      </c>
      <c r="AC17" s="208">
        <v>-1.9193999999999999E-2</v>
      </c>
      <c r="AD17" s="208">
        <v>-1.9833E-2</v>
      </c>
      <c r="AE17" s="208">
        <v>-2.0289999999999999E-2</v>
      </c>
      <c r="AF17" s="208">
        <v>-2.1132999999999999E-2</v>
      </c>
      <c r="AG17" s="208">
        <v>-2.1225999999999998E-2</v>
      </c>
      <c r="AH17" s="208">
        <v>-2.0903000000000001E-2</v>
      </c>
      <c r="AI17" s="208">
        <v>-2.01E-2</v>
      </c>
      <c r="AJ17" s="208">
        <v>-2.0645E-2</v>
      </c>
      <c r="AK17" s="208">
        <v>-2.1100000000000001E-2</v>
      </c>
      <c r="AL17" s="208">
        <v>-2.1451999999999999E-2</v>
      </c>
      <c r="AM17" s="208">
        <v>-2.0516E-2</v>
      </c>
      <c r="AN17" s="208">
        <v>-1.9827999999999998E-2</v>
      </c>
      <c r="AO17" s="208">
        <v>-1.8096999999999999E-2</v>
      </c>
      <c r="AP17" s="208">
        <v>-1.1133000000000001E-2</v>
      </c>
      <c r="AQ17" s="208">
        <v>-1.3644999999999999E-2</v>
      </c>
      <c r="AR17" s="208">
        <v>-1.7867000000000001E-2</v>
      </c>
      <c r="AS17" s="208">
        <v>-1.9484000000000001E-2</v>
      </c>
      <c r="AT17" s="208">
        <v>-1.8903E-2</v>
      </c>
      <c r="AU17" s="208">
        <v>-1.9266999999999999E-2</v>
      </c>
      <c r="AV17" s="208">
        <v>-2.0487999999999999E-2</v>
      </c>
      <c r="AW17" s="208">
        <v>-2.1024000000000001E-2</v>
      </c>
      <c r="AX17" s="208">
        <v>-2.0570999999999999E-2</v>
      </c>
      <c r="AY17" s="208">
        <v>-1.9290000000000002E-2</v>
      </c>
      <c r="AZ17" s="208">
        <v>-1.8036E-2</v>
      </c>
      <c r="BA17" s="208">
        <v>-2.0580999999999999E-2</v>
      </c>
      <c r="BB17" s="208">
        <v>-2.0841999999999999E-2</v>
      </c>
      <c r="BC17" s="208">
        <v>-2.2585999999999998E-2</v>
      </c>
      <c r="BD17" s="208">
        <v>-2.3736E-2</v>
      </c>
      <c r="BE17" s="208">
        <v>-2.3307999999999999E-2</v>
      </c>
      <c r="BF17" s="208">
        <v>-2.0629600000000001E-2</v>
      </c>
      <c r="BG17" s="208">
        <v>-1.9696000000000002E-2</v>
      </c>
      <c r="BH17" s="324">
        <v>-1.93171E-2</v>
      </c>
      <c r="BI17" s="324">
        <v>-1.98967E-2</v>
      </c>
      <c r="BJ17" s="324">
        <v>-1.9574500000000002E-2</v>
      </c>
      <c r="BK17" s="324">
        <v>-1.9584500000000001E-2</v>
      </c>
      <c r="BL17" s="324">
        <v>-1.9196700000000001E-2</v>
      </c>
      <c r="BM17" s="324">
        <v>-1.93166E-2</v>
      </c>
      <c r="BN17" s="324">
        <v>-1.9310000000000001E-2</v>
      </c>
      <c r="BO17" s="324">
        <v>-1.9991999999999999E-2</v>
      </c>
      <c r="BP17" s="324">
        <v>-2.05948E-2</v>
      </c>
      <c r="BQ17" s="324">
        <v>-2.0308799999999998E-2</v>
      </c>
      <c r="BR17" s="324">
        <v>-2.0516199999999998E-2</v>
      </c>
      <c r="BS17" s="324">
        <v>-1.99756E-2</v>
      </c>
      <c r="BT17" s="324">
        <v>-1.9713399999999999E-2</v>
      </c>
      <c r="BU17" s="324">
        <v>-2.0312799999999999E-2</v>
      </c>
      <c r="BV17" s="324">
        <v>-2.0026599999999999E-2</v>
      </c>
    </row>
    <row r="18" spans="1:74" x14ac:dyDescent="0.2">
      <c r="A18" s="565"/>
      <c r="B18" s="566"/>
      <c r="C18" s="158"/>
      <c r="D18" s="158"/>
      <c r="E18" s="158"/>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c r="AX18" s="158"/>
      <c r="AY18" s="158"/>
      <c r="AZ18" s="158"/>
      <c r="BA18" s="158"/>
      <c r="BB18" s="158"/>
      <c r="BC18" s="158"/>
      <c r="BD18" s="158"/>
      <c r="BE18" s="158"/>
      <c r="BF18" s="158"/>
      <c r="BG18" s="158"/>
      <c r="BH18" s="364"/>
      <c r="BI18" s="364"/>
      <c r="BJ18" s="364"/>
      <c r="BK18" s="364"/>
      <c r="BL18" s="364"/>
      <c r="BM18" s="364"/>
      <c r="BN18" s="364"/>
      <c r="BO18" s="364"/>
      <c r="BP18" s="364"/>
      <c r="BQ18" s="364"/>
      <c r="BR18" s="364"/>
      <c r="BS18" s="364"/>
      <c r="BT18" s="364"/>
      <c r="BU18" s="364"/>
      <c r="BV18" s="364"/>
    </row>
    <row r="19" spans="1:74" x14ac:dyDescent="0.2">
      <c r="A19" s="564"/>
      <c r="B19" s="154" t="s">
        <v>945</v>
      </c>
      <c r="C19" s="158"/>
      <c r="D19" s="158"/>
      <c r="E19" s="158"/>
      <c r="F19" s="158"/>
      <c r="G19" s="158"/>
      <c r="H19" s="158"/>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c r="AX19" s="158"/>
      <c r="AY19" s="158"/>
      <c r="AZ19" s="158"/>
      <c r="BA19" s="158"/>
      <c r="BB19" s="158"/>
      <c r="BC19" s="158"/>
      <c r="BD19" s="158"/>
      <c r="BE19" s="158"/>
      <c r="BF19" s="158"/>
      <c r="BG19" s="158"/>
      <c r="BH19" s="364"/>
      <c r="BI19" s="364"/>
      <c r="BJ19" s="364"/>
      <c r="BK19" s="364"/>
      <c r="BL19" s="364"/>
      <c r="BM19" s="364"/>
      <c r="BN19" s="364"/>
      <c r="BO19" s="364"/>
      <c r="BP19" s="364"/>
      <c r="BQ19" s="364"/>
      <c r="BR19" s="364"/>
      <c r="BS19" s="364"/>
      <c r="BT19" s="364"/>
      <c r="BU19" s="364"/>
      <c r="BV19" s="364"/>
    </row>
    <row r="20" spans="1:74" x14ac:dyDescent="0.2">
      <c r="A20" s="565" t="s">
        <v>946</v>
      </c>
      <c r="B20" s="566" t="s">
        <v>947</v>
      </c>
      <c r="C20" s="208">
        <v>-0.13771600000000001</v>
      </c>
      <c r="D20" s="208">
        <v>-0.15329499999999999</v>
      </c>
      <c r="E20" s="208">
        <v>-0.16963600000000001</v>
      </c>
      <c r="F20" s="208">
        <v>-0.176067</v>
      </c>
      <c r="G20" s="208">
        <v>-0.19095999999999999</v>
      </c>
      <c r="H20" s="208">
        <v>-0.11909500000000001</v>
      </c>
      <c r="I20" s="208">
        <v>-0.19223899999999999</v>
      </c>
      <c r="J20" s="208">
        <v>-0.187523</v>
      </c>
      <c r="K20" s="208">
        <v>-0.22050400000000001</v>
      </c>
      <c r="L20" s="208">
        <v>-0.13878499999999999</v>
      </c>
      <c r="M20" s="208">
        <v>-0.24393899999999999</v>
      </c>
      <c r="N20" s="208">
        <v>-0.20061000000000001</v>
      </c>
      <c r="O20" s="208">
        <v>-0.184973</v>
      </c>
      <c r="P20" s="208">
        <v>-0.24562999999999999</v>
      </c>
      <c r="Q20" s="208">
        <v>-0.21654799999999999</v>
      </c>
      <c r="R20" s="208">
        <v>-0.30287500000000001</v>
      </c>
      <c r="S20" s="208">
        <v>-0.284306</v>
      </c>
      <c r="T20" s="208">
        <v>-0.26764500000000002</v>
      </c>
      <c r="U20" s="208">
        <v>-0.210894</v>
      </c>
      <c r="V20" s="208">
        <v>-0.28439799999999998</v>
      </c>
      <c r="W20" s="208">
        <v>-0.285329</v>
      </c>
      <c r="X20" s="208">
        <v>-0.26346900000000001</v>
      </c>
      <c r="Y20" s="208">
        <v>-0.27021800000000001</v>
      </c>
      <c r="Z20" s="208">
        <v>-0.257023</v>
      </c>
      <c r="AA20" s="208">
        <v>-0.26598300000000002</v>
      </c>
      <c r="AB20" s="208">
        <v>-0.25472499999999998</v>
      </c>
      <c r="AC20" s="208">
        <v>-0.245562</v>
      </c>
      <c r="AD20" s="208">
        <v>-0.25165999999999999</v>
      </c>
      <c r="AE20" s="208">
        <v>-0.28347899999999998</v>
      </c>
      <c r="AF20" s="208">
        <v>-0.27490900000000001</v>
      </c>
      <c r="AG20" s="208">
        <v>-0.27798800000000001</v>
      </c>
      <c r="AH20" s="208">
        <v>-0.31239800000000001</v>
      </c>
      <c r="AI20" s="208">
        <v>-0.24643300000000001</v>
      </c>
      <c r="AJ20" s="208">
        <v>-0.33849000000000001</v>
      </c>
      <c r="AK20" s="208">
        <v>-0.26636700000000002</v>
      </c>
      <c r="AL20" s="208">
        <v>-0.30124299999999998</v>
      </c>
      <c r="AM20" s="208">
        <v>-0.32342599999999999</v>
      </c>
      <c r="AN20" s="208">
        <v>-0.27740300000000001</v>
      </c>
      <c r="AO20" s="208">
        <v>-0.29536699999999999</v>
      </c>
      <c r="AP20" s="208">
        <v>-0.229573</v>
      </c>
      <c r="AQ20" s="208">
        <v>-0.240928</v>
      </c>
      <c r="AR20" s="208">
        <v>-0.26357599999999998</v>
      </c>
      <c r="AS20" s="208">
        <v>-0.25139899999999998</v>
      </c>
      <c r="AT20" s="208">
        <v>-0.30333300000000002</v>
      </c>
      <c r="AU20" s="208">
        <v>-0.23763400000000001</v>
      </c>
      <c r="AV20" s="208">
        <v>-0.29858400000000002</v>
      </c>
      <c r="AW20" s="208">
        <v>-0.26036799999999999</v>
      </c>
      <c r="AX20" s="208">
        <v>-0.26413900000000001</v>
      </c>
      <c r="AY20" s="208">
        <v>-0.34467599999999998</v>
      </c>
      <c r="AZ20" s="208">
        <v>-0.32552799999999998</v>
      </c>
      <c r="BA20" s="208">
        <v>-0.37209199999999998</v>
      </c>
      <c r="BB20" s="208">
        <v>-0.40580699999999997</v>
      </c>
      <c r="BC20" s="208">
        <v>-0.36702099999999999</v>
      </c>
      <c r="BD20" s="208">
        <v>-0.40155400000000002</v>
      </c>
      <c r="BE20" s="208">
        <v>-0.33432600000000001</v>
      </c>
      <c r="BF20" s="208">
        <v>-0.42361460000000001</v>
      </c>
      <c r="BG20" s="208">
        <v>-0.35954370000000002</v>
      </c>
      <c r="BH20" s="324">
        <v>-0.38270419999999999</v>
      </c>
      <c r="BI20" s="324">
        <v>-0.34272560000000002</v>
      </c>
      <c r="BJ20" s="324">
        <v>-0.40978769999999998</v>
      </c>
      <c r="BK20" s="324">
        <v>-0.43079210000000001</v>
      </c>
      <c r="BL20" s="324">
        <v>-0.4232862</v>
      </c>
      <c r="BM20" s="324">
        <v>-0.42466660000000001</v>
      </c>
      <c r="BN20" s="324">
        <v>-0.43048570000000003</v>
      </c>
      <c r="BO20" s="324">
        <v>-0.45608549999999998</v>
      </c>
      <c r="BP20" s="324">
        <v>-0.44980100000000001</v>
      </c>
      <c r="BQ20" s="324">
        <v>-0.43705850000000002</v>
      </c>
      <c r="BR20" s="324">
        <v>-0.46623750000000003</v>
      </c>
      <c r="BS20" s="324">
        <v>-0.44603720000000002</v>
      </c>
      <c r="BT20" s="324">
        <v>-0.46099859999999998</v>
      </c>
      <c r="BU20" s="324">
        <v>-0.46120650000000002</v>
      </c>
      <c r="BV20" s="324">
        <v>-0.46672259999999999</v>
      </c>
    </row>
    <row r="21" spans="1:74" x14ac:dyDescent="0.2">
      <c r="A21" s="565" t="s">
        <v>948</v>
      </c>
      <c r="B21" s="566" t="s">
        <v>957</v>
      </c>
      <c r="C21" s="208">
        <v>-0.85418300000000003</v>
      </c>
      <c r="D21" s="208">
        <v>-0.72855899999999996</v>
      </c>
      <c r="E21" s="208">
        <v>-0.80412899999999998</v>
      </c>
      <c r="F21" s="208">
        <v>-0.80268200000000001</v>
      </c>
      <c r="G21" s="208">
        <v>-0.73609599999999997</v>
      </c>
      <c r="H21" s="208">
        <v>-0.63729000000000002</v>
      </c>
      <c r="I21" s="208">
        <v>-0.68186100000000005</v>
      </c>
      <c r="J21" s="208">
        <v>-0.593638</v>
      </c>
      <c r="K21" s="208">
        <v>-0.78761599999999998</v>
      </c>
      <c r="L21" s="208">
        <v>-0.90434800000000004</v>
      </c>
      <c r="M21" s="208">
        <v>-0.75348999999999999</v>
      </c>
      <c r="N21" s="208">
        <v>-0.80307700000000004</v>
      </c>
      <c r="O21" s="208">
        <v>-0.60976799999999998</v>
      </c>
      <c r="P21" s="208">
        <v>-0.62160599999999999</v>
      </c>
      <c r="Q21" s="208">
        <v>-0.71706999999999999</v>
      </c>
      <c r="R21" s="208">
        <v>-0.73491899999999999</v>
      </c>
      <c r="S21" s="208">
        <v>-0.86770599999999998</v>
      </c>
      <c r="T21" s="208">
        <v>-0.77149299999999998</v>
      </c>
      <c r="U21" s="208">
        <v>-0.94977900000000004</v>
      </c>
      <c r="V21" s="208">
        <v>-0.91164299999999998</v>
      </c>
      <c r="W21" s="208">
        <v>-0.69972199999999996</v>
      </c>
      <c r="X21" s="208">
        <v>-0.78050200000000003</v>
      </c>
      <c r="Y21" s="208">
        <v>-0.86913300000000004</v>
      </c>
      <c r="Z21" s="208">
        <v>-0.95758699999999997</v>
      </c>
      <c r="AA21" s="208">
        <v>-0.80049899999999996</v>
      </c>
      <c r="AB21" s="208">
        <v>-0.70601499999999995</v>
      </c>
      <c r="AC21" s="208">
        <v>-0.73214999999999997</v>
      </c>
      <c r="AD21" s="208">
        <v>-1.023512</v>
      </c>
      <c r="AE21" s="208">
        <v>-0.95669999999999999</v>
      </c>
      <c r="AF21" s="208">
        <v>-1.0334300000000001</v>
      </c>
      <c r="AG21" s="208">
        <v>-1.066152</v>
      </c>
      <c r="AH21" s="208">
        <v>-0.913327</v>
      </c>
      <c r="AI21" s="208">
        <v>-1.0048490000000001</v>
      </c>
      <c r="AJ21" s="208">
        <v>-1.0374110000000001</v>
      </c>
      <c r="AK21" s="208">
        <v>-1.0142910000000001</v>
      </c>
      <c r="AL21" s="208">
        <v>-1.0858749999999999</v>
      </c>
      <c r="AM21" s="208">
        <v>-1.0311790000000001</v>
      </c>
      <c r="AN21" s="208">
        <v>-1.0643549999999999</v>
      </c>
      <c r="AO21" s="208">
        <v>-1.137583</v>
      </c>
      <c r="AP21" s="208">
        <v>-1.1718329999999999</v>
      </c>
      <c r="AQ21" s="208">
        <v>-0.95726100000000003</v>
      </c>
      <c r="AR21" s="208">
        <v>-1.1572720000000001</v>
      </c>
      <c r="AS21" s="208">
        <v>-1.134045</v>
      </c>
      <c r="AT21" s="208">
        <v>-1.033169</v>
      </c>
      <c r="AU21" s="208">
        <v>-1.013131</v>
      </c>
      <c r="AV21" s="208">
        <v>-1.2844390000000001</v>
      </c>
      <c r="AW21" s="208">
        <v>-1.181886</v>
      </c>
      <c r="AX21" s="208">
        <v>-1.457379</v>
      </c>
      <c r="AY21" s="208">
        <v>-1.285628</v>
      </c>
      <c r="AZ21" s="208">
        <v>-1.0240929999999999</v>
      </c>
      <c r="BA21" s="208">
        <v>-1.0007200000000001</v>
      </c>
      <c r="BB21" s="208">
        <v>-1.269058</v>
      </c>
      <c r="BC21" s="208">
        <v>-1.1588259999999999</v>
      </c>
      <c r="BD21" s="208">
        <v>-1.2512639999999999</v>
      </c>
      <c r="BE21" s="208">
        <v>-1.242308</v>
      </c>
      <c r="BF21" s="208">
        <v>-1.2043225806</v>
      </c>
      <c r="BG21" s="208">
        <v>-1.2017333333</v>
      </c>
      <c r="BH21" s="324">
        <v>-1.2678469999999999</v>
      </c>
      <c r="BI21" s="324">
        <v>-1.3140240000000001</v>
      </c>
      <c r="BJ21" s="324">
        <v>-1.344762</v>
      </c>
      <c r="BK21" s="324">
        <v>-1.1623429999999999</v>
      </c>
      <c r="BL21" s="324">
        <v>-1.2249840000000001</v>
      </c>
      <c r="BM21" s="324">
        <v>-1.2214290000000001</v>
      </c>
      <c r="BN21" s="324">
        <v>-1.23125</v>
      </c>
      <c r="BO21" s="324">
        <v>-1.1905190000000001</v>
      </c>
      <c r="BP21" s="324">
        <v>-1.1993769999999999</v>
      </c>
      <c r="BQ21" s="324">
        <v>-1.315377</v>
      </c>
      <c r="BR21" s="324">
        <v>-1.264119</v>
      </c>
      <c r="BS21" s="324">
        <v>-1.2653779999999999</v>
      </c>
      <c r="BT21" s="324">
        <v>-1.2715460000000001</v>
      </c>
      <c r="BU21" s="324">
        <v>-1.242521</v>
      </c>
      <c r="BV21" s="324">
        <v>-1.320878</v>
      </c>
    </row>
    <row r="22" spans="1:74" x14ac:dyDescent="0.2">
      <c r="A22" s="565" t="s">
        <v>949</v>
      </c>
      <c r="B22" s="566" t="s">
        <v>950</v>
      </c>
      <c r="C22" s="208">
        <v>-1.7735999999999998E-2</v>
      </c>
      <c r="D22" s="208">
        <v>-8.4909999999999999E-2</v>
      </c>
      <c r="E22" s="208">
        <v>-0.144922</v>
      </c>
      <c r="F22" s="208">
        <v>-0.158522</v>
      </c>
      <c r="G22" s="208">
        <v>-9.1484999999999997E-2</v>
      </c>
      <c r="H22" s="208">
        <v>-0.13181499999999999</v>
      </c>
      <c r="I22" s="208">
        <v>-8.3065E-2</v>
      </c>
      <c r="J22" s="208">
        <v>-0.13978399999999999</v>
      </c>
      <c r="K22" s="208">
        <v>-9.9971000000000004E-2</v>
      </c>
      <c r="L22" s="208">
        <v>-7.9181000000000001E-2</v>
      </c>
      <c r="M22" s="208">
        <v>-0.12547</v>
      </c>
      <c r="N22" s="208">
        <v>-0.13306699999999999</v>
      </c>
      <c r="O22" s="208">
        <v>-0.20010900000000001</v>
      </c>
      <c r="P22" s="208">
        <v>-0.137271</v>
      </c>
      <c r="Q22" s="208">
        <v>-0.121147</v>
      </c>
      <c r="R22" s="208">
        <v>-0.233844</v>
      </c>
      <c r="S22" s="208">
        <v>-0.20894399999999999</v>
      </c>
      <c r="T22" s="208">
        <v>-0.20555799999999999</v>
      </c>
      <c r="U22" s="208">
        <v>-0.17005400000000001</v>
      </c>
      <c r="V22" s="208">
        <v>-0.145651</v>
      </c>
      <c r="W22" s="208">
        <v>-0.24294499999999999</v>
      </c>
      <c r="X22" s="208">
        <v>-0.193769</v>
      </c>
      <c r="Y22" s="208">
        <v>-0.15851499999999999</v>
      </c>
      <c r="Z22" s="208">
        <v>-6.5434000000000006E-2</v>
      </c>
      <c r="AA22" s="208">
        <v>-9.1320999999999999E-2</v>
      </c>
      <c r="AB22" s="208">
        <v>-0.10777200000000001</v>
      </c>
      <c r="AC22" s="208">
        <v>-0.21798100000000001</v>
      </c>
      <c r="AD22" s="208">
        <v>-0.27332000000000001</v>
      </c>
      <c r="AE22" s="208">
        <v>-0.232178</v>
      </c>
      <c r="AF22" s="208">
        <v>-0.25698599999999999</v>
      </c>
      <c r="AG22" s="208">
        <v>-0.22805800000000001</v>
      </c>
      <c r="AH22" s="208">
        <v>-0.27643699999999999</v>
      </c>
      <c r="AI22" s="208">
        <v>-0.28084599999999998</v>
      </c>
      <c r="AJ22" s="208">
        <v>-0.28472599999999998</v>
      </c>
      <c r="AK22" s="208">
        <v>-0.25609900000000002</v>
      </c>
      <c r="AL22" s="208">
        <v>-0.2036</v>
      </c>
      <c r="AM22" s="208">
        <v>-0.27883000000000002</v>
      </c>
      <c r="AN22" s="208">
        <v>-0.331293</v>
      </c>
      <c r="AO22" s="208">
        <v>-0.289524</v>
      </c>
      <c r="AP22" s="208">
        <v>-0.33490199999999998</v>
      </c>
      <c r="AQ22" s="208">
        <v>-0.33559699999999998</v>
      </c>
      <c r="AR22" s="208">
        <v>-0.26724599999999998</v>
      </c>
      <c r="AS22" s="208">
        <v>-0.35758299999999998</v>
      </c>
      <c r="AT22" s="208">
        <v>-0.36327700000000002</v>
      </c>
      <c r="AU22" s="208">
        <v>-0.309307</v>
      </c>
      <c r="AV22" s="208">
        <v>-0.42966700000000002</v>
      </c>
      <c r="AW22" s="208">
        <v>-0.35767599999999999</v>
      </c>
      <c r="AX22" s="208">
        <v>-0.22337099999999999</v>
      </c>
      <c r="AY22" s="208">
        <v>-0.33245400000000003</v>
      </c>
      <c r="AZ22" s="208">
        <v>-0.31146000000000001</v>
      </c>
      <c r="BA22" s="208">
        <v>-0.39510200000000001</v>
      </c>
      <c r="BB22" s="208">
        <v>-0.44107000000000002</v>
      </c>
      <c r="BC22" s="208">
        <v>-0.42255500000000001</v>
      </c>
      <c r="BD22" s="208">
        <v>-0.34901799999999999</v>
      </c>
      <c r="BE22" s="208">
        <v>-0.431425</v>
      </c>
      <c r="BF22" s="208">
        <v>-0.42885499999999999</v>
      </c>
      <c r="BG22" s="208">
        <v>-0.44516020000000001</v>
      </c>
      <c r="BH22" s="324">
        <v>-0.39060030000000001</v>
      </c>
      <c r="BI22" s="324">
        <v>-0.37585730000000001</v>
      </c>
      <c r="BJ22" s="324">
        <v>-0.36397249999999998</v>
      </c>
      <c r="BK22" s="324">
        <v>-0.38860220000000001</v>
      </c>
      <c r="BL22" s="324">
        <v>-0.37486390000000003</v>
      </c>
      <c r="BM22" s="324">
        <v>-0.43090079999999997</v>
      </c>
      <c r="BN22" s="324">
        <v>-0.4395618</v>
      </c>
      <c r="BO22" s="324">
        <v>-0.43781110000000001</v>
      </c>
      <c r="BP22" s="324">
        <v>-0.4424901</v>
      </c>
      <c r="BQ22" s="324">
        <v>-0.43665300000000001</v>
      </c>
      <c r="BR22" s="324">
        <v>-0.44548320000000002</v>
      </c>
      <c r="BS22" s="324">
        <v>-0.4519492</v>
      </c>
      <c r="BT22" s="324">
        <v>-0.41408820000000002</v>
      </c>
      <c r="BU22" s="324">
        <v>-0.40906710000000002</v>
      </c>
      <c r="BV22" s="324">
        <v>-0.39868700000000001</v>
      </c>
    </row>
    <row r="23" spans="1:74" x14ac:dyDescent="0.2">
      <c r="A23" s="565" t="s">
        <v>177</v>
      </c>
      <c r="B23" s="566" t="s">
        <v>951</v>
      </c>
      <c r="C23" s="208">
        <v>-0.15914200000000001</v>
      </c>
      <c r="D23" s="208">
        <v>-0.217719</v>
      </c>
      <c r="E23" s="208">
        <v>-0.16941000000000001</v>
      </c>
      <c r="F23" s="208">
        <v>-0.18615599999999999</v>
      </c>
      <c r="G23" s="208">
        <v>-0.16022600000000001</v>
      </c>
      <c r="H23" s="208">
        <v>-0.20535999999999999</v>
      </c>
      <c r="I23" s="208">
        <v>-0.172542</v>
      </c>
      <c r="J23" s="208">
        <v>-0.14993500000000001</v>
      </c>
      <c r="K23" s="208">
        <v>-0.164046</v>
      </c>
      <c r="L23" s="208">
        <v>-0.123282</v>
      </c>
      <c r="M23" s="208">
        <v>-0.14918400000000001</v>
      </c>
      <c r="N23" s="208">
        <v>-0.13839799999999999</v>
      </c>
      <c r="O23" s="208">
        <v>-0.18815299999999999</v>
      </c>
      <c r="P23" s="208">
        <v>-0.201179</v>
      </c>
      <c r="Q23" s="208">
        <v>-0.155752</v>
      </c>
      <c r="R23" s="208">
        <v>-0.23050699999999999</v>
      </c>
      <c r="S23" s="208">
        <v>-0.23402700000000001</v>
      </c>
      <c r="T23" s="208">
        <v>-0.237952</v>
      </c>
      <c r="U23" s="208">
        <v>-0.171232</v>
      </c>
      <c r="V23" s="208">
        <v>-0.15843699999999999</v>
      </c>
      <c r="W23" s="208">
        <v>-0.182531</v>
      </c>
      <c r="X23" s="208">
        <v>-0.17830299999999999</v>
      </c>
      <c r="Y23" s="208">
        <v>-0.133274</v>
      </c>
      <c r="Z23" s="208">
        <v>-0.122686</v>
      </c>
      <c r="AA23" s="208">
        <v>-0.106517</v>
      </c>
      <c r="AB23" s="208">
        <v>-0.20202999999999999</v>
      </c>
      <c r="AC23" s="208">
        <v>-0.201677</v>
      </c>
      <c r="AD23" s="208">
        <v>-0.16669999999999999</v>
      </c>
      <c r="AE23" s="208">
        <v>-0.14588999999999999</v>
      </c>
      <c r="AF23" s="208">
        <v>-0.12500700000000001</v>
      </c>
      <c r="AG23" s="208">
        <v>-0.14049800000000001</v>
      </c>
      <c r="AH23" s="208">
        <v>-0.15157499999999999</v>
      </c>
      <c r="AI23" s="208">
        <v>-0.17624600000000001</v>
      </c>
      <c r="AJ23" s="208">
        <v>-0.22196099999999999</v>
      </c>
      <c r="AK23" s="208">
        <v>-0.25397700000000001</v>
      </c>
      <c r="AL23" s="208">
        <v>-0.16434199999999999</v>
      </c>
      <c r="AM23" s="208">
        <v>-0.28094599999999997</v>
      </c>
      <c r="AN23" s="208">
        <v>-0.36170099999999999</v>
      </c>
      <c r="AO23" s="208">
        <v>-0.183528</v>
      </c>
      <c r="AP23" s="208">
        <v>-0.27321200000000001</v>
      </c>
      <c r="AQ23" s="208">
        <v>-0.13653999999999999</v>
      </c>
      <c r="AR23" s="208">
        <v>-0.17069400000000001</v>
      </c>
      <c r="AS23" s="208">
        <v>-0.16001599999999999</v>
      </c>
      <c r="AT23" s="208">
        <v>-0.12271899999999999</v>
      </c>
      <c r="AU23" s="208">
        <v>-0.20241999999999999</v>
      </c>
      <c r="AV23" s="208">
        <v>-0.15822900000000001</v>
      </c>
      <c r="AW23" s="208">
        <v>-0.168792</v>
      </c>
      <c r="AX23" s="208">
        <v>-9.3992999999999993E-2</v>
      </c>
      <c r="AY23" s="208">
        <v>-0.18283199999999999</v>
      </c>
      <c r="AZ23" s="208">
        <v>-0.27188800000000002</v>
      </c>
      <c r="BA23" s="208">
        <v>-0.21704399999999999</v>
      </c>
      <c r="BB23" s="208">
        <v>-0.21269199999999999</v>
      </c>
      <c r="BC23" s="208">
        <v>-0.210814</v>
      </c>
      <c r="BD23" s="208">
        <v>-0.19833899999999999</v>
      </c>
      <c r="BE23" s="208">
        <v>-0.17002300000000001</v>
      </c>
      <c r="BF23" s="208">
        <v>-0.2029368</v>
      </c>
      <c r="BG23" s="208">
        <v>-0.19426640000000001</v>
      </c>
      <c r="BH23" s="324">
        <v>-0.17803820000000001</v>
      </c>
      <c r="BI23" s="324">
        <v>-0.18230769999999999</v>
      </c>
      <c r="BJ23" s="324">
        <v>-0.17586850000000001</v>
      </c>
      <c r="BK23" s="324">
        <v>-0.1977071</v>
      </c>
      <c r="BL23" s="324">
        <v>-0.21745429999999999</v>
      </c>
      <c r="BM23" s="324">
        <v>-0.1882016</v>
      </c>
      <c r="BN23" s="324">
        <v>-0.18859899999999999</v>
      </c>
      <c r="BO23" s="324">
        <v>-0.1879314</v>
      </c>
      <c r="BP23" s="324">
        <v>-0.18790470000000001</v>
      </c>
      <c r="BQ23" s="324">
        <v>-0.20236589999999999</v>
      </c>
      <c r="BR23" s="324">
        <v>-0.20160829999999999</v>
      </c>
      <c r="BS23" s="324">
        <v>-0.2071441</v>
      </c>
      <c r="BT23" s="324">
        <v>-0.19296859999999999</v>
      </c>
      <c r="BU23" s="324">
        <v>-0.19021360000000001</v>
      </c>
      <c r="BV23" s="324">
        <v>-0.1837078</v>
      </c>
    </row>
    <row r="24" spans="1:74" x14ac:dyDescent="0.2">
      <c r="A24" s="565"/>
      <c r="B24" s="566"/>
      <c r="C24" s="158"/>
      <c r="D24" s="158"/>
      <c r="E24" s="158"/>
      <c r="F24" s="158"/>
      <c r="G24" s="158"/>
      <c r="H24" s="158"/>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364"/>
      <c r="BI24" s="364"/>
      <c r="BJ24" s="364"/>
      <c r="BK24" s="364"/>
      <c r="BL24" s="364"/>
      <c r="BM24" s="364"/>
      <c r="BN24" s="364"/>
      <c r="BO24" s="364"/>
      <c r="BP24" s="364"/>
      <c r="BQ24" s="364"/>
      <c r="BR24" s="364"/>
      <c r="BS24" s="364"/>
      <c r="BT24" s="364"/>
      <c r="BU24" s="364"/>
      <c r="BV24" s="364"/>
    </row>
    <row r="25" spans="1:74" x14ac:dyDescent="0.2">
      <c r="A25" s="564"/>
      <c r="B25" s="154" t="s">
        <v>952</v>
      </c>
      <c r="C25" s="158"/>
      <c r="D25" s="158"/>
      <c r="E25" s="158"/>
      <c r="F25" s="158"/>
      <c r="G25" s="158"/>
      <c r="H25" s="158"/>
      <c r="I25" s="158"/>
      <c r="J25" s="158"/>
      <c r="K25" s="158"/>
      <c r="L25" s="158"/>
      <c r="M25" s="158"/>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c r="AX25" s="158"/>
      <c r="AY25" s="158"/>
      <c r="AZ25" s="158"/>
      <c r="BA25" s="158"/>
      <c r="BB25" s="158"/>
      <c r="BC25" s="158"/>
      <c r="BD25" s="158"/>
      <c r="BE25" s="158"/>
      <c r="BF25" s="158"/>
      <c r="BG25" s="158"/>
      <c r="BH25" s="364"/>
      <c r="BI25" s="364"/>
      <c r="BJ25" s="364"/>
      <c r="BK25" s="364"/>
      <c r="BL25" s="364"/>
      <c r="BM25" s="364"/>
      <c r="BN25" s="364"/>
      <c r="BO25" s="364"/>
      <c r="BP25" s="364"/>
      <c r="BQ25" s="364"/>
      <c r="BR25" s="364"/>
      <c r="BS25" s="364"/>
      <c r="BT25" s="364"/>
      <c r="BU25" s="364"/>
      <c r="BV25" s="364"/>
    </row>
    <row r="26" spans="1:74" x14ac:dyDescent="0.2">
      <c r="A26" s="565" t="s">
        <v>953</v>
      </c>
      <c r="B26" s="566" t="s">
        <v>950</v>
      </c>
      <c r="C26" s="208">
        <v>0.50493500000000002</v>
      </c>
      <c r="D26" s="208">
        <v>0.43707200000000002</v>
      </c>
      <c r="E26" s="208">
        <v>0.34867700000000001</v>
      </c>
      <c r="F26" s="208">
        <v>0.31846600000000003</v>
      </c>
      <c r="G26" s="208">
        <v>0.29232200000000003</v>
      </c>
      <c r="H26" s="208">
        <v>0.282833</v>
      </c>
      <c r="I26" s="208">
        <v>0.29109699999999999</v>
      </c>
      <c r="J26" s="208">
        <v>0.28880699999999998</v>
      </c>
      <c r="K26" s="208">
        <v>0.40510000000000002</v>
      </c>
      <c r="L26" s="208">
        <v>0.42399999999999999</v>
      </c>
      <c r="M26" s="208">
        <v>0.53320000000000001</v>
      </c>
      <c r="N26" s="208">
        <v>0.55058099999999999</v>
      </c>
      <c r="O26" s="208">
        <v>0.47522599999999998</v>
      </c>
      <c r="P26" s="208">
        <v>0.4955</v>
      </c>
      <c r="Q26" s="208">
        <v>0.396032</v>
      </c>
      <c r="R26" s="208">
        <v>0.33793299999999998</v>
      </c>
      <c r="S26" s="208">
        <v>0.29158099999999998</v>
      </c>
      <c r="T26" s="208">
        <v>0.28389999999999999</v>
      </c>
      <c r="U26" s="208">
        <v>0.26480700000000001</v>
      </c>
      <c r="V26" s="208">
        <v>0.30364600000000003</v>
      </c>
      <c r="W26" s="208">
        <v>0.39916600000000002</v>
      </c>
      <c r="X26" s="208">
        <v>0.50209700000000002</v>
      </c>
      <c r="Y26" s="208">
        <v>0.58096599999999998</v>
      </c>
      <c r="Z26" s="208">
        <v>0.58438699999999999</v>
      </c>
      <c r="AA26" s="208">
        <v>0.53335500000000002</v>
      </c>
      <c r="AB26" s="208">
        <v>0.456071</v>
      </c>
      <c r="AC26" s="208">
        <v>0.37861299999999998</v>
      </c>
      <c r="AD26" s="208">
        <v>0.32503300000000002</v>
      </c>
      <c r="AE26" s="208">
        <v>0.275613</v>
      </c>
      <c r="AF26" s="208">
        <v>0.25883400000000001</v>
      </c>
      <c r="AG26" s="208">
        <v>0.268484</v>
      </c>
      <c r="AH26" s="208">
        <v>0.29877399999999998</v>
      </c>
      <c r="AI26" s="208">
        <v>0.42036699999999999</v>
      </c>
      <c r="AJ26" s="208">
        <v>0.51129100000000005</v>
      </c>
      <c r="AK26" s="208">
        <v>0.5696</v>
      </c>
      <c r="AL26" s="208">
        <v>0.55051600000000001</v>
      </c>
      <c r="AM26" s="208">
        <v>0.53683800000000004</v>
      </c>
      <c r="AN26" s="208">
        <v>0.47444799999999998</v>
      </c>
      <c r="AO26" s="208">
        <v>0.37206400000000001</v>
      </c>
      <c r="AP26" s="208">
        <v>0.23130000000000001</v>
      </c>
      <c r="AQ26" s="208">
        <v>0.240452</v>
      </c>
      <c r="AR26" s="208">
        <v>0.27343400000000001</v>
      </c>
      <c r="AS26" s="208">
        <v>0.29816199999999998</v>
      </c>
      <c r="AT26" s="208">
        <v>0.28458</v>
      </c>
      <c r="AU26" s="208">
        <v>0.37943399999999999</v>
      </c>
      <c r="AV26" s="208">
        <v>0.46100000000000002</v>
      </c>
      <c r="AW26" s="208">
        <v>0.49673400000000001</v>
      </c>
      <c r="AX26" s="208">
        <v>0.45796700000000001</v>
      </c>
      <c r="AY26" s="208">
        <v>0.45383800000000002</v>
      </c>
      <c r="AZ26" s="208">
        <v>0.36521500000000001</v>
      </c>
      <c r="BA26" s="208">
        <v>0.34628999999999999</v>
      </c>
      <c r="BB26" s="208">
        <v>0.29106599999999999</v>
      </c>
      <c r="BC26" s="208">
        <v>0.29109699999999999</v>
      </c>
      <c r="BD26" s="208">
        <v>0.28246700000000002</v>
      </c>
      <c r="BE26" s="208">
        <v>0.28535500000000003</v>
      </c>
      <c r="BF26" s="208">
        <v>0.27830640000000001</v>
      </c>
      <c r="BG26" s="208">
        <v>0.36587389999999997</v>
      </c>
      <c r="BH26" s="324">
        <v>0.4404708</v>
      </c>
      <c r="BI26" s="324">
        <v>0.5219741</v>
      </c>
      <c r="BJ26" s="324">
        <v>0.51115480000000002</v>
      </c>
      <c r="BK26" s="324">
        <v>0.4386816</v>
      </c>
      <c r="BL26" s="324">
        <v>0.40299279999999998</v>
      </c>
      <c r="BM26" s="324">
        <v>0.33395259999999999</v>
      </c>
      <c r="BN26" s="324">
        <v>0.29801159999999999</v>
      </c>
      <c r="BO26" s="324">
        <v>0.27925670000000002</v>
      </c>
      <c r="BP26" s="324">
        <v>0.27982940000000001</v>
      </c>
      <c r="BQ26" s="324">
        <v>0.27803349999999999</v>
      </c>
      <c r="BR26" s="324">
        <v>0.30114299999999999</v>
      </c>
      <c r="BS26" s="324">
        <v>0.40378560000000002</v>
      </c>
      <c r="BT26" s="324">
        <v>0.45811669999999999</v>
      </c>
      <c r="BU26" s="324">
        <v>0.53113200000000005</v>
      </c>
      <c r="BV26" s="324">
        <v>0.52344880000000005</v>
      </c>
    </row>
    <row r="27" spans="1:74" x14ac:dyDescent="0.2">
      <c r="A27" s="565" t="s">
        <v>756</v>
      </c>
      <c r="B27" s="566" t="s">
        <v>951</v>
      </c>
      <c r="C27" s="208">
        <v>0.14435500000000001</v>
      </c>
      <c r="D27" s="208">
        <v>0.14960699999999999</v>
      </c>
      <c r="E27" s="208">
        <v>0.170742</v>
      </c>
      <c r="F27" s="208">
        <v>0.159467</v>
      </c>
      <c r="G27" s="208">
        <v>0.191355</v>
      </c>
      <c r="H27" s="208">
        <v>0.1905</v>
      </c>
      <c r="I27" s="208">
        <v>0.154645</v>
      </c>
      <c r="J27" s="208">
        <v>0.19151599999999999</v>
      </c>
      <c r="K27" s="208">
        <v>0.20039999999999999</v>
      </c>
      <c r="L27" s="208">
        <v>0.16906499999999999</v>
      </c>
      <c r="M27" s="208">
        <v>0.19766700000000001</v>
      </c>
      <c r="N27" s="208">
        <v>0.19961300000000001</v>
      </c>
      <c r="O27" s="208">
        <v>0.154645</v>
      </c>
      <c r="P27" s="208">
        <v>0.13375000000000001</v>
      </c>
      <c r="Q27" s="208">
        <v>0.16006500000000001</v>
      </c>
      <c r="R27" s="208">
        <v>0.1593</v>
      </c>
      <c r="S27" s="208">
        <v>0.162129</v>
      </c>
      <c r="T27" s="208">
        <v>0.171767</v>
      </c>
      <c r="U27" s="208">
        <v>0.17751600000000001</v>
      </c>
      <c r="V27" s="208">
        <v>0.200548</v>
      </c>
      <c r="W27" s="208">
        <v>0.166267</v>
      </c>
      <c r="X27" s="208">
        <v>0.18454799999999999</v>
      </c>
      <c r="Y27" s="208">
        <v>0.16536699999999999</v>
      </c>
      <c r="Z27" s="208">
        <v>0.14758099999999999</v>
      </c>
      <c r="AA27" s="208">
        <v>0.14158100000000001</v>
      </c>
      <c r="AB27" s="208">
        <v>0.13564300000000001</v>
      </c>
      <c r="AC27" s="208">
        <v>0.13325799999999999</v>
      </c>
      <c r="AD27" s="208">
        <v>0.16070000000000001</v>
      </c>
      <c r="AE27" s="208">
        <v>0.18429000000000001</v>
      </c>
      <c r="AF27" s="208">
        <v>0.17263300000000001</v>
      </c>
      <c r="AG27" s="208">
        <v>0.179452</v>
      </c>
      <c r="AH27" s="208">
        <v>0.18196799999999999</v>
      </c>
      <c r="AI27" s="208">
        <v>0.18029999999999999</v>
      </c>
      <c r="AJ27" s="208">
        <v>0.200516</v>
      </c>
      <c r="AK27" s="208">
        <v>0.17403299999999999</v>
      </c>
      <c r="AL27" s="208">
        <v>0.165129</v>
      </c>
      <c r="AM27" s="208">
        <v>0.16106500000000001</v>
      </c>
      <c r="AN27" s="208">
        <v>0.16520699999999999</v>
      </c>
      <c r="AO27" s="208">
        <v>0.12683900000000001</v>
      </c>
      <c r="AP27" s="208">
        <v>8.5932999999999995E-2</v>
      </c>
      <c r="AQ27" s="208">
        <v>9.5644999999999994E-2</v>
      </c>
      <c r="AR27" s="208">
        <v>0.12903300000000001</v>
      </c>
      <c r="AS27" s="208">
        <v>0.15764500000000001</v>
      </c>
      <c r="AT27" s="208">
        <v>0.13758100000000001</v>
      </c>
      <c r="AU27" s="208">
        <v>0.156833</v>
      </c>
      <c r="AV27" s="208">
        <v>0.12590299999999999</v>
      </c>
      <c r="AW27" s="208">
        <v>0.14063300000000001</v>
      </c>
      <c r="AX27" s="208">
        <v>0.112581</v>
      </c>
      <c r="AY27" s="208">
        <v>0.13383900000000001</v>
      </c>
      <c r="AZ27" s="208">
        <v>0.11332100000000001</v>
      </c>
      <c r="BA27" s="208">
        <v>0.16819400000000001</v>
      </c>
      <c r="BB27" s="208">
        <v>0.15976699999999999</v>
      </c>
      <c r="BC27" s="208">
        <v>0.13916100000000001</v>
      </c>
      <c r="BD27" s="208">
        <v>0.131166</v>
      </c>
      <c r="BE27" s="208">
        <v>0.14622599999999999</v>
      </c>
      <c r="BF27" s="208">
        <v>0.16969690000000001</v>
      </c>
      <c r="BG27" s="208">
        <v>0.1839547</v>
      </c>
      <c r="BH27" s="324">
        <v>0.1766846</v>
      </c>
      <c r="BI27" s="324">
        <v>0.155032</v>
      </c>
      <c r="BJ27" s="324">
        <v>0.1516989</v>
      </c>
      <c r="BK27" s="324">
        <v>0.1486575</v>
      </c>
      <c r="BL27" s="324">
        <v>0.16416149999999999</v>
      </c>
      <c r="BM27" s="324">
        <v>0.18121019999999999</v>
      </c>
      <c r="BN27" s="324">
        <v>0.1762282</v>
      </c>
      <c r="BO27" s="324">
        <v>0.18416389999999999</v>
      </c>
      <c r="BP27" s="324">
        <v>0.1838814</v>
      </c>
      <c r="BQ27" s="324">
        <v>0.17467099999999999</v>
      </c>
      <c r="BR27" s="324">
        <v>0.18276629999999999</v>
      </c>
      <c r="BS27" s="324">
        <v>0.19537860000000001</v>
      </c>
      <c r="BT27" s="324">
        <v>0.19223080000000001</v>
      </c>
      <c r="BU27" s="324">
        <v>0.1794135</v>
      </c>
      <c r="BV27" s="324">
        <v>0.17916989999999999</v>
      </c>
    </row>
    <row r="28" spans="1:74" x14ac:dyDescent="0.2">
      <c r="A28" s="565"/>
      <c r="B28" s="566"/>
      <c r="C28" s="158"/>
      <c r="D28" s="158"/>
      <c r="E28" s="158"/>
      <c r="F28" s="158"/>
      <c r="G28" s="158"/>
      <c r="H28" s="158"/>
      <c r="I28" s="158"/>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364"/>
      <c r="BI28" s="364"/>
      <c r="BJ28" s="364"/>
      <c r="BK28" s="364"/>
      <c r="BL28" s="364"/>
      <c r="BM28" s="364"/>
      <c r="BN28" s="364"/>
      <c r="BO28" s="364"/>
      <c r="BP28" s="364"/>
      <c r="BQ28" s="364"/>
      <c r="BR28" s="364"/>
      <c r="BS28" s="364"/>
      <c r="BT28" s="364"/>
      <c r="BU28" s="364"/>
      <c r="BV28" s="364"/>
    </row>
    <row r="29" spans="1:74" x14ac:dyDescent="0.2">
      <c r="A29" s="564"/>
      <c r="B29" s="154" t="s">
        <v>954</v>
      </c>
      <c r="C29" s="158"/>
      <c r="D29" s="158"/>
      <c r="E29" s="158"/>
      <c r="F29" s="158"/>
      <c r="G29" s="158"/>
      <c r="H29" s="158"/>
      <c r="I29" s="158"/>
      <c r="J29" s="158"/>
      <c r="K29" s="158"/>
      <c r="L29" s="158"/>
      <c r="M29" s="158"/>
      <c r="N29" s="158"/>
      <c r="O29" s="158"/>
      <c r="P29" s="158"/>
      <c r="Q29" s="158"/>
      <c r="R29" s="158"/>
      <c r="S29" s="158"/>
      <c r="T29" s="158"/>
      <c r="U29" s="158"/>
      <c r="V29" s="158"/>
      <c r="W29" s="158"/>
      <c r="X29" s="158"/>
      <c r="Y29" s="158"/>
      <c r="Z29" s="158"/>
      <c r="AA29" s="158"/>
      <c r="AB29" s="158"/>
      <c r="AC29" s="158"/>
      <c r="AD29" s="158"/>
      <c r="AE29" s="158"/>
      <c r="AF29" s="158"/>
      <c r="AG29" s="158"/>
      <c r="AH29" s="158"/>
      <c r="AI29" s="158"/>
      <c r="AJ29" s="158"/>
      <c r="AK29" s="158"/>
      <c r="AL29" s="158"/>
      <c r="AM29" s="158"/>
      <c r="AN29" s="158"/>
      <c r="AO29" s="158"/>
      <c r="AP29" s="158"/>
      <c r="AQ29" s="158"/>
      <c r="AR29" s="158"/>
      <c r="AS29" s="158"/>
      <c r="AT29" s="158"/>
      <c r="AU29" s="158"/>
      <c r="AV29" s="158"/>
      <c r="AW29" s="158"/>
      <c r="AX29" s="158"/>
      <c r="AY29" s="158"/>
      <c r="AZ29" s="158"/>
      <c r="BA29" s="158"/>
      <c r="BB29" s="158"/>
      <c r="BC29" s="158"/>
      <c r="BD29" s="158"/>
      <c r="BE29" s="158"/>
      <c r="BF29" s="158"/>
      <c r="BG29" s="158"/>
      <c r="BH29" s="364"/>
      <c r="BI29" s="364"/>
      <c r="BJ29" s="364"/>
      <c r="BK29" s="364"/>
      <c r="BL29" s="364"/>
      <c r="BM29" s="364"/>
      <c r="BN29" s="364"/>
      <c r="BO29" s="364"/>
      <c r="BP29" s="364"/>
      <c r="BQ29" s="364"/>
      <c r="BR29" s="364"/>
      <c r="BS29" s="364"/>
      <c r="BT29" s="364"/>
      <c r="BU29" s="364"/>
      <c r="BV29" s="364"/>
    </row>
    <row r="30" spans="1:74" x14ac:dyDescent="0.2">
      <c r="A30" s="565" t="s">
        <v>955</v>
      </c>
      <c r="B30" s="566" t="s">
        <v>956</v>
      </c>
      <c r="C30" s="208">
        <v>1.1828320000000001</v>
      </c>
      <c r="D30" s="208">
        <v>1.2067049999999999</v>
      </c>
      <c r="E30" s="208">
        <v>1.1991069999999999</v>
      </c>
      <c r="F30" s="208">
        <v>1.1665669999999999</v>
      </c>
      <c r="G30" s="208">
        <v>1.25404</v>
      </c>
      <c r="H30" s="208">
        <v>1.325672</v>
      </c>
      <c r="I30" s="208">
        <v>1.2729550000000001</v>
      </c>
      <c r="J30" s="208">
        <v>1.1310260000000001</v>
      </c>
      <c r="K30" s="208">
        <v>1.047363</v>
      </c>
      <c r="L30" s="208">
        <v>1.268635</v>
      </c>
      <c r="M30" s="208">
        <v>1.376728</v>
      </c>
      <c r="N30" s="208">
        <v>1.4561649999999999</v>
      </c>
      <c r="O30" s="208">
        <v>1.472834</v>
      </c>
      <c r="P30" s="208">
        <v>1.324263</v>
      </c>
      <c r="Q30" s="208">
        <v>1.538678</v>
      </c>
      <c r="R30" s="208">
        <v>1.5052909999999999</v>
      </c>
      <c r="S30" s="208">
        <v>1.417727</v>
      </c>
      <c r="T30" s="208">
        <v>1.468221</v>
      </c>
      <c r="U30" s="208">
        <v>1.5292669999999999</v>
      </c>
      <c r="V30" s="208">
        <v>1.537215</v>
      </c>
      <c r="W30" s="208">
        <v>1.4799709999999999</v>
      </c>
      <c r="X30" s="208">
        <v>1.4342090000000001</v>
      </c>
      <c r="Y30" s="208">
        <v>1.5248820000000001</v>
      </c>
      <c r="Z30" s="208">
        <v>1.508494</v>
      </c>
      <c r="AA30" s="208">
        <v>1.6097589999999999</v>
      </c>
      <c r="AB30" s="208">
        <v>1.6569529999999999</v>
      </c>
      <c r="AC30" s="208">
        <v>1.559599</v>
      </c>
      <c r="AD30" s="208">
        <v>1.5908739999999999</v>
      </c>
      <c r="AE30" s="208">
        <v>1.4883919999999999</v>
      </c>
      <c r="AF30" s="208">
        <v>1.4213899999999999</v>
      </c>
      <c r="AG30" s="208">
        <v>1.4921089999999999</v>
      </c>
      <c r="AH30" s="208">
        <v>1.458215</v>
      </c>
      <c r="AI30" s="208">
        <v>1.502934</v>
      </c>
      <c r="AJ30" s="208">
        <v>1.466961</v>
      </c>
      <c r="AK30" s="208">
        <v>1.5779669999999999</v>
      </c>
      <c r="AL30" s="208">
        <v>1.6286929999999999</v>
      </c>
      <c r="AM30" s="208">
        <v>1.7115739999999999</v>
      </c>
      <c r="AN30" s="208">
        <v>1.7105619999999999</v>
      </c>
      <c r="AO30" s="208">
        <v>1.7075359999999999</v>
      </c>
      <c r="AP30" s="208">
        <v>1.5965940000000001</v>
      </c>
      <c r="AQ30" s="208">
        <v>1.6825239999999999</v>
      </c>
      <c r="AR30" s="208">
        <v>1.7572239999999999</v>
      </c>
      <c r="AS30" s="208">
        <v>1.864601</v>
      </c>
      <c r="AT30" s="208">
        <v>1.651635</v>
      </c>
      <c r="AU30" s="208">
        <v>1.488399</v>
      </c>
      <c r="AV30" s="208">
        <v>1.6496420000000001</v>
      </c>
      <c r="AW30" s="208">
        <v>1.909465</v>
      </c>
      <c r="AX30" s="208">
        <v>1.8874740000000001</v>
      </c>
      <c r="AY30" s="208">
        <v>1.8654850000000001</v>
      </c>
      <c r="AZ30" s="208">
        <v>1.210901</v>
      </c>
      <c r="BA30" s="208">
        <v>1.5066489999999999</v>
      </c>
      <c r="BB30" s="208">
        <v>1.7469589999999999</v>
      </c>
      <c r="BC30" s="208">
        <v>1.897559</v>
      </c>
      <c r="BD30" s="208">
        <v>1.854579</v>
      </c>
      <c r="BE30" s="208">
        <v>1.7927709999999999</v>
      </c>
      <c r="BF30" s="208">
        <v>1.8247530000000001</v>
      </c>
      <c r="BG30" s="208">
        <v>1.5929230000000001</v>
      </c>
      <c r="BH30" s="324">
        <v>1.7005889999999999</v>
      </c>
      <c r="BI30" s="324">
        <v>1.7213369999999999</v>
      </c>
      <c r="BJ30" s="324">
        <v>1.9191959999999999</v>
      </c>
      <c r="BK30" s="324">
        <v>1.9571179999999999</v>
      </c>
      <c r="BL30" s="324">
        <v>1.9648429999999999</v>
      </c>
      <c r="BM30" s="324">
        <v>1.9801949999999999</v>
      </c>
      <c r="BN30" s="324">
        <v>1.9633830000000001</v>
      </c>
      <c r="BO30" s="324">
        <v>2.0472630000000001</v>
      </c>
      <c r="BP30" s="324">
        <v>2.0336259999999999</v>
      </c>
      <c r="BQ30" s="324">
        <v>2.077941</v>
      </c>
      <c r="BR30" s="324">
        <v>2.0419339999999999</v>
      </c>
      <c r="BS30" s="324">
        <v>2.0660609999999999</v>
      </c>
      <c r="BT30" s="324">
        <v>2.0743999999999998</v>
      </c>
      <c r="BU30" s="324">
        <v>2.1213069999999998</v>
      </c>
      <c r="BV30" s="324">
        <v>2.1177760000000001</v>
      </c>
    </row>
    <row r="31" spans="1:74" x14ac:dyDescent="0.2">
      <c r="A31" s="565" t="s">
        <v>1099</v>
      </c>
      <c r="B31" s="566" t="s">
        <v>1101</v>
      </c>
      <c r="C31" s="208">
        <v>1.319591</v>
      </c>
      <c r="D31" s="208">
        <v>0.93526299999999996</v>
      </c>
      <c r="E31" s="208">
        <v>0.89245099999999999</v>
      </c>
      <c r="F31" s="208">
        <v>0.73681799999999997</v>
      </c>
      <c r="G31" s="208">
        <v>0.54809799999999997</v>
      </c>
      <c r="H31" s="208">
        <v>0.54424300000000003</v>
      </c>
      <c r="I31" s="208">
        <v>0.63723600000000002</v>
      </c>
      <c r="J31" s="208">
        <v>0.60371600000000003</v>
      </c>
      <c r="K31" s="208">
        <v>0.80225100000000005</v>
      </c>
      <c r="L31" s="208">
        <v>0.61768400000000001</v>
      </c>
      <c r="M31" s="208">
        <v>0.95564300000000002</v>
      </c>
      <c r="N31" s="208">
        <v>1.04789</v>
      </c>
      <c r="O31" s="208">
        <v>1.460877</v>
      </c>
      <c r="P31" s="208">
        <v>1.207109</v>
      </c>
      <c r="Q31" s="208">
        <v>1.048994</v>
      </c>
      <c r="R31" s="208">
        <v>0.879081</v>
      </c>
      <c r="S31" s="208">
        <v>0.52387399999999995</v>
      </c>
      <c r="T31" s="208">
        <v>0.48810700000000001</v>
      </c>
      <c r="U31" s="208">
        <v>0.64760799999999996</v>
      </c>
      <c r="V31" s="208">
        <v>0.62484099999999998</v>
      </c>
      <c r="W31" s="208">
        <v>0.77087799999999995</v>
      </c>
      <c r="X31" s="208">
        <v>0.83762700000000001</v>
      </c>
      <c r="Y31" s="208">
        <v>1.047334</v>
      </c>
      <c r="Z31" s="208">
        <v>1.136736</v>
      </c>
      <c r="AA31" s="208">
        <v>1.37205</v>
      </c>
      <c r="AB31" s="208">
        <v>1.2367710000000001</v>
      </c>
      <c r="AC31" s="208">
        <v>0.96346299999999996</v>
      </c>
      <c r="AD31" s="208">
        <v>0.65685400000000005</v>
      </c>
      <c r="AE31" s="208">
        <v>0.55778399999999995</v>
      </c>
      <c r="AF31" s="208">
        <v>0.52547100000000002</v>
      </c>
      <c r="AG31" s="208">
        <v>0.590978</v>
      </c>
      <c r="AH31" s="208">
        <v>0.54067200000000004</v>
      </c>
      <c r="AI31" s="208">
        <v>0.76108399999999998</v>
      </c>
      <c r="AJ31" s="208">
        <v>0.89455700000000005</v>
      </c>
      <c r="AK31" s="208">
        <v>1.168509</v>
      </c>
      <c r="AL31" s="208">
        <v>1.1717379999999999</v>
      </c>
      <c r="AM31" s="208">
        <v>1.181208</v>
      </c>
      <c r="AN31" s="208">
        <v>1.2566790000000001</v>
      </c>
      <c r="AO31" s="208">
        <v>0.99173999999999995</v>
      </c>
      <c r="AP31" s="208">
        <v>0.66613299999999998</v>
      </c>
      <c r="AQ31" s="208">
        <v>0.62525600000000003</v>
      </c>
      <c r="AR31" s="208">
        <v>0.43659399999999998</v>
      </c>
      <c r="AS31" s="208">
        <v>0.47702</v>
      </c>
      <c r="AT31" s="208">
        <v>0.59131500000000004</v>
      </c>
      <c r="AU31" s="208">
        <v>0.75750200000000001</v>
      </c>
      <c r="AV31" s="208">
        <v>0.82252899999999995</v>
      </c>
      <c r="AW31" s="208">
        <v>0.972414</v>
      </c>
      <c r="AX31" s="208">
        <v>1.121653</v>
      </c>
      <c r="AY31" s="208">
        <v>1.199792</v>
      </c>
      <c r="AZ31" s="208">
        <v>1.061264</v>
      </c>
      <c r="BA31" s="208">
        <v>1.0089250000000001</v>
      </c>
      <c r="BB31" s="208">
        <v>0.64624199999999998</v>
      </c>
      <c r="BC31" s="208">
        <v>0.66907799999999995</v>
      </c>
      <c r="BD31" s="208">
        <v>0.62266999999999995</v>
      </c>
      <c r="BE31" s="208">
        <v>0.51485400000000003</v>
      </c>
      <c r="BF31" s="208">
        <v>0.59654439355</v>
      </c>
      <c r="BG31" s="208">
        <v>0.78094073333000003</v>
      </c>
      <c r="BH31" s="324">
        <v>0.81964689999999996</v>
      </c>
      <c r="BI31" s="324">
        <v>0.9958842</v>
      </c>
      <c r="BJ31" s="324">
        <v>1.121494</v>
      </c>
      <c r="BK31" s="324">
        <v>1.3390439999999999</v>
      </c>
      <c r="BL31" s="324">
        <v>1.106662</v>
      </c>
      <c r="BM31" s="324">
        <v>0.87969209999999998</v>
      </c>
      <c r="BN31" s="324">
        <v>0.6596204</v>
      </c>
      <c r="BO31" s="324">
        <v>0.56234790000000001</v>
      </c>
      <c r="BP31" s="324">
        <v>0.49631710000000001</v>
      </c>
      <c r="BQ31" s="324">
        <v>0.44173960000000001</v>
      </c>
      <c r="BR31" s="324">
        <v>0.52060550000000005</v>
      </c>
      <c r="BS31" s="324">
        <v>0.67085249999999996</v>
      </c>
      <c r="BT31" s="324">
        <v>0.83473319999999995</v>
      </c>
      <c r="BU31" s="324">
        <v>1.0125690000000001</v>
      </c>
      <c r="BV31" s="324">
        <v>1.142665</v>
      </c>
    </row>
    <row r="32" spans="1:74" x14ac:dyDescent="0.2">
      <c r="A32" s="565" t="s">
        <v>1100</v>
      </c>
      <c r="B32" s="566" t="s">
        <v>1102</v>
      </c>
      <c r="C32" s="208">
        <v>0.29990299999999998</v>
      </c>
      <c r="D32" s="208">
        <v>0.32660699999999998</v>
      </c>
      <c r="E32" s="208">
        <v>0.31019400000000003</v>
      </c>
      <c r="F32" s="208">
        <v>0.33346700000000001</v>
      </c>
      <c r="G32" s="208">
        <v>0.31174200000000002</v>
      </c>
      <c r="H32" s="208">
        <v>0.30993300000000001</v>
      </c>
      <c r="I32" s="208">
        <v>0.30435499999999999</v>
      </c>
      <c r="J32" s="208">
        <v>0.30122599999999999</v>
      </c>
      <c r="K32" s="208">
        <v>0.25786700000000001</v>
      </c>
      <c r="L32" s="208">
        <v>0.29619400000000001</v>
      </c>
      <c r="M32" s="208">
        <v>0.319967</v>
      </c>
      <c r="N32" s="208">
        <v>0.33328999999999998</v>
      </c>
      <c r="O32" s="208">
        <v>0.33109699999999997</v>
      </c>
      <c r="P32" s="208">
        <v>0.31246400000000002</v>
      </c>
      <c r="Q32" s="208">
        <v>0.30625799999999997</v>
      </c>
      <c r="R32" s="208">
        <v>0.28766700000000001</v>
      </c>
      <c r="S32" s="208">
        <v>0.310645</v>
      </c>
      <c r="T32" s="208">
        <v>0.308033</v>
      </c>
      <c r="U32" s="208">
        <v>0.29435499999999998</v>
      </c>
      <c r="V32" s="208">
        <v>0.313581</v>
      </c>
      <c r="W32" s="208">
        <v>0.30226700000000001</v>
      </c>
      <c r="X32" s="208">
        <v>0.31454799999999999</v>
      </c>
      <c r="Y32" s="208">
        <v>0.32803300000000002</v>
      </c>
      <c r="Z32" s="208">
        <v>0.32509700000000002</v>
      </c>
      <c r="AA32" s="208">
        <v>0.31983899999999998</v>
      </c>
      <c r="AB32" s="208">
        <v>0.299286</v>
      </c>
      <c r="AC32" s="208">
        <v>0.26454800000000001</v>
      </c>
      <c r="AD32" s="208">
        <v>0.28853299999999998</v>
      </c>
      <c r="AE32" s="208">
        <v>0.302097</v>
      </c>
      <c r="AF32" s="208">
        <v>0.31093300000000001</v>
      </c>
      <c r="AG32" s="208">
        <v>0.29690299999999997</v>
      </c>
      <c r="AH32" s="208">
        <v>0.29361300000000001</v>
      </c>
      <c r="AI32" s="208">
        <v>0.28256700000000001</v>
      </c>
      <c r="AJ32" s="208">
        <v>0.316</v>
      </c>
      <c r="AK32" s="208">
        <v>0.30123299999999997</v>
      </c>
      <c r="AL32" s="208">
        <v>0.305871</v>
      </c>
      <c r="AM32" s="208">
        <v>0.283613</v>
      </c>
      <c r="AN32" s="208">
        <v>0.25779299999999999</v>
      </c>
      <c r="AO32" s="208">
        <v>0.25361299999999998</v>
      </c>
      <c r="AP32" s="208">
        <v>0.28076699999999999</v>
      </c>
      <c r="AQ32" s="208">
        <v>0.27419399999999999</v>
      </c>
      <c r="AR32" s="208">
        <v>0.26313300000000001</v>
      </c>
      <c r="AS32" s="208">
        <v>0.27541900000000002</v>
      </c>
      <c r="AT32" s="208">
        <v>0.25916099999999997</v>
      </c>
      <c r="AU32" s="208">
        <v>0.28536699999999998</v>
      </c>
      <c r="AV32" s="208">
        <v>0.29864499999999999</v>
      </c>
      <c r="AW32" s="208">
        <v>0.29993300000000001</v>
      </c>
      <c r="AX32" s="208">
        <v>0.29812899999999998</v>
      </c>
      <c r="AY32" s="208">
        <v>0.32264500000000002</v>
      </c>
      <c r="AZ32" s="208">
        <v>0.26632099999999997</v>
      </c>
      <c r="BA32" s="208">
        <v>0.28158100000000003</v>
      </c>
      <c r="BB32" s="208">
        <v>0.31240000000000001</v>
      </c>
      <c r="BC32" s="208">
        <v>0.33790300000000001</v>
      </c>
      <c r="BD32" s="208">
        <v>0.31786700000000001</v>
      </c>
      <c r="BE32" s="208">
        <v>0.31119400000000003</v>
      </c>
      <c r="BF32" s="208">
        <v>0.28722979999999998</v>
      </c>
      <c r="BG32" s="208">
        <v>0.28139259999999999</v>
      </c>
      <c r="BH32" s="324">
        <v>0.27410259999999997</v>
      </c>
      <c r="BI32" s="324">
        <v>0.29252260000000002</v>
      </c>
      <c r="BJ32" s="324">
        <v>0.31633600000000001</v>
      </c>
      <c r="BK32" s="324">
        <v>0.30723450000000002</v>
      </c>
      <c r="BL32" s="324">
        <v>0.28902909999999998</v>
      </c>
      <c r="BM32" s="324">
        <v>0.29840489999999997</v>
      </c>
      <c r="BN32" s="324">
        <v>0.2970083</v>
      </c>
      <c r="BO32" s="324">
        <v>0.29870020000000003</v>
      </c>
      <c r="BP32" s="324">
        <v>0.30293589999999998</v>
      </c>
      <c r="BQ32" s="324">
        <v>0.29931669999999999</v>
      </c>
      <c r="BR32" s="324">
        <v>0.29610579999999997</v>
      </c>
      <c r="BS32" s="324">
        <v>0.29356280000000001</v>
      </c>
      <c r="BT32" s="324">
        <v>0.27957510000000002</v>
      </c>
      <c r="BU32" s="324">
        <v>0.29572959999999998</v>
      </c>
      <c r="BV32" s="324">
        <v>0.31958740000000002</v>
      </c>
    </row>
    <row r="33" spans="1:77" x14ac:dyDescent="0.2">
      <c r="A33" s="565" t="s">
        <v>958</v>
      </c>
      <c r="B33" s="566" t="s">
        <v>950</v>
      </c>
      <c r="C33" s="208">
        <v>0.12581300000000001</v>
      </c>
      <c r="D33" s="208">
        <v>5.2589999999999998E-2</v>
      </c>
      <c r="E33" s="208">
        <v>0.21898000000000001</v>
      </c>
      <c r="F33" s="208">
        <v>0.20830899999999999</v>
      </c>
      <c r="G33" s="208">
        <v>0.20644999999999999</v>
      </c>
      <c r="H33" s="208">
        <v>0.28211900000000001</v>
      </c>
      <c r="I33" s="208">
        <v>0.309257</v>
      </c>
      <c r="J33" s="208">
        <v>0.15063499999999999</v>
      </c>
      <c r="K33" s="208">
        <v>0.127327</v>
      </c>
      <c r="L33" s="208">
        <v>0.194852</v>
      </c>
      <c r="M33" s="208">
        <v>0.14726400000000001</v>
      </c>
      <c r="N33" s="208">
        <v>0.15080399999999999</v>
      </c>
      <c r="O33" s="208">
        <v>0.17447099999999999</v>
      </c>
      <c r="P33" s="208">
        <v>0.20183599999999999</v>
      </c>
      <c r="Q33" s="208">
        <v>0.104724</v>
      </c>
      <c r="R33" s="208">
        <v>0.110489</v>
      </c>
      <c r="S33" s="208">
        <v>0.22557099999999999</v>
      </c>
      <c r="T33" s="208">
        <v>0.24834400000000001</v>
      </c>
      <c r="U33" s="208">
        <v>0.22997799999999999</v>
      </c>
      <c r="V33" s="208">
        <v>0.25734800000000002</v>
      </c>
      <c r="W33" s="208">
        <v>0.17168800000000001</v>
      </c>
      <c r="X33" s="208">
        <v>0.23813500000000001</v>
      </c>
      <c r="Y33" s="208">
        <v>0.24745200000000001</v>
      </c>
      <c r="Z33" s="208">
        <v>0.21782099999999999</v>
      </c>
      <c r="AA33" s="208">
        <v>0.19319500000000001</v>
      </c>
      <c r="AB33" s="208">
        <v>0.20058500000000001</v>
      </c>
      <c r="AC33" s="208">
        <v>0.183923</v>
      </c>
      <c r="AD33" s="208">
        <v>0.17014599999999999</v>
      </c>
      <c r="AE33" s="208">
        <v>0.211337</v>
      </c>
      <c r="AF33" s="208">
        <v>0.270314</v>
      </c>
      <c r="AG33" s="208">
        <v>0.31732900000000003</v>
      </c>
      <c r="AH33" s="208">
        <v>0.31253199999999998</v>
      </c>
      <c r="AI33" s="208">
        <v>0.27511999999999998</v>
      </c>
      <c r="AJ33" s="208">
        <v>0.30717699999999998</v>
      </c>
      <c r="AK33" s="208">
        <v>0.21546699999999999</v>
      </c>
      <c r="AL33" s="208">
        <v>0.19259200000000001</v>
      </c>
      <c r="AM33" s="208">
        <v>0.18984699999999999</v>
      </c>
      <c r="AN33" s="208">
        <v>9.0157000000000001E-2</v>
      </c>
      <c r="AO33" s="208">
        <v>0.22947600000000001</v>
      </c>
      <c r="AP33" s="208">
        <v>0.16306499999999999</v>
      </c>
      <c r="AQ33" s="208">
        <v>0.225046</v>
      </c>
      <c r="AR33" s="208">
        <v>0.202622</v>
      </c>
      <c r="AS33" s="208">
        <v>0.17632</v>
      </c>
      <c r="AT33" s="208">
        <v>0.21072299999999999</v>
      </c>
      <c r="AU33" s="208">
        <v>0.19212699999999999</v>
      </c>
      <c r="AV33" s="208">
        <v>0.22239700000000001</v>
      </c>
      <c r="AW33" s="208">
        <v>0.24429200000000001</v>
      </c>
      <c r="AX33" s="208">
        <v>0.23562900000000001</v>
      </c>
      <c r="AY33" s="208">
        <v>0.252224</v>
      </c>
      <c r="AZ33" s="208">
        <v>0.16050600000000001</v>
      </c>
      <c r="BA33" s="208">
        <v>0.24279999999999999</v>
      </c>
      <c r="BB33" s="208">
        <v>0.185864</v>
      </c>
      <c r="BC33" s="208">
        <v>0.33634900000000001</v>
      </c>
      <c r="BD33" s="208">
        <v>0.34264899999999998</v>
      </c>
      <c r="BE33" s="208">
        <v>0.236541</v>
      </c>
      <c r="BF33" s="208">
        <v>0.2206708</v>
      </c>
      <c r="BG33" s="208">
        <v>0.16615289999999999</v>
      </c>
      <c r="BH33" s="324">
        <v>0.22690540000000001</v>
      </c>
      <c r="BI33" s="324">
        <v>0.2123748</v>
      </c>
      <c r="BJ33" s="324">
        <v>0.20376949999999999</v>
      </c>
      <c r="BK33" s="324">
        <v>0.17248949999999999</v>
      </c>
      <c r="BL33" s="324">
        <v>0.1993201</v>
      </c>
      <c r="BM33" s="324">
        <v>0.2059386</v>
      </c>
      <c r="BN33" s="324">
        <v>0.22096489999999999</v>
      </c>
      <c r="BO33" s="324">
        <v>0.22311890000000001</v>
      </c>
      <c r="BP33" s="324">
        <v>0.2254787</v>
      </c>
      <c r="BQ33" s="324">
        <v>0.2386924</v>
      </c>
      <c r="BR33" s="324">
        <v>0.20537369999999999</v>
      </c>
      <c r="BS33" s="324">
        <v>0.16138130000000001</v>
      </c>
      <c r="BT33" s="324">
        <v>0.2126237</v>
      </c>
      <c r="BU33" s="324">
        <v>0.19933719999999999</v>
      </c>
      <c r="BV33" s="324">
        <v>0.19080620000000001</v>
      </c>
    </row>
    <row r="34" spans="1:77" x14ac:dyDescent="0.2">
      <c r="A34" s="565" t="s">
        <v>743</v>
      </c>
      <c r="B34" s="566" t="s">
        <v>951</v>
      </c>
      <c r="C34" s="208">
        <v>8.7083999999999995E-2</v>
      </c>
      <c r="D34" s="208">
        <v>9.0137999999999996E-2</v>
      </c>
      <c r="E34" s="208">
        <v>0.10591299999999999</v>
      </c>
      <c r="F34" s="208">
        <v>0.104711</v>
      </c>
      <c r="G34" s="208">
        <v>0.111419</v>
      </c>
      <c r="H34" s="208">
        <v>2.0806999999999999E-2</v>
      </c>
      <c r="I34" s="208">
        <v>7.0329000000000003E-2</v>
      </c>
      <c r="J34" s="208">
        <v>8.5549E-2</v>
      </c>
      <c r="K34" s="208">
        <v>0.10132099999999999</v>
      </c>
      <c r="L34" s="208">
        <v>0.217975</v>
      </c>
      <c r="M34" s="208">
        <v>0.105182</v>
      </c>
      <c r="N34" s="208">
        <v>0.12515000000000001</v>
      </c>
      <c r="O34" s="208">
        <v>9.7266000000000005E-2</v>
      </c>
      <c r="P34" s="208">
        <v>0.111678</v>
      </c>
      <c r="Q34" s="208">
        <v>9.5377000000000003E-2</v>
      </c>
      <c r="R34" s="208">
        <v>8.0326999999999996E-2</v>
      </c>
      <c r="S34" s="208">
        <v>0.103683</v>
      </c>
      <c r="T34" s="208">
        <v>9.1647999999999993E-2</v>
      </c>
      <c r="U34" s="208">
        <v>0.14199400000000001</v>
      </c>
      <c r="V34" s="208">
        <v>0.169789</v>
      </c>
      <c r="W34" s="208">
        <v>0.17693600000000001</v>
      </c>
      <c r="X34" s="208">
        <v>0.15156700000000001</v>
      </c>
      <c r="Y34" s="208">
        <v>0.17699300000000001</v>
      </c>
      <c r="Z34" s="208">
        <v>0.19237899999999999</v>
      </c>
      <c r="AA34" s="208">
        <v>0.22035399999999999</v>
      </c>
      <c r="AB34" s="208">
        <v>0.19647000000000001</v>
      </c>
      <c r="AC34" s="208">
        <v>0.16471</v>
      </c>
      <c r="AD34" s="208">
        <v>0.179367</v>
      </c>
      <c r="AE34" s="208">
        <v>0.18559400000000001</v>
      </c>
      <c r="AF34" s="208">
        <v>0.22506000000000001</v>
      </c>
      <c r="AG34" s="208">
        <v>0.23230799999999999</v>
      </c>
      <c r="AH34" s="208">
        <v>0.248941</v>
      </c>
      <c r="AI34" s="208">
        <v>0.21968799999999999</v>
      </c>
      <c r="AJ34" s="208">
        <v>0.162911</v>
      </c>
      <c r="AK34" s="208">
        <v>0.13528999999999999</v>
      </c>
      <c r="AL34" s="208">
        <v>0.19972300000000001</v>
      </c>
      <c r="AM34" s="208">
        <v>7.6053999999999997E-2</v>
      </c>
      <c r="AN34" s="208">
        <v>-2.0119999999999999E-3</v>
      </c>
      <c r="AO34" s="208">
        <v>0.179117</v>
      </c>
      <c r="AP34" s="208">
        <v>1.8321E-2</v>
      </c>
      <c r="AQ34" s="208">
        <v>0.129912</v>
      </c>
      <c r="AR34" s="208">
        <v>0.23560600000000001</v>
      </c>
      <c r="AS34" s="208">
        <v>0.23191999999999999</v>
      </c>
      <c r="AT34" s="208">
        <v>0.26128099999999999</v>
      </c>
      <c r="AU34" s="208">
        <v>0.29384700000000002</v>
      </c>
      <c r="AV34" s="208">
        <v>0.32323400000000002</v>
      </c>
      <c r="AW34" s="208">
        <v>0.30577599999999999</v>
      </c>
      <c r="AX34" s="208">
        <v>0.438641</v>
      </c>
      <c r="AY34" s="208">
        <v>0.359265</v>
      </c>
      <c r="AZ34" s="208">
        <v>0.19361100000000001</v>
      </c>
      <c r="BA34" s="208">
        <v>0.21687999999999999</v>
      </c>
      <c r="BB34" s="208">
        <v>0.24607799999999999</v>
      </c>
      <c r="BC34" s="208">
        <v>0.20064399999999999</v>
      </c>
      <c r="BD34" s="208">
        <v>0.27477000000000001</v>
      </c>
      <c r="BE34" s="208">
        <v>0.27722200000000002</v>
      </c>
      <c r="BF34" s="208">
        <v>0.23964070000000001</v>
      </c>
      <c r="BG34" s="208">
        <v>0.24808939999999999</v>
      </c>
      <c r="BH34" s="324">
        <v>0.27033879999999999</v>
      </c>
      <c r="BI34" s="324">
        <v>0.26219720000000002</v>
      </c>
      <c r="BJ34" s="324">
        <v>0.25953920000000003</v>
      </c>
      <c r="BK34" s="324">
        <v>0.24320439999999999</v>
      </c>
      <c r="BL34" s="324">
        <v>0.22909959999999999</v>
      </c>
      <c r="BM34" s="324">
        <v>0.23222129999999999</v>
      </c>
      <c r="BN34" s="324">
        <v>0.2132029</v>
      </c>
      <c r="BO34" s="324">
        <v>0.2098623</v>
      </c>
      <c r="BP34" s="324">
        <v>0.2220628</v>
      </c>
      <c r="BQ34" s="324">
        <v>0.22040560000000001</v>
      </c>
      <c r="BR34" s="324">
        <v>0.23917179999999999</v>
      </c>
      <c r="BS34" s="324">
        <v>0.240559</v>
      </c>
      <c r="BT34" s="324">
        <v>0.24779970000000001</v>
      </c>
      <c r="BU34" s="324">
        <v>0.24162139999999999</v>
      </c>
      <c r="BV34" s="324">
        <v>0.23908070000000001</v>
      </c>
    </row>
    <row r="35" spans="1:77" x14ac:dyDescent="0.2">
      <c r="A35" s="565"/>
      <c r="B35" s="566"/>
      <c r="C35" s="158"/>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c r="AE35" s="158"/>
      <c r="AF35" s="158"/>
      <c r="AG35" s="158"/>
      <c r="AH35" s="158"/>
      <c r="AI35" s="158"/>
      <c r="AJ35" s="158"/>
      <c r="AK35" s="158"/>
      <c r="AL35" s="158"/>
      <c r="AM35" s="158"/>
      <c r="AN35" s="158"/>
      <c r="AO35" s="158"/>
      <c r="AP35" s="158"/>
      <c r="AQ35" s="158"/>
      <c r="AR35" s="158"/>
      <c r="AS35" s="158"/>
      <c r="AT35" s="158"/>
      <c r="AU35" s="158"/>
      <c r="AV35" s="158"/>
      <c r="AW35" s="158"/>
      <c r="AX35" s="158"/>
      <c r="AY35" s="158"/>
      <c r="AZ35" s="158"/>
      <c r="BA35" s="158"/>
      <c r="BB35" s="158"/>
      <c r="BC35" s="158"/>
      <c r="BD35" s="158"/>
      <c r="BE35" s="158"/>
      <c r="BF35" s="158"/>
      <c r="BG35" s="158"/>
      <c r="BH35" s="364"/>
      <c r="BI35" s="364"/>
      <c r="BJ35" s="364"/>
      <c r="BK35" s="364"/>
      <c r="BL35" s="364"/>
      <c r="BM35" s="364"/>
      <c r="BN35" s="364"/>
      <c r="BO35" s="364"/>
      <c r="BP35" s="364"/>
      <c r="BQ35" s="364"/>
      <c r="BR35" s="364"/>
      <c r="BS35" s="364"/>
      <c r="BT35" s="364"/>
      <c r="BU35" s="364"/>
      <c r="BV35" s="364"/>
    </row>
    <row r="36" spans="1:77" x14ac:dyDescent="0.2">
      <c r="A36" s="565"/>
      <c r="B36" s="154" t="s">
        <v>959</v>
      </c>
      <c r="C36" s="158"/>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c r="AE36" s="158"/>
      <c r="AF36" s="158"/>
      <c r="AG36" s="158"/>
      <c r="AH36" s="158"/>
      <c r="AI36" s="158"/>
      <c r="AJ36" s="158"/>
      <c r="AK36" s="158"/>
      <c r="AL36" s="158"/>
      <c r="AM36" s="158"/>
      <c r="AN36" s="158"/>
      <c r="AO36" s="158"/>
      <c r="AP36" s="158"/>
      <c r="AQ36" s="158"/>
      <c r="AR36" s="158"/>
      <c r="AS36" s="158"/>
      <c r="AT36" s="158"/>
      <c r="AU36" s="158"/>
      <c r="AV36" s="158"/>
      <c r="AW36" s="158"/>
      <c r="AX36" s="158"/>
      <c r="AY36" s="158"/>
      <c r="AZ36" s="158"/>
      <c r="BA36" s="158"/>
      <c r="BB36" s="158"/>
      <c r="BC36" s="158"/>
      <c r="BD36" s="158"/>
      <c r="BE36" s="158"/>
      <c r="BF36" s="158"/>
      <c r="BG36" s="158"/>
      <c r="BH36" s="654"/>
      <c r="BI36" s="654"/>
      <c r="BJ36" s="654"/>
      <c r="BK36" s="654"/>
      <c r="BL36" s="654"/>
      <c r="BM36" s="654"/>
      <c r="BN36" s="654"/>
      <c r="BO36" s="654"/>
      <c r="BP36" s="654"/>
      <c r="BQ36" s="654"/>
      <c r="BR36" s="654"/>
      <c r="BS36" s="654"/>
      <c r="BT36" s="654"/>
      <c r="BU36" s="654"/>
      <c r="BV36" s="654"/>
    </row>
    <row r="37" spans="1:77" x14ac:dyDescent="0.2">
      <c r="A37" s="565" t="s">
        <v>960</v>
      </c>
      <c r="B37" s="566" t="s">
        <v>947</v>
      </c>
      <c r="C37" s="728">
        <v>48.436999999999998</v>
      </c>
      <c r="D37" s="728">
        <v>49.591999999999999</v>
      </c>
      <c r="E37" s="728">
        <v>50.933</v>
      </c>
      <c r="F37" s="728">
        <v>52.158999999999999</v>
      </c>
      <c r="G37" s="728">
        <v>51.82</v>
      </c>
      <c r="H37" s="728">
        <v>51.734000000000002</v>
      </c>
      <c r="I37" s="728">
        <v>50.110999999999997</v>
      </c>
      <c r="J37" s="728">
        <v>51.826000000000001</v>
      </c>
      <c r="K37" s="728">
        <v>53.396999999999998</v>
      </c>
      <c r="L37" s="728">
        <v>58.63</v>
      </c>
      <c r="M37" s="728">
        <v>58.965000000000003</v>
      </c>
      <c r="N37" s="728">
        <v>55.616</v>
      </c>
      <c r="O37" s="728">
        <v>51.088000000000001</v>
      </c>
      <c r="P37" s="728">
        <v>52.548999999999999</v>
      </c>
      <c r="Q37" s="728">
        <v>50.097999999999999</v>
      </c>
      <c r="R37" s="728">
        <v>47.802</v>
      </c>
      <c r="S37" s="728">
        <v>48.286999999999999</v>
      </c>
      <c r="T37" s="728">
        <v>46.636000000000003</v>
      </c>
      <c r="U37" s="728">
        <v>46.32</v>
      </c>
      <c r="V37" s="728">
        <v>45.472000000000001</v>
      </c>
      <c r="W37" s="728">
        <v>47.158999999999999</v>
      </c>
      <c r="X37" s="728">
        <v>50.555999999999997</v>
      </c>
      <c r="Y37" s="728">
        <v>50.762999999999998</v>
      </c>
      <c r="Z37" s="728">
        <v>49.841999999999999</v>
      </c>
      <c r="AA37" s="728">
        <v>47.609000000000002</v>
      </c>
      <c r="AB37" s="728">
        <v>48.271999999999998</v>
      </c>
      <c r="AC37" s="728">
        <v>51.441000000000003</v>
      </c>
      <c r="AD37" s="728">
        <v>52.692</v>
      </c>
      <c r="AE37" s="728">
        <v>56.371000000000002</v>
      </c>
      <c r="AF37" s="728">
        <v>60.57</v>
      </c>
      <c r="AG37" s="728">
        <v>57.908000000000001</v>
      </c>
      <c r="AH37" s="728">
        <v>55.250999999999998</v>
      </c>
      <c r="AI37" s="728">
        <v>57.381999999999998</v>
      </c>
      <c r="AJ37" s="728">
        <v>59.631</v>
      </c>
      <c r="AK37" s="728">
        <v>59.642000000000003</v>
      </c>
      <c r="AL37" s="728">
        <v>57.286000000000001</v>
      </c>
      <c r="AM37" s="728">
        <v>54.991999999999997</v>
      </c>
      <c r="AN37" s="728">
        <v>52.578000000000003</v>
      </c>
      <c r="AO37" s="728">
        <v>52.061</v>
      </c>
      <c r="AP37" s="728">
        <v>50.491999999999997</v>
      </c>
      <c r="AQ37" s="728">
        <v>48.814999999999998</v>
      </c>
      <c r="AR37" s="728">
        <v>52.451000000000001</v>
      </c>
      <c r="AS37" s="728">
        <v>54.76</v>
      </c>
      <c r="AT37" s="728">
        <v>60.889000000000003</v>
      </c>
      <c r="AU37" s="728">
        <v>72.171999999999997</v>
      </c>
      <c r="AV37" s="728">
        <v>78.257000000000005</v>
      </c>
      <c r="AW37" s="728">
        <v>76.734999999999999</v>
      </c>
      <c r="AX37" s="728">
        <v>69.561999999999998</v>
      </c>
      <c r="AY37" s="728">
        <v>64.313000000000002</v>
      </c>
      <c r="AZ37" s="728">
        <v>64.936000000000007</v>
      </c>
      <c r="BA37" s="728">
        <v>68.203000000000003</v>
      </c>
      <c r="BB37" s="728">
        <v>69.808000000000007</v>
      </c>
      <c r="BC37" s="728">
        <v>67.233000000000004</v>
      </c>
      <c r="BD37" s="728">
        <v>65.218000000000004</v>
      </c>
      <c r="BE37" s="728">
        <v>66.406000000000006</v>
      </c>
      <c r="BF37" s="728">
        <v>58.629350000000002</v>
      </c>
      <c r="BG37" s="728">
        <v>60.582397</v>
      </c>
      <c r="BH37" s="729">
        <v>62.19623</v>
      </c>
      <c r="BI37" s="729">
        <v>63.226129999999998</v>
      </c>
      <c r="BJ37" s="729">
        <v>59.161960000000001</v>
      </c>
      <c r="BK37" s="729">
        <v>54.903559999999999</v>
      </c>
      <c r="BL37" s="729">
        <v>53.280500000000004</v>
      </c>
      <c r="BM37" s="729">
        <v>52.692329999999998</v>
      </c>
      <c r="BN37" s="729">
        <v>53.704810000000002</v>
      </c>
      <c r="BO37" s="729">
        <v>53.082990000000002</v>
      </c>
      <c r="BP37" s="729">
        <v>53.425139999999999</v>
      </c>
      <c r="BQ37" s="729">
        <v>52.268729999999998</v>
      </c>
      <c r="BR37" s="729">
        <v>53.305399999999999</v>
      </c>
      <c r="BS37" s="729">
        <v>53.906329999999997</v>
      </c>
      <c r="BT37" s="729">
        <v>55.798160000000003</v>
      </c>
      <c r="BU37" s="729">
        <v>57.098059999999997</v>
      </c>
      <c r="BV37" s="729">
        <v>55.963760000000001</v>
      </c>
    </row>
    <row r="38" spans="1:77" x14ac:dyDescent="0.2">
      <c r="A38" s="565" t="s">
        <v>1103</v>
      </c>
      <c r="B38" s="566" t="s">
        <v>1101</v>
      </c>
      <c r="C38" s="728">
        <v>53.35</v>
      </c>
      <c r="D38" s="728">
        <v>47.243000000000002</v>
      </c>
      <c r="E38" s="728">
        <v>40.155000000000001</v>
      </c>
      <c r="F38" s="728">
        <v>38.497</v>
      </c>
      <c r="G38" s="728">
        <v>46.146999999999998</v>
      </c>
      <c r="H38" s="728">
        <v>56.906999999999996</v>
      </c>
      <c r="I38" s="728">
        <v>63.676000000000002</v>
      </c>
      <c r="J38" s="728">
        <v>73.858000000000004</v>
      </c>
      <c r="K38" s="728">
        <v>71.391000000000005</v>
      </c>
      <c r="L38" s="728">
        <v>72.944000000000003</v>
      </c>
      <c r="M38" s="728">
        <v>69.936000000000007</v>
      </c>
      <c r="N38" s="728">
        <v>62.183</v>
      </c>
      <c r="O38" s="728">
        <v>45.42</v>
      </c>
      <c r="P38" s="728">
        <v>38.515999999999998</v>
      </c>
      <c r="Q38" s="728">
        <v>34.042000000000002</v>
      </c>
      <c r="R38" s="728">
        <v>35.340000000000003</v>
      </c>
      <c r="S38" s="728">
        <v>43.707000000000001</v>
      </c>
      <c r="T38" s="728">
        <v>56.505000000000003</v>
      </c>
      <c r="U38" s="728">
        <v>60.118000000000002</v>
      </c>
      <c r="V38" s="728">
        <v>66.724999999999994</v>
      </c>
      <c r="W38" s="728">
        <v>75.245000000000005</v>
      </c>
      <c r="X38" s="728">
        <v>78.825999999999993</v>
      </c>
      <c r="Y38" s="728">
        <v>73.986000000000004</v>
      </c>
      <c r="Z38" s="728">
        <v>63.738</v>
      </c>
      <c r="AA38" s="728">
        <v>51.215000000000003</v>
      </c>
      <c r="AB38" s="728">
        <v>45.709000000000003</v>
      </c>
      <c r="AC38" s="728">
        <v>48.942999999999998</v>
      </c>
      <c r="AD38" s="728">
        <v>53.396000000000001</v>
      </c>
      <c r="AE38" s="728">
        <v>63.353000000000002</v>
      </c>
      <c r="AF38" s="728">
        <v>71.709999999999994</v>
      </c>
      <c r="AG38" s="728">
        <v>77.822000000000003</v>
      </c>
      <c r="AH38" s="728">
        <v>91.102999999999994</v>
      </c>
      <c r="AI38" s="728">
        <v>95.606999999999999</v>
      </c>
      <c r="AJ38" s="728">
        <v>94.686000000000007</v>
      </c>
      <c r="AK38" s="728">
        <v>88.108999999999995</v>
      </c>
      <c r="AL38" s="728">
        <v>79.67</v>
      </c>
      <c r="AM38" s="728">
        <v>74.265000000000001</v>
      </c>
      <c r="AN38" s="728">
        <v>64.111999999999995</v>
      </c>
      <c r="AO38" s="728">
        <v>60.820999999999998</v>
      </c>
      <c r="AP38" s="728">
        <v>62.920999999999999</v>
      </c>
      <c r="AQ38" s="728">
        <v>68.126000000000005</v>
      </c>
      <c r="AR38" s="728">
        <v>75.813000000000002</v>
      </c>
      <c r="AS38" s="728">
        <v>85.451999999999998</v>
      </c>
      <c r="AT38" s="728">
        <v>95.266000000000005</v>
      </c>
      <c r="AU38" s="728">
        <v>100.321</v>
      </c>
      <c r="AV38" s="728">
        <v>94.671999999999997</v>
      </c>
      <c r="AW38" s="728">
        <v>89.397000000000006</v>
      </c>
      <c r="AX38" s="728">
        <v>69.867000000000004</v>
      </c>
      <c r="AY38" s="728">
        <v>53.853000000000002</v>
      </c>
      <c r="AZ38" s="728">
        <v>41.234000000000002</v>
      </c>
      <c r="BA38" s="728">
        <v>39.317999999999998</v>
      </c>
      <c r="BB38" s="728">
        <v>42.079000000000001</v>
      </c>
      <c r="BC38" s="728">
        <v>48.640999999999998</v>
      </c>
      <c r="BD38" s="728">
        <v>53.176000000000002</v>
      </c>
      <c r="BE38" s="728">
        <v>61.031999999999996</v>
      </c>
      <c r="BF38" s="728">
        <v>64.897036499999999</v>
      </c>
      <c r="BG38" s="728">
        <v>66.337188900000001</v>
      </c>
      <c r="BH38" s="729">
        <v>66.637969999999996</v>
      </c>
      <c r="BI38" s="729">
        <v>60.915590000000002</v>
      </c>
      <c r="BJ38" s="729">
        <v>50.288110000000003</v>
      </c>
      <c r="BK38" s="729">
        <v>37.859639999999999</v>
      </c>
      <c r="BL38" s="729">
        <v>31.290890000000001</v>
      </c>
      <c r="BM38" s="729">
        <v>31.763059999999999</v>
      </c>
      <c r="BN38" s="729">
        <v>37.107570000000003</v>
      </c>
      <c r="BO38" s="729">
        <v>46.920540000000003</v>
      </c>
      <c r="BP38" s="729">
        <v>59.527410000000003</v>
      </c>
      <c r="BQ38" s="729">
        <v>70.666730000000001</v>
      </c>
      <c r="BR38" s="729">
        <v>81.673190000000005</v>
      </c>
      <c r="BS38" s="729">
        <v>88.017809999999997</v>
      </c>
      <c r="BT38" s="729">
        <v>89.239869999999996</v>
      </c>
      <c r="BU38" s="729">
        <v>86.623059999999995</v>
      </c>
      <c r="BV38" s="729">
        <v>77.832300000000004</v>
      </c>
    </row>
    <row r="39" spans="1:77" x14ac:dyDescent="0.2">
      <c r="A39" s="565" t="s">
        <v>1104</v>
      </c>
      <c r="B39" s="566" t="s">
        <v>1354</v>
      </c>
      <c r="C39" s="728">
        <v>2.177</v>
      </c>
      <c r="D39" s="728">
        <v>1.0369999999999999</v>
      </c>
      <c r="E39" s="728">
        <v>1.3520000000000001</v>
      </c>
      <c r="F39" s="728">
        <v>1.167</v>
      </c>
      <c r="G39" s="728">
        <v>1.373</v>
      </c>
      <c r="H39" s="728">
        <v>1.252</v>
      </c>
      <c r="I39" s="728">
        <v>1.7529999999999999</v>
      </c>
      <c r="J39" s="728">
        <v>1.8620000000000001</v>
      </c>
      <c r="K39" s="728">
        <v>1.7390000000000001</v>
      </c>
      <c r="L39" s="728">
        <v>2.0350000000000001</v>
      </c>
      <c r="M39" s="728">
        <v>2.0750000000000002</v>
      </c>
      <c r="N39" s="728">
        <v>2.0699999999999998</v>
      </c>
      <c r="O39" s="728">
        <v>1.71</v>
      </c>
      <c r="P39" s="728">
        <v>1.252</v>
      </c>
      <c r="Q39" s="728">
        <v>1.0209999999999999</v>
      </c>
      <c r="R39" s="728">
        <v>1.266</v>
      </c>
      <c r="S39" s="728">
        <v>1.3360000000000001</v>
      </c>
      <c r="T39" s="728">
        <v>1.284</v>
      </c>
      <c r="U39" s="728">
        <v>1.681</v>
      </c>
      <c r="V39" s="728">
        <v>1.72</v>
      </c>
      <c r="W39" s="728">
        <v>1.88</v>
      </c>
      <c r="X39" s="728">
        <v>1.7030000000000001</v>
      </c>
      <c r="Y39" s="728">
        <v>1.6890000000000001</v>
      </c>
      <c r="Z39" s="728">
        <v>1.79</v>
      </c>
      <c r="AA39" s="728">
        <v>1.389</v>
      </c>
      <c r="AB39" s="728">
        <v>1.4550000000000001</v>
      </c>
      <c r="AC39" s="728">
        <v>1.6830000000000001</v>
      </c>
      <c r="AD39" s="728">
        <v>1.74</v>
      </c>
      <c r="AE39" s="728">
        <v>1.8049999999999999</v>
      </c>
      <c r="AF39" s="728">
        <v>1.7609999999999999</v>
      </c>
      <c r="AG39" s="728">
        <v>1.9259999999999999</v>
      </c>
      <c r="AH39" s="728">
        <v>2.169</v>
      </c>
      <c r="AI39" s="728">
        <v>2.6459999999999999</v>
      </c>
      <c r="AJ39" s="728">
        <v>2.0390000000000001</v>
      </c>
      <c r="AK39" s="728">
        <v>1.994</v>
      </c>
      <c r="AL39" s="728">
        <v>1.659</v>
      </c>
      <c r="AM39" s="728">
        <v>1.61</v>
      </c>
      <c r="AN39" s="728">
        <v>1.286</v>
      </c>
      <c r="AO39" s="728">
        <v>1.5089999999999999</v>
      </c>
      <c r="AP39" s="728">
        <v>1.4179999999999999</v>
      </c>
      <c r="AQ39" s="728">
        <v>1.355</v>
      </c>
      <c r="AR39" s="728">
        <v>1.504</v>
      </c>
      <c r="AS39" s="728">
        <v>1.3959999999999999</v>
      </c>
      <c r="AT39" s="728">
        <v>1.58</v>
      </c>
      <c r="AU39" s="728">
        <v>1.5089999999999999</v>
      </c>
      <c r="AV39" s="728">
        <v>1.357</v>
      </c>
      <c r="AW39" s="728">
        <v>1.26</v>
      </c>
      <c r="AX39" s="728">
        <v>1.476</v>
      </c>
      <c r="AY39" s="728">
        <v>1.153</v>
      </c>
      <c r="AZ39" s="728">
        <v>0.99399999999999999</v>
      </c>
      <c r="BA39" s="728">
        <v>1.056</v>
      </c>
      <c r="BB39" s="728">
        <v>1.079</v>
      </c>
      <c r="BC39" s="728">
        <v>1.095</v>
      </c>
      <c r="BD39" s="728">
        <v>1.1739999999999999</v>
      </c>
      <c r="BE39" s="728">
        <v>1.21</v>
      </c>
      <c r="BF39" s="728">
        <v>1.5019635</v>
      </c>
      <c r="BG39" s="728">
        <v>1.4508110999999999</v>
      </c>
      <c r="BH39" s="729">
        <v>1.644482</v>
      </c>
      <c r="BI39" s="729">
        <v>1.6627940000000001</v>
      </c>
      <c r="BJ39" s="729">
        <v>1.58579</v>
      </c>
      <c r="BK39" s="729">
        <v>1.418453</v>
      </c>
      <c r="BL39" s="729">
        <v>1.4775510000000001</v>
      </c>
      <c r="BM39" s="729">
        <v>1.5145690000000001</v>
      </c>
      <c r="BN39" s="729">
        <v>1.555598</v>
      </c>
      <c r="BO39" s="729">
        <v>1.724586</v>
      </c>
      <c r="BP39" s="729">
        <v>1.755671</v>
      </c>
      <c r="BQ39" s="729">
        <v>1.950715</v>
      </c>
      <c r="BR39" s="729">
        <v>2.1261290000000002</v>
      </c>
      <c r="BS39" s="729">
        <v>1.971374</v>
      </c>
      <c r="BT39" s="729">
        <v>2.0720999999999998</v>
      </c>
      <c r="BU39" s="729">
        <v>2.0034070000000002</v>
      </c>
      <c r="BV39" s="729">
        <v>1.860188</v>
      </c>
    </row>
    <row r="40" spans="1:77" x14ac:dyDescent="0.2">
      <c r="A40" s="565" t="s">
        <v>961</v>
      </c>
      <c r="B40" s="566" t="s">
        <v>950</v>
      </c>
      <c r="C40" s="728">
        <v>32.683999999999997</v>
      </c>
      <c r="D40" s="728">
        <v>30.513999999999999</v>
      </c>
      <c r="E40" s="728">
        <v>31.283999999999999</v>
      </c>
      <c r="F40" s="728">
        <v>37.875999999999998</v>
      </c>
      <c r="G40" s="728">
        <v>48.814999999999998</v>
      </c>
      <c r="H40" s="728">
        <v>56.79</v>
      </c>
      <c r="I40" s="728">
        <v>64.825999999999993</v>
      </c>
      <c r="J40" s="728">
        <v>75.113</v>
      </c>
      <c r="K40" s="728">
        <v>75.546999999999997</v>
      </c>
      <c r="L40" s="728">
        <v>72.864999999999995</v>
      </c>
      <c r="M40" s="728">
        <v>61.472000000000001</v>
      </c>
      <c r="N40" s="728">
        <v>47.453000000000003</v>
      </c>
      <c r="O40" s="728">
        <v>35.372</v>
      </c>
      <c r="P40" s="728">
        <v>26.768999999999998</v>
      </c>
      <c r="Q40" s="728">
        <v>31.332999999999998</v>
      </c>
      <c r="R40" s="728">
        <v>38.628999999999998</v>
      </c>
      <c r="S40" s="728">
        <v>47.244</v>
      </c>
      <c r="T40" s="728">
        <v>55.5</v>
      </c>
      <c r="U40" s="728">
        <v>66.623000000000005</v>
      </c>
      <c r="V40" s="728">
        <v>77.533000000000001</v>
      </c>
      <c r="W40" s="728">
        <v>78.623000000000005</v>
      </c>
      <c r="X40" s="728">
        <v>70.501000000000005</v>
      </c>
      <c r="Y40" s="728">
        <v>57.856000000000002</v>
      </c>
      <c r="Z40" s="728">
        <v>47.581000000000003</v>
      </c>
      <c r="AA40" s="728">
        <v>39.506</v>
      </c>
      <c r="AB40" s="728">
        <v>36.786000000000001</v>
      </c>
      <c r="AC40" s="728">
        <v>39.841000000000001</v>
      </c>
      <c r="AD40" s="728">
        <v>48.649000000000001</v>
      </c>
      <c r="AE40" s="728">
        <v>61.228999999999999</v>
      </c>
      <c r="AF40" s="728">
        <v>70.718000000000004</v>
      </c>
      <c r="AG40" s="728">
        <v>80.313000000000002</v>
      </c>
      <c r="AH40" s="728">
        <v>86.619</v>
      </c>
      <c r="AI40" s="728">
        <v>85.869</v>
      </c>
      <c r="AJ40" s="728">
        <v>75.340999999999994</v>
      </c>
      <c r="AK40" s="728">
        <v>61.542999999999999</v>
      </c>
      <c r="AL40" s="728">
        <v>52.180999999999997</v>
      </c>
      <c r="AM40" s="728">
        <v>44.006999999999998</v>
      </c>
      <c r="AN40" s="728">
        <v>40.031999999999996</v>
      </c>
      <c r="AO40" s="728">
        <v>44.143000000000001</v>
      </c>
      <c r="AP40" s="728">
        <v>54.813000000000002</v>
      </c>
      <c r="AQ40" s="728">
        <v>60.531999999999996</v>
      </c>
      <c r="AR40" s="728">
        <v>69.938000000000002</v>
      </c>
      <c r="AS40" s="728">
        <v>78.043999999999997</v>
      </c>
      <c r="AT40" s="728">
        <v>84.807000000000002</v>
      </c>
      <c r="AU40" s="728">
        <v>86.040999999999997</v>
      </c>
      <c r="AV40" s="728">
        <v>74.906999999999996</v>
      </c>
      <c r="AW40" s="728">
        <v>62.183999999999997</v>
      </c>
      <c r="AX40" s="728">
        <v>54.622</v>
      </c>
      <c r="AY40" s="728">
        <v>44.243000000000002</v>
      </c>
      <c r="AZ40" s="728">
        <v>38.536000000000001</v>
      </c>
      <c r="BA40" s="728">
        <v>37.167000000000002</v>
      </c>
      <c r="BB40" s="728">
        <v>42.942</v>
      </c>
      <c r="BC40" s="728">
        <v>47.396999999999998</v>
      </c>
      <c r="BD40" s="728">
        <v>53.863</v>
      </c>
      <c r="BE40" s="728">
        <v>60.865000000000002</v>
      </c>
      <c r="BF40" s="728">
        <v>68.857819000000006</v>
      </c>
      <c r="BG40" s="728">
        <v>67.447757499999994</v>
      </c>
      <c r="BH40" s="729">
        <v>61.685690000000001</v>
      </c>
      <c r="BI40" s="729">
        <v>50.009210000000003</v>
      </c>
      <c r="BJ40" s="729">
        <v>38.524009999999997</v>
      </c>
      <c r="BK40" s="729">
        <v>30.709849999999999</v>
      </c>
      <c r="BL40" s="729">
        <v>26.43</v>
      </c>
      <c r="BM40" s="729">
        <v>28.554469999999998</v>
      </c>
      <c r="BN40" s="729">
        <v>35.296230000000001</v>
      </c>
      <c r="BO40" s="729">
        <v>44.355449999999998</v>
      </c>
      <c r="BP40" s="729">
        <v>52.908349999999999</v>
      </c>
      <c r="BQ40" s="729">
        <v>61.570799999999998</v>
      </c>
      <c r="BR40" s="729">
        <v>70.083370000000002</v>
      </c>
      <c r="BS40" s="729">
        <v>70.673779999999994</v>
      </c>
      <c r="BT40" s="729">
        <v>64.821529999999996</v>
      </c>
      <c r="BU40" s="729">
        <v>53.098239999999997</v>
      </c>
      <c r="BV40" s="729">
        <v>41.55021</v>
      </c>
    </row>
    <row r="41" spans="1:77" x14ac:dyDescent="0.2">
      <c r="A41" s="565" t="s">
        <v>750</v>
      </c>
      <c r="B41" s="566" t="s">
        <v>951</v>
      </c>
      <c r="C41" s="728">
        <v>24.588000000000001</v>
      </c>
      <c r="D41" s="728">
        <v>22.812999999999999</v>
      </c>
      <c r="E41" s="728">
        <v>21.494</v>
      </c>
      <c r="F41" s="728">
        <v>20.533000000000001</v>
      </c>
      <c r="G41" s="728">
        <v>19.548999999999999</v>
      </c>
      <c r="H41" s="728">
        <v>20.552</v>
      </c>
      <c r="I41" s="728">
        <v>22.626999999999999</v>
      </c>
      <c r="J41" s="728">
        <v>23.629000000000001</v>
      </c>
      <c r="K41" s="728">
        <v>23.398</v>
      </c>
      <c r="L41" s="728">
        <v>21.593</v>
      </c>
      <c r="M41" s="728">
        <v>21.337</v>
      </c>
      <c r="N41" s="728">
        <v>20.113</v>
      </c>
      <c r="O41" s="728">
        <v>18.978000000000002</v>
      </c>
      <c r="P41" s="728">
        <v>18.283000000000001</v>
      </c>
      <c r="Q41" s="728">
        <v>19.359000000000002</v>
      </c>
      <c r="R41" s="728">
        <v>18.922000000000001</v>
      </c>
      <c r="S41" s="728">
        <v>18.594999999999999</v>
      </c>
      <c r="T41" s="728">
        <v>18.648</v>
      </c>
      <c r="U41" s="728">
        <v>19.718</v>
      </c>
      <c r="V41" s="728">
        <v>20.146000000000001</v>
      </c>
      <c r="W41" s="728">
        <v>20.393999999999998</v>
      </c>
      <c r="X41" s="728">
        <v>20.254999999999999</v>
      </c>
      <c r="Y41" s="728">
        <v>20.603999999999999</v>
      </c>
      <c r="Z41" s="728">
        <v>20.91</v>
      </c>
      <c r="AA41" s="728">
        <v>20.800999999999998</v>
      </c>
      <c r="AB41" s="728">
        <v>19.015999999999998</v>
      </c>
      <c r="AC41" s="728">
        <v>18.427</v>
      </c>
      <c r="AD41" s="728">
        <v>18.494</v>
      </c>
      <c r="AE41" s="728">
        <v>18.981999999999999</v>
      </c>
      <c r="AF41" s="728">
        <v>19.721</v>
      </c>
      <c r="AG41" s="728">
        <v>20.393999999999998</v>
      </c>
      <c r="AH41" s="728">
        <v>20.664999999999999</v>
      </c>
      <c r="AI41" s="728">
        <v>21.263999999999999</v>
      </c>
      <c r="AJ41" s="728">
        <v>20.805</v>
      </c>
      <c r="AK41" s="728">
        <v>20.6</v>
      </c>
      <c r="AL41" s="728">
        <v>20.9</v>
      </c>
      <c r="AM41" s="728">
        <v>21.896000000000001</v>
      </c>
      <c r="AN41" s="728">
        <v>22.111999999999998</v>
      </c>
      <c r="AO41" s="728">
        <v>24.356999999999999</v>
      </c>
      <c r="AP41" s="728">
        <v>29.876000000000001</v>
      </c>
      <c r="AQ41" s="728">
        <v>34.936</v>
      </c>
      <c r="AR41" s="728">
        <v>35.981000000000002</v>
      </c>
      <c r="AS41" s="728">
        <v>37.615000000000002</v>
      </c>
      <c r="AT41" s="728">
        <v>40.325000000000003</v>
      </c>
      <c r="AU41" s="728">
        <v>38.664999999999999</v>
      </c>
      <c r="AV41" s="728">
        <v>37.497534999999999</v>
      </c>
      <c r="AW41" s="728">
        <v>35.987749000000001</v>
      </c>
      <c r="AX41" s="728">
        <v>32.641396999999998</v>
      </c>
      <c r="AY41" s="728">
        <v>28.5</v>
      </c>
      <c r="AZ41" s="728">
        <v>24.954000000000001</v>
      </c>
      <c r="BA41" s="728">
        <v>22.840398</v>
      </c>
      <c r="BB41" s="728">
        <v>21.182044000000001</v>
      </c>
      <c r="BC41" s="728">
        <v>22.248661999999999</v>
      </c>
      <c r="BD41" s="728">
        <v>22.341273999999999</v>
      </c>
      <c r="BE41" s="728">
        <v>22.982151000000002</v>
      </c>
      <c r="BF41" s="728">
        <v>22.738831000000001</v>
      </c>
      <c r="BG41" s="728">
        <v>22.245845500000001</v>
      </c>
      <c r="BH41" s="729">
        <v>21.693210000000001</v>
      </c>
      <c r="BI41" s="729">
        <v>21.442979999999999</v>
      </c>
      <c r="BJ41" s="729">
        <v>21.02861</v>
      </c>
      <c r="BK41" s="729">
        <v>20.296109999999999</v>
      </c>
      <c r="BL41" s="729">
        <v>19.093309999999999</v>
      </c>
      <c r="BM41" s="729">
        <v>18.50704</v>
      </c>
      <c r="BN41" s="729">
        <v>18.622029999999999</v>
      </c>
      <c r="BO41" s="729">
        <v>19.103770000000001</v>
      </c>
      <c r="BP41" s="729">
        <v>19.695049999999998</v>
      </c>
      <c r="BQ41" s="729">
        <v>20.587710000000001</v>
      </c>
      <c r="BR41" s="729">
        <v>20.79627</v>
      </c>
      <c r="BS41" s="729">
        <v>20.551220000000001</v>
      </c>
      <c r="BT41" s="729">
        <v>20.246300000000002</v>
      </c>
      <c r="BU41" s="729">
        <v>20.130279999999999</v>
      </c>
      <c r="BV41" s="729">
        <v>19.84685</v>
      </c>
    </row>
    <row r="42" spans="1:77" x14ac:dyDescent="0.2">
      <c r="A42" s="565"/>
      <c r="C42" s="569"/>
      <c r="D42" s="569"/>
      <c r="E42" s="569"/>
      <c r="F42" s="569"/>
      <c r="G42" s="569"/>
      <c r="H42" s="569"/>
      <c r="I42" s="569"/>
      <c r="J42" s="569"/>
      <c r="K42" s="569"/>
      <c r="L42" s="569"/>
      <c r="M42" s="569"/>
      <c r="N42" s="569"/>
      <c r="O42" s="569"/>
      <c r="P42" s="569"/>
      <c r="Q42" s="569"/>
      <c r="R42" s="569"/>
      <c r="S42" s="569"/>
      <c r="T42" s="569"/>
      <c r="U42" s="569"/>
      <c r="V42" s="569"/>
      <c r="W42" s="569"/>
      <c r="X42" s="569"/>
      <c r="Y42" s="569"/>
      <c r="Z42" s="569"/>
      <c r="AA42" s="569"/>
      <c r="AB42" s="569"/>
      <c r="AC42" s="569"/>
      <c r="AD42" s="569"/>
      <c r="AE42" s="569"/>
      <c r="AF42" s="569"/>
      <c r="AG42" s="569"/>
      <c r="AH42" s="569"/>
      <c r="AI42" s="569"/>
      <c r="AJ42" s="569"/>
      <c r="AK42" s="569"/>
      <c r="AL42" s="569"/>
      <c r="AM42" s="569"/>
      <c r="AN42" s="569"/>
      <c r="AO42" s="569"/>
      <c r="AP42" s="569"/>
      <c r="AQ42" s="569"/>
      <c r="AR42" s="569"/>
      <c r="AS42" s="569"/>
      <c r="AT42" s="569"/>
      <c r="AU42" s="569"/>
      <c r="AV42" s="569"/>
      <c r="AW42" s="569"/>
      <c r="AX42" s="569"/>
      <c r="AY42" s="569"/>
      <c r="AZ42" s="569"/>
      <c r="BA42" s="569"/>
      <c r="BB42" s="569"/>
      <c r="BC42" s="569"/>
      <c r="BD42" s="569"/>
      <c r="BE42" s="569"/>
      <c r="BF42" s="569"/>
      <c r="BG42" s="569"/>
      <c r="BH42" s="570"/>
      <c r="BI42" s="570"/>
      <c r="BJ42" s="570"/>
      <c r="BK42" s="570"/>
      <c r="BL42" s="570"/>
      <c r="BM42" s="570"/>
      <c r="BN42" s="570"/>
      <c r="BO42" s="570"/>
      <c r="BP42" s="570"/>
      <c r="BQ42" s="570"/>
      <c r="BR42" s="570"/>
      <c r="BS42" s="570"/>
      <c r="BT42" s="570"/>
      <c r="BU42" s="570"/>
      <c r="BV42" s="570"/>
    </row>
    <row r="43" spans="1:77" ht="11.1" customHeight="1" x14ac:dyDescent="0.2">
      <c r="A43" s="57"/>
      <c r="B43" s="154" t="s">
        <v>574</v>
      </c>
      <c r="C43" s="567"/>
      <c r="D43" s="567"/>
      <c r="E43" s="567"/>
      <c r="F43" s="567"/>
      <c r="G43" s="567"/>
      <c r="H43" s="567"/>
      <c r="I43" s="567"/>
      <c r="J43" s="567"/>
      <c r="K43" s="567"/>
      <c r="L43" s="567"/>
      <c r="M43" s="567"/>
      <c r="N43" s="567"/>
      <c r="O43" s="567"/>
      <c r="P43" s="567"/>
      <c r="Q43" s="567"/>
      <c r="R43" s="567"/>
      <c r="S43" s="567"/>
      <c r="T43" s="567"/>
      <c r="U43" s="567"/>
      <c r="V43" s="567"/>
      <c r="W43" s="567"/>
      <c r="X43" s="567"/>
      <c r="Y43" s="567"/>
      <c r="Z43" s="567"/>
      <c r="AA43" s="567"/>
      <c r="AB43" s="567"/>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7"/>
      <c r="BG43" s="567"/>
      <c r="BH43" s="568"/>
      <c r="BI43" s="568"/>
      <c r="BJ43" s="568"/>
      <c r="BK43" s="568"/>
      <c r="BL43" s="568"/>
      <c r="BM43" s="568"/>
      <c r="BN43" s="568"/>
      <c r="BO43" s="568"/>
      <c r="BP43" s="568"/>
      <c r="BQ43" s="568"/>
      <c r="BR43" s="568"/>
      <c r="BS43" s="568"/>
      <c r="BT43" s="568"/>
      <c r="BU43" s="568"/>
      <c r="BV43" s="568"/>
      <c r="BX43" s="709"/>
      <c r="BY43" s="709"/>
    </row>
    <row r="44" spans="1:77" ht="11.1" customHeight="1" x14ac:dyDescent="0.2">
      <c r="A44" s="61" t="s">
        <v>508</v>
      </c>
      <c r="B44" s="176" t="s">
        <v>406</v>
      </c>
      <c r="C44" s="208">
        <v>16.118226</v>
      </c>
      <c r="D44" s="208">
        <v>15.493107</v>
      </c>
      <c r="E44" s="208">
        <v>16.047936</v>
      </c>
      <c r="F44" s="208">
        <v>16.954433000000002</v>
      </c>
      <c r="G44" s="208">
        <v>17.222387000000001</v>
      </c>
      <c r="H44" s="208">
        <v>17.204066999999998</v>
      </c>
      <c r="I44" s="208">
        <v>17.317451999999999</v>
      </c>
      <c r="J44" s="208">
        <v>16.980516000000001</v>
      </c>
      <c r="K44" s="208">
        <v>15.4602</v>
      </c>
      <c r="L44" s="208">
        <v>16.061194</v>
      </c>
      <c r="M44" s="208">
        <v>16.839600000000001</v>
      </c>
      <c r="N44" s="208">
        <v>17.274387000000001</v>
      </c>
      <c r="O44" s="208">
        <v>16.599194000000001</v>
      </c>
      <c r="P44" s="208">
        <v>15.936249999999999</v>
      </c>
      <c r="Q44" s="208">
        <v>16.665129</v>
      </c>
      <c r="R44" s="208">
        <v>16.766200000000001</v>
      </c>
      <c r="S44" s="208">
        <v>16.968741999999999</v>
      </c>
      <c r="T44" s="208">
        <v>17.665666999999999</v>
      </c>
      <c r="U44" s="208">
        <v>17.356999999999999</v>
      </c>
      <c r="V44" s="208">
        <v>17.622903000000001</v>
      </c>
      <c r="W44" s="208">
        <v>16.990867000000001</v>
      </c>
      <c r="X44" s="208">
        <v>16.412226</v>
      </c>
      <c r="Y44" s="208">
        <v>17.162099999999999</v>
      </c>
      <c r="Z44" s="208">
        <v>17.409386999999999</v>
      </c>
      <c r="AA44" s="208">
        <v>16.782968</v>
      </c>
      <c r="AB44" s="208">
        <v>15.845750000000001</v>
      </c>
      <c r="AC44" s="208">
        <v>15.934677000000001</v>
      </c>
      <c r="AD44" s="208">
        <v>16.341200000000001</v>
      </c>
      <c r="AE44" s="208">
        <v>16.719452</v>
      </c>
      <c r="AF44" s="208">
        <v>17.235800000000001</v>
      </c>
      <c r="AG44" s="208">
        <v>17.175194000000001</v>
      </c>
      <c r="AH44" s="208">
        <v>17.296838999999999</v>
      </c>
      <c r="AI44" s="208">
        <v>16.403099999999998</v>
      </c>
      <c r="AJ44" s="208">
        <v>15.680871</v>
      </c>
      <c r="AK44" s="208">
        <v>16.481767000000001</v>
      </c>
      <c r="AL44" s="208">
        <v>16.792548</v>
      </c>
      <c r="AM44" s="208">
        <v>16.228515999999999</v>
      </c>
      <c r="AN44" s="208">
        <v>15.865413999999999</v>
      </c>
      <c r="AO44" s="208">
        <v>15.230452</v>
      </c>
      <c r="AP44" s="208">
        <v>12.772333</v>
      </c>
      <c r="AQ44" s="208">
        <v>12.968031999999999</v>
      </c>
      <c r="AR44" s="208">
        <v>13.734367000000001</v>
      </c>
      <c r="AS44" s="208">
        <v>14.333581000000001</v>
      </c>
      <c r="AT44" s="208">
        <v>14.15171</v>
      </c>
      <c r="AU44" s="208">
        <v>13.572832999999999</v>
      </c>
      <c r="AV44" s="208">
        <v>13.444742</v>
      </c>
      <c r="AW44" s="208">
        <v>14.123699999999999</v>
      </c>
      <c r="AX44" s="208">
        <v>14.139806999999999</v>
      </c>
      <c r="AY44" s="208">
        <v>14.525097000000001</v>
      </c>
      <c r="AZ44" s="208">
        <v>12.373536</v>
      </c>
      <c r="BA44" s="208">
        <v>14.383032</v>
      </c>
      <c r="BB44" s="208">
        <v>15.160333</v>
      </c>
      <c r="BC44" s="208">
        <v>15.594903</v>
      </c>
      <c r="BD44" s="208">
        <v>16.190232999999999</v>
      </c>
      <c r="BE44" s="208">
        <v>15.851839</v>
      </c>
      <c r="BF44" s="208">
        <v>15.471516128999999</v>
      </c>
      <c r="BG44" s="208">
        <v>15.161833333000001</v>
      </c>
      <c r="BH44" s="324">
        <v>14.383100000000001</v>
      </c>
      <c r="BI44" s="324">
        <v>15.246790000000001</v>
      </c>
      <c r="BJ44" s="324">
        <v>16.0565</v>
      </c>
      <c r="BK44" s="324">
        <v>15.428089999999999</v>
      </c>
      <c r="BL44" s="324">
        <v>14.755039999999999</v>
      </c>
      <c r="BM44" s="324">
        <v>15.474130000000001</v>
      </c>
      <c r="BN44" s="324">
        <v>15.829409999999999</v>
      </c>
      <c r="BO44" s="324">
        <v>16.46481</v>
      </c>
      <c r="BP44" s="324">
        <v>17.005210000000002</v>
      </c>
      <c r="BQ44" s="324">
        <v>17.262509999999999</v>
      </c>
      <c r="BR44" s="324">
        <v>17.35416</v>
      </c>
      <c r="BS44" s="324">
        <v>16.579560000000001</v>
      </c>
      <c r="BT44" s="324">
        <v>15.467370000000001</v>
      </c>
      <c r="BU44" s="324">
        <v>15.98692</v>
      </c>
      <c r="BV44" s="324">
        <v>16.76885</v>
      </c>
      <c r="BX44" s="710"/>
      <c r="BY44" s="710"/>
    </row>
    <row r="45" spans="1:77" ht="11.1" customHeight="1" x14ac:dyDescent="0.2">
      <c r="A45" s="565" t="s">
        <v>975</v>
      </c>
      <c r="B45" s="566" t="s">
        <v>968</v>
      </c>
      <c r="C45" s="208">
        <v>0.64929000000000003</v>
      </c>
      <c r="D45" s="208">
        <v>0.58667899999999995</v>
      </c>
      <c r="E45" s="208">
        <v>0.51941899999999996</v>
      </c>
      <c r="F45" s="208">
        <v>0.477933</v>
      </c>
      <c r="G45" s="208">
        <v>0.48367700000000002</v>
      </c>
      <c r="H45" s="208">
        <v>0.473333</v>
      </c>
      <c r="I45" s="208">
        <v>0.44574200000000003</v>
      </c>
      <c r="J45" s="208">
        <v>0.480323</v>
      </c>
      <c r="K45" s="208">
        <v>0.60550000000000004</v>
      </c>
      <c r="L45" s="208">
        <v>0.59306499999999995</v>
      </c>
      <c r="M45" s="208">
        <v>0.73086700000000004</v>
      </c>
      <c r="N45" s="208">
        <v>0.75019400000000003</v>
      </c>
      <c r="O45" s="208">
        <v>0.62987099999999996</v>
      </c>
      <c r="P45" s="208">
        <v>0.62924999999999998</v>
      </c>
      <c r="Q45" s="208">
        <v>0.55609699999999995</v>
      </c>
      <c r="R45" s="208">
        <v>0.49723299999999998</v>
      </c>
      <c r="S45" s="208">
        <v>0.45371</v>
      </c>
      <c r="T45" s="208">
        <v>0.45566699999999999</v>
      </c>
      <c r="U45" s="208">
        <v>0.44232300000000002</v>
      </c>
      <c r="V45" s="208">
        <v>0.50419400000000003</v>
      </c>
      <c r="W45" s="208">
        <v>0.56543299999999996</v>
      </c>
      <c r="X45" s="208">
        <v>0.68664499999999995</v>
      </c>
      <c r="Y45" s="208">
        <v>0.74633300000000002</v>
      </c>
      <c r="Z45" s="208">
        <v>0.73196799999999995</v>
      </c>
      <c r="AA45" s="208">
        <v>0.67493599999999998</v>
      </c>
      <c r="AB45" s="208">
        <v>0.59171399999999996</v>
      </c>
      <c r="AC45" s="208">
        <v>0.51187099999999996</v>
      </c>
      <c r="AD45" s="208">
        <v>0.48573300000000003</v>
      </c>
      <c r="AE45" s="208">
        <v>0.45990300000000001</v>
      </c>
      <c r="AF45" s="208">
        <v>0.43146699999999999</v>
      </c>
      <c r="AG45" s="208">
        <v>0.447936</v>
      </c>
      <c r="AH45" s="208">
        <v>0.480742</v>
      </c>
      <c r="AI45" s="208">
        <v>0.60066699999999995</v>
      </c>
      <c r="AJ45" s="208">
        <v>0.71180699999999997</v>
      </c>
      <c r="AK45" s="208">
        <v>0.74363299999999999</v>
      </c>
      <c r="AL45" s="208">
        <v>0.71564499999999998</v>
      </c>
      <c r="AM45" s="208">
        <v>0.69790300000000005</v>
      </c>
      <c r="AN45" s="208">
        <v>0.63965499999999997</v>
      </c>
      <c r="AO45" s="208">
        <v>0.49890299999999999</v>
      </c>
      <c r="AP45" s="208">
        <v>0.31723299999999999</v>
      </c>
      <c r="AQ45" s="208">
        <v>0.33609699999999998</v>
      </c>
      <c r="AR45" s="208">
        <v>0.40246700000000002</v>
      </c>
      <c r="AS45" s="208">
        <v>0.45580700000000002</v>
      </c>
      <c r="AT45" s="208">
        <v>0.42216100000000001</v>
      </c>
      <c r="AU45" s="208">
        <v>0.53626700000000005</v>
      </c>
      <c r="AV45" s="208">
        <v>0.58690299999999995</v>
      </c>
      <c r="AW45" s="208">
        <v>0.63736700000000002</v>
      </c>
      <c r="AX45" s="208">
        <v>0.57054800000000006</v>
      </c>
      <c r="AY45" s="208">
        <v>0.587677</v>
      </c>
      <c r="AZ45" s="208">
        <v>0.47853600000000002</v>
      </c>
      <c r="BA45" s="208">
        <v>0.51448400000000005</v>
      </c>
      <c r="BB45" s="208">
        <v>0.45083299999999998</v>
      </c>
      <c r="BC45" s="208">
        <v>0.43025799999999997</v>
      </c>
      <c r="BD45" s="208">
        <v>0.41363299999999997</v>
      </c>
      <c r="BE45" s="208">
        <v>0.43158099999999999</v>
      </c>
      <c r="BF45" s="208">
        <v>0.44800329999999999</v>
      </c>
      <c r="BG45" s="208">
        <v>0.5498286</v>
      </c>
      <c r="BH45" s="324">
        <v>0.61715540000000002</v>
      </c>
      <c r="BI45" s="324">
        <v>0.67700610000000006</v>
      </c>
      <c r="BJ45" s="324">
        <v>0.66285369999999999</v>
      </c>
      <c r="BK45" s="324">
        <v>0.5873391</v>
      </c>
      <c r="BL45" s="324">
        <v>0.5671543</v>
      </c>
      <c r="BM45" s="324">
        <v>0.51516280000000003</v>
      </c>
      <c r="BN45" s="324">
        <v>0.47423989999999999</v>
      </c>
      <c r="BO45" s="324">
        <v>0.46342060000000002</v>
      </c>
      <c r="BP45" s="324">
        <v>0.46371089999999998</v>
      </c>
      <c r="BQ45" s="324">
        <v>0.45270450000000001</v>
      </c>
      <c r="BR45" s="324">
        <v>0.48390929999999999</v>
      </c>
      <c r="BS45" s="324">
        <v>0.59916409999999998</v>
      </c>
      <c r="BT45" s="324">
        <v>0.65034740000000002</v>
      </c>
      <c r="BU45" s="324">
        <v>0.71054550000000005</v>
      </c>
      <c r="BV45" s="324">
        <v>0.70261870000000004</v>
      </c>
      <c r="BX45" s="710"/>
      <c r="BY45" s="710"/>
    </row>
    <row r="46" spans="1:77" ht="11.1" customHeight="1" x14ac:dyDescent="0.2">
      <c r="A46" s="61" t="s">
        <v>882</v>
      </c>
      <c r="B46" s="176" t="s">
        <v>407</v>
      </c>
      <c r="C46" s="208">
        <v>0.98</v>
      </c>
      <c r="D46" s="208">
        <v>1.161321</v>
      </c>
      <c r="E46" s="208">
        <v>1.203452</v>
      </c>
      <c r="F46" s="208">
        <v>1.2047330000000001</v>
      </c>
      <c r="G46" s="208">
        <v>1.238807</v>
      </c>
      <c r="H46" s="208">
        <v>1.2611000000000001</v>
      </c>
      <c r="I46" s="208">
        <v>1.222129</v>
      </c>
      <c r="J46" s="208">
        <v>1.240516</v>
      </c>
      <c r="K46" s="208">
        <v>1.1862999999999999</v>
      </c>
      <c r="L46" s="208">
        <v>1.2110970000000001</v>
      </c>
      <c r="M46" s="208">
        <v>1.207233</v>
      </c>
      <c r="N46" s="208">
        <v>1.190742</v>
      </c>
      <c r="O46" s="208">
        <v>1.109936</v>
      </c>
      <c r="P46" s="208">
        <v>1.146857</v>
      </c>
      <c r="Q46" s="208">
        <v>1.2066129999999999</v>
      </c>
      <c r="R46" s="208">
        <v>1.2078</v>
      </c>
      <c r="S46" s="208">
        <v>1.241452</v>
      </c>
      <c r="T46" s="208">
        <v>1.238067</v>
      </c>
      <c r="U46" s="208">
        <v>1.2211289999999999</v>
      </c>
      <c r="V46" s="208">
        <v>1.248129</v>
      </c>
      <c r="W46" s="208">
        <v>1.1946669999999999</v>
      </c>
      <c r="X46" s="208">
        <v>1.1992579999999999</v>
      </c>
      <c r="Y46" s="208">
        <v>1.2073670000000001</v>
      </c>
      <c r="Z46" s="208">
        <v>1.1858709999999999</v>
      </c>
      <c r="AA46" s="208">
        <v>1.1460649999999999</v>
      </c>
      <c r="AB46" s="208">
        <v>1.1471789999999999</v>
      </c>
      <c r="AC46" s="208">
        <v>1.181387</v>
      </c>
      <c r="AD46" s="208">
        <v>1.1939</v>
      </c>
      <c r="AE46" s="208">
        <v>1.216677</v>
      </c>
      <c r="AF46" s="208">
        <v>1.2227330000000001</v>
      </c>
      <c r="AG46" s="208">
        <v>1.2317739999999999</v>
      </c>
      <c r="AH46" s="208">
        <v>1.246194</v>
      </c>
      <c r="AI46" s="208">
        <v>1.177967</v>
      </c>
      <c r="AJ46" s="208">
        <v>1.186903</v>
      </c>
      <c r="AK46" s="208">
        <v>1.1958329999999999</v>
      </c>
      <c r="AL46" s="208">
        <v>1.1856450000000001</v>
      </c>
      <c r="AM46" s="208">
        <v>1.148903</v>
      </c>
      <c r="AN46" s="208">
        <v>1.1711720000000001</v>
      </c>
      <c r="AO46" s="208">
        <v>1.0515810000000001</v>
      </c>
      <c r="AP46" s="208">
        <v>0.81646700000000005</v>
      </c>
      <c r="AQ46" s="208">
        <v>0.95370999999999995</v>
      </c>
      <c r="AR46" s="208">
        <v>1.0740000000000001</v>
      </c>
      <c r="AS46" s="208">
        <v>1.1131610000000001</v>
      </c>
      <c r="AT46" s="208">
        <v>1.1173550000000001</v>
      </c>
      <c r="AU46" s="208">
        <v>1.0995999999999999</v>
      </c>
      <c r="AV46" s="208">
        <v>1.1033230000000001</v>
      </c>
      <c r="AW46" s="208">
        <v>1.0679000000000001</v>
      </c>
      <c r="AX46" s="208">
        <v>1.0580970000000001</v>
      </c>
      <c r="AY46" s="208">
        <v>1.0235160000000001</v>
      </c>
      <c r="AZ46" s="208">
        <v>1.008786</v>
      </c>
      <c r="BA46" s="208">
        <v>1.1134189999999999</v>
      </c>
      <c r="BB46" s="208">
        <v>1.162433</v>
      </c>
      <c r="BC46" s="208">
        <v>1.183935</v>
      </c>
      <c r="BD46" s="208">
        <v>1.2100660000000001</v>
      </c>
      <c r="BE46" s="208">
        <v>1.2055480000000001</v>
      </c>
      <c r="BF46" s="208">
        <v>1.1858188225999999</v>
      </c>
      <c r="BG46" s="208">
        <v>1.1555150000000001</v>
      </c>
      <c r="BH46" s="324">
        <v>1.1636390000000001</v>
      </c>
      <c r="BI46" s="324">
        <v>1.1778679999999999</v>
      </c>
      <c r="BJ46" s="324">
        <v>1.1751879999999999</v>
      </c>
      <c r="BK46" s="324">
        <v>1.1489769999999999</v>
      </c>
      <c r="BL46" s="324">
        <v>1.156064</v>
      </c>
      <c r="BM46" s="324">
        <v>1.1765110000000001</v>
      </c>
      <c r="BN46" s="324">
        <v>1.209651</v>
      </c>
      <c r="BO46" s="324">
        <v>1.2307440000000001</v>
      </c>
      <c r="BP46" s="324">
        <v>1.252081</v>
      </c>
      <c r="BQ46" s="324">
        <v>1.253763</v>
      </c>
      <c r="BR46" s="324">
        <v>1.251517</v>
      </c>
      <c r="BS46" s="324">
        <v>1.2238340000000001</v>
      </c>
      <c r="BT46" s="324">
        <v>1.2202390000000001</v>
      </c>
      <c r="BU46" s="324">
        <v>1.219838</v>
      </c>
      <c r="BV46" s="324">
        <v>1.208383</v>
      </c>
      <c r="BX46" s="710"/>
      <c r="BY46" s="710"/>
    </row>
    <row r="47" spans="1:77" ht="11.1" customHeight="1" x14ac:dyDescent="0.2">
      <c r="A47" s="61" t="s">
        <v>757</v>
      </c>
      <c r="B47" s="566" t="s">
        <v>408</v>
      </c>
      <c r="C47" s="208">
        <v>0.19445200000000001</v>
      </c>
      <c r="D47" s="208">
        <v>0.31839299999999998</v>
      </c>
      <c r="E47" s="208">
        <v>0.28661300000000001</v>
      </c>
      <c r="F47" s="208">
        <v>0.17283299999999999</v>
      </c>
      <c r="G47" s="208">
        <v>0.23577400000000001</v>
      </c>
      <c r="H47" s="208">
        <v>0.56489999999999996</v>
      </c>
      <c r="I47" s="208">
        <v>0.35825800000000002</v>
      </c>
      <c r="J47" s="208">
        <v>0.37751600000000002</v>
      </c>
      <c r="K47" s="208">
        <v>0.39163300000000001</v>
      </c>
      <c r="L47" s="208">
        <v>0.45487100000000003</v>
      </c>
      <c r="M47" s="208">
        <v>0.47760000000000002</v>
      </c>
      <c r="N47" s="208">
        <v>0.42419400000000002</v>
      </c>
      <c r="O47" s="208">
        <v>0.223161</v>
      </c>
      <c r="P47" s="208">
        <v>0.195607</v>
      </c>
      <c r="Q47" s="208">
        <v>-3.4097000000000002E-2</v>
      </c>
      <c r="R47" s="208">
        <v>0.492867</v>
      </c>
      <c r="S47" s="208">
        <v>0.46251599999999998</v>
      </c>
      <c r="T47" s="208">
        <v>0.33313300000000001</v>
      </c>
      <c r="U47" s="208">
        <v>0.45116099999999998</v>
      </c>
      <c r="V47" s="208">
        <v>0.45009700000000002</v>
      </c>
      <c r="W47" s="208">
        <v>0.42230000000000001</v>
      </c>
      <c r="X47" s="208">
        <v>0.26703199999999999</v>
      </c>
      <c r="Y47" s="208">
        <v>0.25469999999999998</v>
      </c>
      <c r="Z47" s="208">
        <v>0.48390300000000003</v>
      </c>
      <c r="AA47" s="208">
        <v>0.152839</v>
      </c>
      <c r="AB47" s="208">
        <v>9.9392999999999995E-2</v>
      </c>
      <c r="AC47" s="208">
        <v>0.276032</v>
      </c>
      <c r="AD47" s="208">
        <v>0.25783299999999998</v>
      </c>
      <c r="AE47" s="208">
        <v>0.27154800000000001</v>
      </c>
      <c r="AF47" s="208">
        <v>0.48363299999999998</v>
      </c>
      <c r="AG47" s="208">
        <v>0.59235499999999996</v>
      </c>
      <c r="AH47" s="208">
        <v>0.42099999999999999</v>
      </c>
      <c r="AI47" s="208">
        <v>0.37823299999999999</v>
      </c>
      <c r="AJ47" s="208">
        <v>0.19709699999999999</v>
      </c>
      <c r="AK47" s="208">
        <v>0.497367</v>
      </c>
      <c r="AL47" s="208">
        <v>0.59851600000000005</v>
      </c>
      <c r="AM47" s="208">
        <v>0.29912899999999998</v>
      </c>
      <c r="AN47" s="208">
        <v>-0.113931</v>
      </c>
      <c r="AO47" s="208">
        <v>-2.581E-3</v>
      </c>
      <c r="AP47" s="208">
        <v>0.19473299999999999</v>
      </c>
      <c r="AQ47" s="208">
        <v>0.207097</v>
      </c>
      <c r="AR47" s="208">
        <v>0.24610000000000001</v>
      </c>
      <c r="AS47" s="208">
        <v>0.46290300000000001</v>
      </c>
      <c r="AT47" s="208">
        <v>0.51287099999999997</v>
      </c>
      <c r="AU47" s="208">
        <v>0.35903299999999999</v>
      </c>
      <c r="AV47" s="208">
        <v>0.282613</v>
      </c>
      <c r="AW47" s="208">
        <v>0.24496699999999999</v>
      </c>
      <c r="AX47" s="208">
        <v>3.8386999999999998E-2</v>
      </c>
      <c r="AY47" s="208">
        <v>-8.2903000000000004E-2</v>
      </c>
      <c r="AZ47" s="208">
        <v>-0.11607099999999999</v>
      </c>
      <c r="BA47" s="208">
        <v>-3.8096999999999999E-2</v>
      </c>
      <c r="BB47" s="208">
        <v>3.7433000000000001E-2</v>
      </c>
      <c r="BC47" s="208">
        <v>0.31251600000000002</v>
      </c>
      <c r="BD47" s="208">
        <v>0.31986599999999998</v>
      </c>
      <c r="BE47" s="208">
        <v>0.433645</v>
      </c>
      <c r="BF47" s="208">
        <v>0.52721045065000005</v>
      </c>
      <c r="BG47" s="208">
        <v>0.32777627932999998</v>
      </c>
      <c r="BH47" s="324">
        <v>0.3127201</v>
      </c>
      <c r="BI47" s="324">
        <v>0.34840110000000002</v>
      </c>
      <c r="BJ47" s="324">
        <v>0.4087499</v>
      </c>
      <c r="BK47" s="324">
        <v>9.5105200000000001E-2</v>
      </c>
      <c r="BL47" s="324">
        <v>5.5320099999999997E-2</v>
      </c>
      <c r="BM47" s="324">
        <v>0.12341630000000001</v>
      </c>
      <c r="BN47" s="324">
        <v>0.18419550000000001</v>
      </c>
      <c r="BO47" s="324">
        <v>0.34480290000000002</v>
      </c>
      <c r="BP47" s="324">
        <v>0.30914760000000002</v>
      </c>
      <c r="BQ47" s="324">
        <v>0.33858110000000002</v>
      </c>
      <c r="BR47" s="324">
        <v>0.31471650000000001</v>
      </c>
      <c r="BS47" s="324">
        <v>0.27717940000000002</v>
      </c>
      <c r="BT47" s="324">
        <v>0.20007720000000001</v>
      </c>
      <c r="BU47" s="324">
        <v>0.26498719999999998</v>
      </c>
      <c r="BV47" s="324">
        <v>0.35335270000000002</v>
      </c>
      <c r="BX47" s="710"/>
      <c r="BY47" s="710"/>
    </row>
    <row r="48" spans="1:77" ht="11.1" customHeight="1" x14ac:dyDescent="0.2">
      <c r="A48" s="61" t="s">
        <v>758</v>
      </c>
      <c r="B48" s="176" t="s">
        <v>808</v>
      </c>
      <c r="C48" s="208">
        <v>-0.19780700000000001</v>
      </c>
      <c r="D48" s="208">
        <v>0.53157100000000002</v>
      </c>
      <c r="E48" s="208">
        <v>0.72261299999999995</v>
      </c>
      <c r="F48" s="208">
        <v>0.54053300000000004</v>
      </c>
      <c r="G48" s="208">
        <v>0.69816100000000003</v>
      </c>
      <c r="H48" s="208">
        <v>0.66496699999999997</v>
      </c>
      <c r="I48" s="208">
        <v>0.66093599999999997</v>
      </c>
      <c r="J48" s="208">
        <v>0.72199999999999998</v>
      </c>
      <c r="K48" s="208">
        <v>0.62306700000000004</v>
      </c>
      <c r="L48" s="208">
        <v>0.724742</v>
      </c>
      <c r="M48" s="208">
        <v>0.16303300000000001</v>
      </c>
      <c r="N48" s="208">
        <v>-0.16480700000000001</v>
      </c>
      <c r="O48" s="208">
        <v>-0.100161</v>
      </c>
      <c r="P48" s="208">
        <v>0.37532100000000002</v>
      </c>
      <c r="Q48" s="208">
        <v>0.75087099999999996</v>
      </c>
      <c r="R48" s="208">
        <v>0.62423300000000004</v>
      </c>
      <c r="S48" s="208">
        <v>0.75925799999999999</v>
      </c>
      <c r="T48" s="208">
        <v>0.73796700000000004</v>
      </c>
      <c r="U48" s="208">
        <v>0.73838700000000002</v>
      </c>
      <c r="V48" s="208">
        <v>0.61680699999999999</v>
      </c>
      <c r="W48" s="208">
        <v>0.41583300000000001</v>
      </c>
      <c r="X48" s="208">
        <v>0.72890299999999997</v>
      </c>
      <c r="Y48" s="208">
        <v>0.24193300000000001</v>
      </c>
      <c r="Z48" s="208">
        <v>-0.19625799999999999</v>
      </c>
      <c r="AA48" s="208">
        <v>0.116161</v>
      </c>
      <c r="AB48" s="208">
        <v>0.68782100000000002</v>
      </c>
      <c r="AC48" s="208">
        <v>1.122871</v>
      </c>
      <c r="AD48" s="208">
        <v>1.0298</v>
      </c>
      <c r="AE48" s="208">
        <v>1.030613</v>
      </c>
      <c r="AF48" s="208">
        <v>0.76226700000000003</v>
      </c>
      <c r="AG48" s="208">
        <v>0.76864500000000002</v>
      </c>
      <c r="AH48" s="208">
        <v>0.912161</v>
      </c>
      <c r="AI48" s="208">
        <v>0.62116700000000002</v>
      </c>
      <c r="AJ48" s="208">
        <v>0.97103200000000001</v>
      </c>
      <c r="AK48" s="208">
        <v>0.27643299999999998</v>
      </c>
      <c r="AL48" s="208">
        <v>-4.9709999999999997E-2</v>
      </c>
      <c r="AM48" s="208">
        <v>0.162355</v>
      </c>
      <c r="AN48" s="208">
        <v>0.75913799999999998</v>
      </c>
      <c r="AO48" s="208">
        <v>0.32545200000000002</v>
      </c>
      <c r="AP48" s="208">
        <v>0.1169</v>
      </c>
      <c r="AQ48" s="208">
        <v>0.457065</v>
      </c>
      <c r="AR48" s="208">
        <v>0.88666699999999998</v>
      </c>
      <c r="AS48" s="208">
        <v>0.71116100000000004</v>
      </c>
      <c r="AT48" s="208">
        <v>1.0440970000000001</v>
      </c>
      <c r="AU48" s="208">
        <v>0.80363300000000004</v>
      </c>
      <c r="AV48" s="208">
        <v>0.64729000000000003</v>
      </c>
      <c r="AW48" s="208">
        <v>0.16289999999999999</v>
      </c>
      <c r="AX48" s="208">
        <v>0.54877399999999998</v>
      </c>
      <c r="AY48" s="208">
        <v>0.11651599999999999</v>
      </c>
      <c r="AZ48" s="208">
        <v>1.0418210000000001</v>
      </c>
      <c r="BA48" s="208">
        <v>0.99299999999999999</v>
      </c>
      <c r="BB48" s="208">
        <v>1.006667</v>
      </c>
      <c r="BC48" s="208">
        <v>0.921871</v>
      </c>
      <c r="BD48" s="208">
        <v>0.83716599999999997</v>
      </c>
      <c r="BE48" s="208">
        <v>0.873</v>
      </c>
      <c r="BF48" s="208">
        <v>0.81493548387000003</v>
      </c>
      <c r="BG48" s="208">
        <v>0.66373333332999995</v>
      </c>
      <c r="BH48" s="324">
        <v>0.76215310000000003</v>
      </c>
      <c r="BI48" s="324">
        <v>0.26306960000000001</v>
      </c>
      <c r="BJ48" s="324">
        <v>-0.2103604</v>
      </c>
      <c r="BK48" s="324">
        <v>0.34917049999999999</v>
      </c>
      <c r="BL48" s="324">
        <v>0.60550009999999999</v>
      </c>
      <c r="BM48" s="324">
        <v>0.74233280000000001</v>
      </c>
      <c r="BN48" s="324">
        <v>0.79528790000000005</v>
      </c>
      <c r="BO48" s="324">
        <v>0.84937910000000005</v>
      </c>
      <c r="BP48" s="324">
        <v>0.78639829999999999</v>
      </c>
      <c r="BQ48" s="324">
        <v>0.67378530000000003</v>
      </c>
      <c r="BR48" s="324">
        <v>0.70306670000000004</v>
      </c>
      <c r="BS48" s="324">
        <v>0.58204210000000001</v>
      </c>
      <c r="BT48" s="324">
        <v>0.774088</v>
      </c>
      <c r="BU48" s="324">
        <v>0.2790668</v>
      </c>
      <c r="BV48" s="324">
        <v>-0.15840589999999999</v>
      </c>
      <c r="BX48" s="710"/>
      <c r="BY48" s="710"/>
    </row>
    <row r="49" spans="1:79" ht="11.1" customHeight="1" x14ac:dyDescent="0.2">
      <c r="A49" s="61" t="s">
        <v>759</v>
      </c>
      <c r="B49" s="176" t="s">
        <v>809</v>
      </c>
      <c r="C49" s="208">
        <v>3.2299999999999999E-4</v>
      </c>
      <c r="D49" s="208">
        <v>3.6000000000000001E-5</v>
      </c>
      <c r="E49" s="208">
        <v>6.4999999999999994E-5</v>
      </c>
      <c r="F49" s="208">
        <v>2.33E-4</v>
      </c>
      <c r="G49" s="208">
        <v>-3.1999999999999999E-5</v>
      </c>
      <c r="H49" s="208">
        <v>6.7000000000000002E-5</v>
      </c>
      <c r="I49" s="208">
        <v>3.1999999999999999E-5</v>
      </c>
      <c r="J49" s="208">
        <v>2.5799999999999998E-4</v>
      </c>
      <c r="K49" s="208">
        <v>1.3300000000000001E-4</v>
      </c>
      <c r="L49" s="208">
        <v>3.1999999999999999E-5</v>
      </c>
      <c r="M49" s="208">
        <v>-1E-4</v>
      </c>
      <c r="N49" s="208">
        <v>0</v>
      </c>
      <c r="O49" s="208">
        <v>5.1599999999999997E-4</v>
      </c>
      <c r="P49" s="208">
        <v>1.07E-4</v>
      </c>
      <c r="Q49" s="208">
        <v>-2.2599999999999999E-4</v>
      </c>
      <c r="R49" s="208">
        <v>1E-3</v>
      </c>
      <c r="S49" s="208">
        <v>1.2899999999999999E-3</v>
      </c>
      <c r="T49" s="208">
        <v>-4.3300000000000001E-4</v>
      </c>
      <c r="U49" s="208">
        <v>2.9030000000000002E-3</v>
      </c>
      <c r="V49" s="208">
        <v>1.194E-3</v>
      </c>
      <c r="W49" s="208">
        <v>1.933E-3</v>
      </c>
      <c r="X49" s="208">
        <v>8.7100000000000003E-4</v>
      </c>
      <c r="Y49" s="208">
        <v>-1.3300000000000001E-4</v>
      </c>
      <c r="Z49" s="208">
        <v>4.84E-4</v>
      </c>
      <c r="AA49" s="208">
        <v>-2.5799999999999998E-4</v>
      </c>
      <c r="AB49" s="208">
        <v>1.7899999999999999E-4</v>
      </c>
      <c r="AC49" s="208">
        <v>1.2899999999999999E-4</v>
      </c>
      <c r="AD49" s="208">
        <v>1.6699999999999999E-4</v>
      </c>
      <c r="AE49" s="208">
        <v>6.1300000000000005E-4</v>
      </c>
      <c r="AF49" s="208">
        <v>2.9999999999999997E-4</v>
      </c>
      <c r="AG49" s="208">
        <v>4.5199999999999998E-4</v>
      </c>
      <c r="AH49" s="208">
        <v>6.1300000000000005E-4</v>
      </c>
      <c r="AI49" s="208">
        <v>5.9999999999999995E-4</v>
      </c>
      <c r="AJ49" s="208">
        <v>1.5809999999999999E-3</v>
      </c>
      <c r="AK49" s="208">
        <v>2.0330000000000001E-3</v>
      </c>
      <c r="AL49" s="208">
        <v>9.68E-4</v>
      </c>
      <c r="AM49" s="208">
        <v>1.2260000000000001E-3</v>
      </c>
      <c r="AN49" s="208">
        <v>-1.03E-4</v>
      </c>
      <c r="AO49" s="208">
        <v>9.68E-4</v>
      </c>
      <c r="AP49" s="208">
        <v>-1E-4</v>
      </c>
      <c r="AQ49" s="208">
        <v>1.2260000000000001E-3</v>
      </c>
      <c r="AR49" s="208">
        <v>2.9999999999999997E-4</v>
      </c>
      <c r="AS49" s="208">
        <v>4.5199999999999998E-4</v>
      </c>
      <c r="AT49" s="208">
        <v>3.5500000000000001E-4</v>
      </c>
      <c r="AU49" s="208">
        <v>3.6699999999999998E-4</v>
      </c>
      <c r="AV49" s="208">
        <v>2.9E-4</v>
      </c>
      <c r="AW49" s="208">
        <v>2.33E-4</v>
      </c>
      <c r="AX49" s="208">
        <v>1.94E-4</v>
      </c>
      <c r="AY49" s="208">
        <v>5.8100000000000003E-4</v>
      </c>
      <c r="AZ49" s="208">
        <v>3.57E-4</v>
      </c>
      <c r="BA49" s="208">
        <v>5.8100000000000003E-4</v>
      </c>
      <c r="BB49" s="208">
        <v>2.33E-4</v>
      </c>
      <c r="BC49" s="208">
        <v>5.8E-4</v>
      </c>
      <c r="BD49" s="208">
        <v>4.3300000000000001E-4</v>
      </c>
      <c r="BE49" s="208">
        <v>7.7399999999999995E-4</v>
      </c>
      <c r="BF49" s="208">
        <v>-1.9999999999999999E-7</v>
      </c>
      <c r="BG49" s="208">
        <v>1.8679999999999999E-4</v>
      </c>
      <c r="BH49" s="324">
        <v>-1.2799999999999999E-5</v>
      </c>
      <c r="BI49" s="324">
        <v>-5.3199999999999999E-5</v>
      </c>
      <c r="BJ49" s="324">
        <v>-1.7440000000000001E-4</v>
      </c>
      <c r="BK49" s="324">
        <v>-4.29667E-4</v>
      </c>
      <c r="BL49" s="324">
        <v>-7.1333299999999997E-5</v>
      </c>
      <c r="BM49" s="324">
        <v>2.36333E-4</v>
      </c>
      <c r="BN49" s="324">
        <v>1.3300000000000001E-4</v>
      </c>
      <c r="BO49" s="324">
        <v>1.7699999999999999E-4</v>
      </c>
      <c r="BP49" s="324">
        <v>1.6640000000000001E-4</v>
      </c>
      <c r="BQ49" s="324">
        <v>5.7800000000000002E-5</v>
      </c>
      <c r="BR49" s="324">
        <v>-1.9999999999999999E-7</v>
      </c>
      <c r="BS49" s="324">
        <v>1.8679999999999999E-4</v>
      </c>
      <c r="BT49" s="324">
        <v>-1.2799999999999999E-5</v>
      </c>
      <c r="BU49" s="324">
        <v>-5.3199999999999999E-5</v>
      </c>
      <c r="BV49" s="324">
        <v>-1.7440000000000001E-4</v>
      </c>
      <c r="BX49" s="710"/>
      <c r="BY49" s="710"/>
    </row>
    <row r="50" spans="1:79" s="156" customFormat="1" ht="11.1" customHeight="1" x14ac:dyDescent="0.2">
      <c r="A50" s="61" t="s">
        <v>760</v>
      </c>
      <c r="B50" s="176" t="s">
        <v>575</v>
      </c>
      <c r="C50" s="208">
        <v>17.87</v>
      </c>
      <c r="D50" s="208">
        <v>18.091107000000001</v>
      </c>
      <c r="E50" s="208">
        <v>18.780097999999999</v>
      </c>
      <c r="F50" s="208">
        <v>19.350698000000001</v>
      </c>
      <c r="G50" s="208">
        <v>19.878774</v>
      </c>
      <c r="H50" s="208">
        <v>20.168434000000001</v>
      </c>
      <c r="I50" s="208">
        <v>20.004549000000001</v>
      </c>
      <c r="J50" s="208">
        <v>19.801129</v>
      </c>
      <c r="K50" s="208">
        <v>18.266832999999998</v>
      </c>
      <c r="L50" s="208">
        <v>19.045000999999999</v>
      </c>
      <c r="M50" s="208">
        <v>19.418233000000001</v>
      </c>
      <c r="N50" s="208">
        <v>19.474710000000002</v>
      </c>
      <c r="O50" s="208">
        <v>18.462516999999998</v>
      </c>
      <c r="P50" s="208">
        <v>18.283391999999999</v>
      </c>
      <c r="Q50" s="208">
        <v>19.144386999999998</v>
      </c>
      <c r="R50" s="208">
        <v>19.589333</v>
      </c>
      <c r="S50" s="208">
        <v>19.886968</v>
      </c>
      <c r="T50" s="208">
        <v>20.430067999999999</v>
      </c>
      <c r="U50" s="208">
        <v>20.212903000000001</v>
      </c>
      <c r="V50" s="208">
        <v>20.443324</v>
      </c>
      <c r="W50" s="208">
        <v>19.591032999999999</v>
      </c>
      <c r="X50" s="208">
        <v>19.294934999999999</v>
      </c>
      <c r="Y50" s="208">
        <v>19.612300000000001</v>
      </c>
      <c r="Z50" s="208">
        <v>19.615355000000001</v>
      </c>
      <c r="AA50" s="208">
        <v>18.872710999999999</v>
      </c>
      <c r="AB50" s="208">
        <v>18.372036000000001</v>
      </c>
      <c r="AC50" s="208">
        <v>19.026966999999999</v>
      </c>
      <c r="AD50" s="208">
        <v>19.308633</v>
      </c>
      <c r="AE50" s="208">
        <v>19.698806000000001</v>
      </c>
      <c r="AF50" s="208">
        <v>20.136199999999999</v>
      </c>
      <c r="AG50" s="208">
        <v>20.216356000000001</v>
      </c>
      <c r="AH50" s="208">
        <v>20.357548999999999</v>
      </c>
      <c r="AI50" s="208">
        <v>19.181733999999999</v>
      </c>
      <c r="AJ50" s="208">
        <v>18.749290999999999</v>
      </c>
      <c r="AK50" s="208">
        <v>19.197066</v>
      </c>
      <c r="AL50" s="208">
        <v>19.243611999999999</v>
      </c>
      <c r="AM50" s="208">
        <v>18.538032000000001</v>
      </c>
      <c r="AN50" s="208">
        <v>18.321345000000001</v>
      </c>
      <c r="AO50" s="208">
        <v>17.104775</v>
      </c>
      <c r="AP50" s="208">
        <v>14.217566</v>
      </c>
      <c r="AQ50" s="208">
        <v>14.923227000000001</v>
      </c>
      <c r="AR50" s="208">
        <v>16.343900999999999</v>
      </c>
      <c r="AS50" s="208">
        <v>17.077065000000001</v>
      </c>
      <c r="AT50" s="208">
        <v>17.248549000000001</v>
      </c>
      <c r="AU50" s="208">
        <v>16.371732999999999</v>
      </c>
      <c r="AV50" s="208">
        <v>16.065161</v>
      </c>
      <c r="AW50" s="208">
        <v>16.237067</v>
      </c>
      <c r="AX50" s="208">
        <v>16.355806999999999</v>
      </c>
      <c r="AY50" s="208">
        <v>16.170483999999998</v>
      </c>
      <c r="AZ50" s="208">
        <v>14.786965</v>
      </c>
      <c r="BA50" s="208">
        <v>16.966418999999998</v>
      </c>
      <c r="BB50" s="208">
        <v>17.817931999999999</v>
      </c>
      <c r="BC50" s="208">
        <v>18.444063</v>
      </c>
      <c r="BD50" s="208">
        <v>18.971397</v>
      </c>
      <c r="BE50" s="208">
        <v>18.796386999999999</v>
      </c>
      <c r="BF50" s="208">
        <v>18.447483986000002</v>
      </c>
      <c r="BG50" s="208">
        <v>17.858873345999999</v>
      </c>
      <c r="BH50" s="324">
        <v>17.238759999999999</v>
      </c>
      <c r="BI50" s="324">
        <v>17.713080000000001</v>
      </c>
      <c r="BJ50" s="324">
        <v>18.092759999999998</v>
      </c>
      <c r="BK50" s="324">
        <v>17.608250000000002</v>
      </c>
      <c r="BL50" s="324">
        <v>17.139009999999999</v>
      </c>
      <c r="BM50" s="324">
        <v>18.031790000000001</v>
      </c>
      <c r="BN50" s="324">
        <v>18.492909999999998</v>
      </c>
      <c r="BO50" s="324">
        <v>19.353339999999999</v>
      </c>
      <c r="BP50" s="324">
        <v>19.81672</v>
      </c>
      <c r="BQ50" s="324">
        <v>19.981400000000001</v>
      </c>
      <c r="BR50" s="324">
        <v>20.10737</v>
      </c>
      <c r="BS50" s="324">
        <v>19.261970000000002</v>
      </c>
      <c r="BT50" s="324">
        <v>18.312110000000001</v>
      </c>
      <c r="BU50" s="324">
        <v>18.461300000000001</v>
      </c>
      <c r="BV50" s="324">
        <v>18.87463</v>
      </c>
      <c r="BX50" s="710"/>
      <c r="BY50" s="710"/>
      <c r="BZ50" s="712"/>
      <c r="CA50" s="711"/>
    </row>
    <row r="51" spans="1:79" s="156" customFormat="1" ht="11.1" customHeight="1" x14ac:dyDescent="0.2">
      <c r="A51" s="61"/>
      <c r="B51" s="155"/>
      <c r="C51" s="208"/>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c r="AS51" s="208"/>
      <c r="AT51" s="208"/>
      <c r="AU51" s="208"/>
      <c r="AV51" s="208"/>
      <c r="AW51" s="208"/>
      <c r="AX51" s="208"/>
      <c r="AY51" s="208"/>
      <c r="AZ51" s="208"/>
      <c r="BA51" s="208"/>
      <c r="BB51" s="208"/>
      <c r="BC51" s="208"/>
      <c r="BD51" s="208"/>
      <c r="BE51" s="208"/>
      <c r="BF51" s="208"/>
      <c r="BG51" s="208"/>
      <c r="BH51" s="324"/>
      <c r="BI51" s="324"/>
      <c r="BJ51" s="324"/>
      <c r="BK51" s="324"/>
      <c r="BL51" s="324"/>
      <c r="BM51" s="324"/>
      <c r="BN51" s="324"/>
      <c r="BO51" s="324"/>
      <c r="BP51" s="324"/>
      <c r="BQ51" s="324"/>
      <c r="BR51" s="324"/>
      <c r="BS51" s="324"/>
      <c r="BT51" s="324"/>
      <c r="BU51" s="324"/>
      <c r="BV51" s="324"/>
    </row>
    <row r="52" spans="1:79" ht="11.1" customHeight="1" x14ac:dyDescent="0.2">
      <c r="A52" s="61" t="s">
        <v>510</v>
      </c>
      <c r="B52" s="177" t="s">
        <v>409</v>
      </c>
      <c r="C52" s="208">
        <v>1.1390020000000001</v>
      </c>
      <c r="D52" s="208">
        <v>1.0624990000000001</v>
      </c>
      <c r="E52" s="208">
        <v>1.112063</v>
      </c>
      <c r="F52" s="208">
        <v>1.145969</v>
      </c>
      <c r="G52" s="208">
        <v>1.1351610000000001</v>
      </c>
      <c r="H52" s="208">
        <v>1.1592009999999999</v>
      </c>
      <c r="I52" s="208">
        <v>1.1010310000000001</v>
      </c>
      <c r="J52" s="208">
        <v>1.112841</v>
      </c>
      <c r="K52" s="208">
        <v>1.0098</v>
      </c>
      <c r="L52" s="208">
        <v>1.081485</v>
      </c>
      <c r="M52" s="208">
        <v>1.146164</v>
      </c>
      <c r="N52" s="208">
        <v>1.125775</v>
      </c>
      <c r="O52" s="208">
        <v>1.1024210000000001</v>
      </c>
      <c r="P52" s="208">
        <v>1.0965020000000001</v>
      </c>
      <c r="Q52" s="208">
        <v>1.095742</v>
      </c>
      <c r="R52" s="208">
        <v>1.113267</v>
      </c>
      <c r="S52" s="208">
        <v>1.1414200000000001</v>
      </c>
      <c r="T52" s="208">
        <v>1.1328990000000001</v>
      </c>
      <c r="U52" s="208">
        <v>1.1689050000000001</v>
      </c>
      <c r="V52" s="208">
        <v>1.1854849999999999</v>
      </c>
      <c r="W52" s="208">
        <v>1.1408659999999999</v>
      </c>
      <c r="X52" s="208">
        <v>1.1155809999999999</v>
      </c>
      <c r="Y52" s="208">
        <v>1.1494329999999999</v>
      </c>
      <c r="Z52" s="208">
        <v>1.210356</v>
      </c>
      <c r="AA52" s="208">
        <v>1.108708</v>
      </c>
      <c r="AB52" s="208">
        <v>1.007071</v>
      </c>
      <c r="AC52" s="208">
        <v>1.0383579999999999</v>
      </c>
      <c r="AD52" s="208">
        <v>1.0650999999999999</v>
      </c>
      <c r="AE52" s="208">
        <v>1.064227</v>
      </c>
      <c r="AF52" s="208">
        <v>1.0761670000000001</v>
      </c>
      <c r="AG52" s="208">
        <v>1.066033</v>
      </c>
      <c r="AH52" s="208">
        <v>1.098679</v>
      </c>
      <c r="AI52" s="208">
        <v>1.0174989999999999</v>
      </c>
      <c r="AJ52" s="208">
        <v>1.0142260000000001</v>
      </c>
      <c r="AK52" s="208">
        <v>1.1312009999999999</v>
      </c>
      <c r="AL52" s="208">
        <v>1.1334200000000001</v>
      </c>
      <c r="AM52" s="208">
        <v>1.128098</v>
      </c>
      <c r="AN52" s="208">
        <v>0.94134399999999996</v>
      </c>
      <c r="AO52" s="208">
        <v>0.97412799999999999</v>
      </c>
      <c r="AP52" s="208">
        <v>0.77373199999999998</v>
      </c>
      <c r="AQ52" s="208">
        <v>0.80803000000000003</v>
      </c>
      <c r="AR52" s="208">
        <v>0.87066600000000005</v>
      </c>
      <c r="AS52" s="208">
        <v>0.92867699999999997</v>
      </c>
      <c r="AT52" s="208">
        <v>0.923902</v>
      </c>
      <c r="AU52" s="208">
        <v>0.94806900000000005</v>
      </c>
      <c r="AV52" s="208">
        <v>0.92429099999999997</v>
      </c>
      <c r="AW52" s="208">
        <v>0.93443299999999996</v>
      </c>
      <c r="AX52" s="208">
        <v>0.91493599999999997</v>
      </c>
      <c r="AY52" s="208">
        <v>0.89135200000000003</v>
      </c>
      <c r="AZ52" s="208">
        <v>0.764571</v>
      </c>
      <c r="BA52" s="208">
        <v>0.86361500000000002</v>
      </c>
      <c r="BB52" s="208">
        <v>0.94893499999999997</v>
      </c>
      <c r="BC52" s="208">
        <v>1.0244139999999999</v>
      </c>
      <c r="BD52" s="208">
        <v>0.92243299999999995</v>
      </c>
      <c r="BE52" s="208">
        <v>0.95987199999999995</v>
      </c>
      <c r="BF52" s="208">
        <v>0.93735299999999999</v>
      </c>
      <c r="BG52" s="208">
        <v>0.97656229999999999</v>
      </c>
      <c r="BH52" s="324">
        <v>0.98028649999999995</v>
      </c>
      <c r="BI52" s="324">
        <v>1.0498700000000001</v>
      </c>
      <c r="BJ52" s="324">
        <v>1.1059840000000001</v>
      </c>
      <c r="BK52" s="324">
        <v>1.0849329999999999</v>
      </c>
      <c r="BL52" s="324">
        <v>1.044845</v>
      </c>
      <c r="BM52" s="324">
        <v>1.0525640000000001</v>
      </c>
      <c r="BN52" s="324">
        <v>1.0457540000000001</v>
      </c>
      <c r="BO52" s="324">
        <v>1.049571</v>
      </c>
      <c r="BP52" s="324">
        <v>1.054268</v>
      </c>
      <c r="BQ52" s="324">
        <v>1.070791</v>
      </c>
      <c r="BR52" s="324">
        <v>1.115904</v>
      </c>
      <c r="BS52" s="324">
        <v>1.071407</v>
      </c>
      <c r="BT52" s="324">
        <v>1.0233939999999999</v>
      </c>
      <c r="BU52" s="324">
        <v>1.1182030000000001</v>
      </c>
      <c r="BV52" s="324">
        <v>1.1467989999999999</v>
      </c>
    </row>
    <row r="53" spans="1:79" ht="11.1" customHeight="1" x14ac:dyDescent="0.2">
      <c r="A53" s="61"/>
      <c r="B53" s="157"/>
      <c r="C53" s="208"/>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c r="AE53" s="208"/>
      <c r="AF53" s="208"/>
      <c r="AG53" s="208"/>
      <c r="AH53" s="208"/>
      <c r="AI53" s="208"/>
      <c r="AJ53" s="208"/>
      <c r="AK53" s="208"/>
      <c r="AL53" s="208"/>
      <c r="AM53" s="208"/>
      <c r="AN53" s="208"/>
      <c r="AO53" s="208"/>
      <c r="AP53" s="208"/>
      <c r="AQ53" s="208"/>
      <c r="AR53" s="208"/>
      <c r="AS53" s="208"/>
      <c r="AT53" s="208"/>
      <c r="AU53" s="208"/>
      <c r="AV53" s="208"/>
      <c r="AW53" s="208"/>
      <c r="AX53" s="208"/>
      <c r="AY53" s="208"/>
      <c r="AZ53" s="208"/>
      <c r="BA53" s="208"/>
      <c r="BB53" s="208"/>
      <c r="BC53" s="208"/>
      <c r="BD53" s="208"/>
      <c r="BE53" s="208"/>
      <c r="BF53" s="208"/>
      <c r="BG53" s="208"/>
      <c r="BH53" s="324"/>
      <c r="BI53" s="324"/>
      <c r="BJ53" s="324"/>
      <c r="BK53" s="324"/>
      <c r="BL53" s="324"/>
      <c r="BM53" s="324"/>
      <c r="BN53" s="324"/>
      <c r="BO53" s="324"/>
      <c r="BP53" s="324"/>
      <c r="BQ53" s="324"/>
      <c r="BR53" s="324"/>
      <c r="BS53" s="324"/>
      <c r="BT53" s="324"/>
      <c r="BU53" s="324"/>
      <c r="BV53" s="324"/>
    </row>
    <row r="54" spans="1:79" ht="11.1" customHeight="1" x14ac:dyDescent="0.2">
      <c r="A54" s="57"/>
      <c r="B54" s="154" t="s">
        <v>576</v>
      </c>
      <c r="C54" s="208"/>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c r="AE54" s="208"/>
      <c r="AF54" s="208"/>
      <c r="AG54" s="208"/>
      <c r="AH54" s="208"/>
      <c r="AI54" s="208"/>
      <c r="AJ54" s="208"/>
      <c r="AK54" s="208"/>
      <c r="AL54" s="208"/>
      <c r="AM54" s="208"/>
      <c r="AN54" s="208"/>
      <c r="AO54" s="208"/>
      <c r="AP54" s="208"/>
      <c r="AQ54" s="208"/>
      <c r="AR54" s="208"/>
      <c r="AS54" s="208"/>
      <c r="AT54" s="208"/>
      <c r="AU54" s="208"/>
      <c r="AV54" s="208"/>
      <c r="AW54" s="208"/>
      <c r="AX54" s="208"/>
      <c r="AY54" s="208"/>
      <c r="AZ54" s="208"/>
      <c r="BA54" s="208"/>
      <c r="BB54" s="208"/>
      <c r="BC54" s="208"/>
      <c r="BD54" s="208"/>
      <c r="BE54" s="208"/>
      <c r="BF54" s="208"/>
      <c r="BG54" s="208"/>
      <c r="BH54" s="324"/>
      <c r="BI54" s="324"/>
      <c r="BJ54" s="324"/>
      <c r="BK54" s="324"/>
      <c r="BL54" s="324"/>
      <c r="BM54" s="324"/>
      <c r="BN54" s="324"/>
      <c r="BO54" s="324"/>
      <c r="BP54" s="324"/>
      <c r="BQ54" s="324"/>
      <c r="BR54" s="324"/>
      <c r="BS54" s="324"/>
      <c r="BT54" s="324"/>
      <c r="BU54" s="324"/>
      <c r="BV54" s="324"/>
    </row>
    <row r="55" spans="1:79" ht="11.1" customHeight="1" x14ac:dyDescent="0.2">
      <c r="A55" s="565" t="s">
        <v>976</v>
      </c>
      <c r="B55" s="566" t="s">
        <v>968</v>
      </c>
      <c r="C55" s="208">
        <v>0.35490300000000002</v>
      </c>
      <c r="D55" s="208">
        <v>0.412964</v>
      </c>
      <c r="E55" s="208">
        <v>0.67790300000000003</v>
      </c>
      <c r="F55" s="208">
        <v>0.85693299999999994</v>
      </c>
      <c r="G55" s="208">
        <v>0.90803199999999995</v>
      </c>
      <c r="H55" s="208">
        <v>0.91520000000000001</v>
      </c>
      <c r="I55" s="208">
        <v>0.87716099999999997</v>
      </c>
      <c r="J55" s="208">
        <v>0.83377400000000002</v>
      </c>
      <c r="K55" s="208">
        <v>0.47733300000000001</v>
      </c>
      <c r="L55" s="208">
        <v>0.51964500000000002</v>
      </c>
      <c r="M55" s="208">
        <v>0.34843299999999999</v>
      </c>
      <c r="N55" s="208">
        <v>0.341194</v>
      </c>
      <c r="O55" s="208">
        <v>0.39277400000000001</v>
      </c>
      <c r="P55" s="208">
        <v>0.40939300000000001</v>
      </c>
      <c r="Q55" s="208">
        <v>0.63161299999999998</v>
      </c>
      <c r="R55" s="208">
        <v>0.80033299999999996</v>
      </c>
      <c r="S55" s="208">
        <v>0.85506499999999996</v>
      </c>
      <c r="T55" s="208">
        <v>0.87393299999999996</v>
      </c>
      <c r="U55" s="208">
        <v>0.87009700000000001</v>
      </c>
      <c r="V55" s="208">
        <v>0.88048400000000004</v>
      </c>
      <c r="W55" s="208">
        <v>0.65033300000000005</v>
      </c>
      <c r="X55" s="208">
        <v>0.464032</v>
      </c>
      <c r="Y55" s="208">
        <v>0.39513300000000001</v>
      </c>
      <c r="Z55" s="208">
        <v>0.37303199999999997</v>
      </c>
      <c r="AA55" s="208">
        <v>0.36767699999999998</v>
      </c>
      <c r="AB55" s="208">
        <v>0.42875000000000002</v>
      </c>
      <c r="AC55" s="208">
        <v>0.62864500000000001</v>
      </c>
      <c r="AD55" s="208">
        <v>0.80416699999999997</v>
      </c>
      <c r="AE55" s="208">
        <v>0.86735499999999999</v>
      </c>
      <c r="AF55" s="208">
        <v>0.85940000000000005</v>
      </c>
      <c r="AG55" s="208">
        <v>0.85199999999999998</v>
      </c>
      <c r="AH55" s="208">
        <v>0.80619399999999997</v>
      </c>
      <c r="AI55" s="208">
        <v>0.61306700000000003</v>
      </c>
      <c r="AJ55" s="208">
        <v>0.40922599999999998</v>
      </c>
      <c r="AK55" s="208">
        <v>0.27229999999999999</v>
      </c>
      <c r="AL55" s="208">
        <v>0.34790300000000002</v>
      </c>
      <c r="AM55" s="208">
        <v>0.38783899999999999</v>
      </c>
      <c r="AN55" s="208">
        <v>0.381241</v>
      </c>
      <c r="AO55" s="208">
        <v>0.621</v>
      </c>
      <c r="AP55" s="208">
        <v>0.68279999999999996</v>
      </c>
      <c r="AQ55" s="208">
        <v>0.67103199999999996</v>
      </c>
      <c r="AR55" s="208">
        <v>0.71040000000000003</v>
      </c>
      <c r="AS55" s="208">
        <v>0.73216099999999995</v>
      </c>
      <c r="AT55" s="208">
        <v>0.712032</v>
      </c>
      <c r="AU55" s="208">
        <v>0.55546700000000004</v>
      </c>
      <c r="AV55" s="208">
        <v>0.40983900000000001</v>
      </c>
      <c r="AW55" s="208">
        <v>0.33329999999999999</v>
      </c>
      <c r="AX55" s="208">
        <v>0.346968</v>
      </c>
      <c r="AY55" s="208">
        <v>0.36725799999999997</v>
      </c>
      <c r="AZ55" s="208">
        <v>0.34267900000000001</v>
      </c>
      <c r="BA55" s="208">
        <v>0.59428999999999998</v>
      </c>
      <c r="BB55" s="208">
        <v>0.778667</v>
      </c>
      <c r="BC55" s="208">
        <v>0.89974100000000001</v>
      </c>
      <c r="BD55" s="208">
        <v>0.88090000000000002</v>
      </c>
      <c r="BE55" s="208">
        <v>0.84980699999999998</v>
      </c>
      <c r="BF55" s="208">
        <v>0.76992234999999998</v>
      </c>
      <c r="BG55" s="208">
        <v>0.62111819999999995</v>
      </c>
      <c r="BH55" s="324">
        <v>0.49026180000000003</v>
      </c>
      <c r="BI55" s="324">
        <v>0.37426690000000001</v>
      </c>
      <c r="BJ55" s="324">
        <v>0.40081470000000002</v>
      </c>
      <c r="BK55" s="324">
        <v>0.4058677</v>
      </c>
      <c r="BL55" s="324">
        <v>0.46526030000000002</v>
      </c>
      <c r="BM55" s="324">
        <v>0.68670430000000005</v>
      </c>
      <c r="BN55" s="324">
        <v>0.82562809999999998</v>
      </c>
      <c r="BO55" s="324">
        <v>0.86353519999999995</v>
      </c>
      <c r="BP55" s="324">
        <v>0.90090530000000002</v>
      </c>
      <c r="BQ55" s="324">
        <v>0.88850980000000002</v>
      </c>
      <c r="BR55" s="324">
        <v>0.85900080000000001</v>
      </c>
      <c r="BS55" s="324">
        <v>0.63941970000000004</v>
      </c>
      <c r="BT55" s="324">
        <v>0.47743340000000001</v>
      </c>
      <c r="BU55" s="324">
        <v>0.3598095</v>
      </c>
      <c r="BV55" s="324">
        <v>0.38355650000000002</v>
      </c>
    </row>
    <row r="56" spans="1:79" ht="11.1" customHeight="1" x14ac:dyDescent="0.2">
      <c r="A56" s="61" t="s">
        <v>761</v>
      </c>
      <c r="B56" s="176" t="s">
        <v>410</v>
      </c>
      <c r="C56" s="208">
        <v>9.2810970000000008</v>
      </c>
      <c r="D56" s="208">
        <v>9.5069289999999995</v>
      </c>
      <c r="E56" s="208">
        <v>9.8021290000000008</v>
      </c>
      <c r="F56" s="208">
        <v>9.8551669999999998</v>
      </c>
      <c r="G56" s="208">
        <v>10.125548</v>
      </c>
      <c r="H56" s="208">
        <v>10.27</v>
      </c>
      <c r="I56" s="208">
        <v>10.164161</v>
      </c>
      <c r="J56" s="208">
        <v>10.176484</v>
      </c>
      <c r="K56" s="208">
        <v>9.7781000000000002</v>
      </c>
      <c r="L56" s="208">
        <v>10.128581000000001</v>
      </c>
      <c r="M56" s="208">
        <v>10.219733</v>
      </c>
      <c r="N56" s="208">
        <v>10.103903000000001</v>
      </c>
      <c r="O56" s="208">
        <v>9.5288389999999996</v>
      </c>
      <c r="P56" s="208">
        <v>9.7971430000000002</v>
      </c>
      <c r="Q56" s="208">
        <v>10.052516000000001</v>
      </c>
      <c r="R56" s="208">
        <v>9.9741999999999997</v>
      </c>
      <c r="S56" s="208">
        <v>10.138323</v>
      </c>
      <c r="T56" s="208">
        <v>10.313632999999999</v>
      </c>
      <c r="U56" s="208">
        <v>10.174097</v>
      </c>
      <c r="V56" s="208">
        <v>10.242613</v>
      </c>
      <c r="W56" s="208">
        <v>9.9268999999999998</v>
      </c>
      <c r="X56" s="208">
        <v>10.30071</v>
      </c>
      <c r="Y56" s="208">
        <v>10.24</v>
      </c>
      <c r="Z56" s="208">
        <v>10.020032</v>
      </c>
      <c r="AA56" s="208">
        <v>9.7469999999999999</v>
      </c>
      <c r="AB56" s="208">
        <v>9.7441790000000008</v>
      </c>
      <c r="AC56" s="208">
        <v>10.060226</v>
      </c>
      <c r="AD56" s="208">
        <v>10.019567</v>
      </c>
      <c r="AE56" s="208">
        <v>10.229419</v>
      </c>
      <c r="AF56" s="208">
        <v>10.235799999999999</v>
      </c>
      <c r="AG56" s="208">
        <v>10.240226</v>
      </c>
      <c r="AH56" s="208">
        <v>10.436935999999999</v>
      </c>
      <c r="AI56" s="208">
        <v>9.9161330000000003</v>
      </c>
      <c r="AJ56" s="208">
        <v>10.258645</v>
      </c>
      <c r="AK56" s="208">
        <v>10.228866999999999</v>
      </c>
      <c r="AL56" s="208">
        <v>9.9917099999999994</v>
      </c>
      <c r="AM56" s="208">
        <v>9.6259680000000003</v>
      </c>
      <c r="AN56" s="208">
        <v>9.7424140000000001</v>
      </c>
      <c r="AO56" s="208">
        <v>8.5758390000000002</v>
      </c>
      <c r="AP56" s="208">
        <v>6.3654000000000002</v>
      </c>
      <c r="AQ56" s="208">
        <v>7.4764520000000001</v>
      </c>
      <c r="AR56" s="208">
        <v>8.7479669999999992</v>
      </c>
      <c r="AS56" s="208">
        <v>9.026097</v>
      </c>
      <c r="AT56" s="208">
        <v>9.3119029999999992</v>
      </c>
      <c r="AU56" s="208">
        <v>9.0901329999999998</v>
      </c>
      <c r="AV56" s="208">
        <v>9.2523549999999997</v>
      </c>
      <c r="AW56" s="208">
        <v>8.8832000000000004</v>
      </c>
      <c r="AX56" s="208">
        <v>8.8092900000000007</v>
      </c>
      <c r="AY56" s="208">
        <v>8.519774</v>
      </c>
      <c r="AZ56" s="208">
        <v>8.3963570000000001</v>
      </c>
      <c r="BA56" s="208">
        <v>9.2834520000000005</v>
      </c>
      <c r="BB56" s="208">
        <v>9.6359999999999992</v>
      </c>
      <c r="BC56" s="208">
        <v>9.8667090000000002</v>
      </c>
      <c r="BD56" s="208">
        <v>9.9492329999999995</v>
      </c>
      <c r="BE56" s="208">
        <v>9.9333229999999997</v>
      </c>
      <c r="BF56" s="208">
        <v>9.7260645160999992</v>
      </c>
      <c r="BG56" s="208">
        <v>9.6596333333000004</v>
      </c>
      <c r="BH56" s="324">
        <v>9.5768730000000009</v>
      </c>
      <c r="BI56" s="324">
        <v>9.7201149999999998</v>
      </c>
      <c r="BJ56" s="324">
        <v>9.5606840000000002</v>
      </c>
      <c r="BK56" s="324">
        <v>9.4183509999999995</v>
      </c>
      <c r="BL56" s="324">
        <v>9.2609250000000003</v>
      </c>
      <c r="BM56" s="324">
        <v>9.4509539999999994</v>
      </c>
      <c r="BN56" s="324">
        <v>9.5987460000000002</v>
      </c>
      <c r="BO56" s="324">
        <v>9.9586140000000007</v>
      </c>
      <c r="BP56" s="324">
        <v>10.11496</v>
      </c>
      <c r="BQ56" s="324">
        <v>10.071569999999999</v>
      </c>
      <c r="BR56" s="324">
        <v>10.162129999999999</v>
      </c>
      <c r="BS56" s="324">
        <v>9.9598080000000007</v>
      </c>
      <c r="BT56" s="324">
        <v>9.8686769999999999</v>
      </c>
      <c r="BU56" s="324">
        <v>9.8715569999999992</v>
      </c>
      <c r="BV56" s="324">
        <v>9.7639870000000002</v>
      </c>
    </row>
    <row r="57" spans="1:79" ht="11.1" customHeight="1" x14ac:dyDescent="0.2">
      <c r="A57" s="61" t="s">
        <v>762</v>
      </c>
      <c r="B57" s="176" t="s">
        <v>411</v>
      </c>
      <c r="C57" s="208">
        <v>1.6142259999999999</v>
      </c>
      <c r="D57" s="208">
        <v>1.602714</v>
      </c>
      <c r="E57" s="208">
        <v>1.6744520000000001</v>
      </c>
      <c r="F57" s="208">
        <v>1.7350669999999999</v>
      </c>
      <c r="G57" s="208">
        <v>1.7131609999999999</v>
      </c>
      <c r="H57" s="208">
        <v>1.763533</v>
      </c>
      <c r="I57" s="208">
        <v>1.816516</v>
      </c>
      <c r="J57" s="208">
        <v>1.7635810000000001</v>
      </c>
      <c r="K57" s="208">
        <v>1.6646000000000001</v>
      </c>
      <c r="L57" s="208">
        <v>1.6105160000000001</v>
      </c>
      <c r="M57" s="208">
        <v>1.670633</v>
      </c>
      <c r="N57" s="208">
        <v>1.784484</v>
      </c>
      <c r="O57" s="208">
        <v>1.686936</v>
      </c>
      <c r="P57" s="208">
        <v>1.6881429999999999</v>
      </c>
      <c r="Q57" s="208">
        <v>1.780645</v>
      </c>
      <c r="R57" s="208">
        <v>1.7954669999999999</v>
      </c>
      <c r="S57" s="208">
        <v>1.803742</v>
      </c>
      <c r="T57" s="208">
        <v>1.893167</v>
      </c>
      <c r="U57" s="208">
        <v>1.8941939999999999</v>
      </c>
      <c r="V57" s="208">
        <v>1.9547099999999999</v>
      </c>
      <c r="W57" s="208">
        <v>1.8558330000000001</v>
      </c>
      <c r="X57" s="208">
        <v>1.690871</v>
      </c>
      <c r="Y57" s="208">
        <v>1.768667</v>
      </c>
      <c r="Z57" s="208">
        <v>1.85571</v>
      </c>
      <c r="AA57" s="208">
        <v>1.7710319999999999</v>
      </c>
      <c r="AB57" s="208">
        <v>1.6893929999999999</v>
      </c>
      <c r="AC57" s="208">
        <v>1.7279679999999999</v>
      </c>
      <c r="AD57" s="208">
        <v>1.7276</v>
      </c>
      <c r="AE57" s="208">
        <v>1.7285809999999999</v>
      </c>
      <c r="AF57" s="208">
        <v>1.8825670000000001</v>
      </c>
      <c r="AG57" s="208">
        <v>1.922323</v>
      </c>
      <c r="AH57" s="208">
        <v>1.924258</v>
      </c>
      <c r="AI57" s="208">
        <v>1.7987</v>
      </c>
      <c r="AJ57" s="208">
        <v>1.6533869999999999</v>
      </c>
      <c r="AK57" s="208">
        <v>1.833467</v>
      </c>
      <c r="AL57" s="208">
        <v>1.8900319999999999</v>
      </c>
      <c r="AM57" s="208">
        <v>1.854419</v>
      </c>
      <c r="AN57" s="208">
        <v>1.666345</v>
      </c>
      <c r="AO57" s="208">
        <v>1.3592580000000001</v>
      </c>
      <c r="AP57" s="208">
        <v>0.61903300000000006</v>
      </c>
      <c r="AQ57" s="208">
        <v>0.50541899999999995</v>
      </c>
      <c r="AR57" s="208">
        <v>0.73313300000000003</v>
      </c>
      <c r="AS57" s="208">
        <v>0.83570999999999995</v>
      </c>
      <c r="AT57" s="208">
        <v>0.85099999999999998</v>
      </c>
      <c r="AU57" s="208">
        <v>0.79949999999999999</v>
      </c>
      <c r="AV57" s="208">
        <v>0.82125800000000004</v>
      </c>
      <c r="AW57" s="208">
        <v>1.0617000000000001</v>
      </c>
      <c r="AX57" s="208">
        <v>1.125194</v>
      </c>
      <c r="AY57" s="208">
        <v>1.2263550000000001</v>
      </c>
      <c r="AZ57" s="208">
        <v>0.94935700000000001</v>
      </c>
      <c r="BA57" s="208">
        <v>1.101</v>
      </c>
      <c r="BB57" s="208">
        <v>1.2626329999999999</v>
      </c>
      <c r="BC57" s="208">
        <v>1.3080639999999999</v>
      </c>
      <c r="BD57" s="208">
        <v>1.3831329999999999</v>
      </c>
      <c r="BE57" s="208">
        <v>1.423387</v>
      </c>
      <c r="BF57" s="208">
        <v>1.3809</v>
      </c>
      <c r="BG57" s="208">
        <v>1.3274999999999999</v>
      </c>
      <c r="BH57" s="324">
        <v>1.2944439999999999</v>
      </c>
      <c r="BI57" s="324">
        <v>1.3862509999999999</v>
      </c>
      <c r="BJ57" s="324">
        <v>1.4836499999999999</v>
      </c>
      <c r="BK57" s="324">
        <v>1.5403579999999999</v>
      </c>
      <c r="BL57" s="324">
        <v>1.4694590000000001</v>
      </c>
      <c r="BM57" s="324">
        <v>1.551183</v>
      </c>
      <c r="BN57" s="324">
        <v>1.56721</v>
      </c>
      <c r="BO57" s="324">
        <v>1.6180619999999999</v>
      </c>
      <c r="BP57" s="324">
        <v>1.675308</v>
      </c>
      <c r="BQ57" s="324">
        <v>1.7347669999999999</v>
      </c>
      <c r="BR57" s="324">
        <v>1.7325379999999999</v>
      </c>
      <c r="BS57" s="324">
        <v>1.6506209999999999</v>
      </c>
      <c r="BT57" s="324">
        <v>1.530548</v>
      </c>
      <c r="BU57" s="324">
        <v>1.5589459999999999</v>
      </c>
      <c r="BV57" s="324">
        <v>1.630239</v>
      </c>
    </row>
    <row r="58" spans="1:79" ht="11.1" customHeight="1" x14ac:dyDescent="0.2">
      <c r="A58" s="61" t="s">
        <v>763</v>
      </c>
      <c r="B58" s="176" t="s">
        <v>412</v>
      </c>
      <c r="C58" s="208">
        <v>4.7854520000000003</v>
      </c>
      <c r="D58" s="208">
        <v>4.6566429999999999</v>
      </c>
      <c r="E58" s="208">
        <v>4.792516</v>
      </c>
      <c r="F58" s="208">
        <v>5.0188670000000002</v>
      </c>
      <c r="G58" s="208">
        <v>5.215516</v>
      </c>
      <c r="H58" s="208">
        <v>5.2837670000000001</v>
      </c>
      <c r="I58" s="208">
        <v>5.1618709999999997</v>
      </c>
      <c r="J58" s="208">
        <v>5.0440649999999998</v>
      </c>
      <c r="K58" s="208">
        <v>4.5597329999999996</v>
      </c>
      <c r="L58" s="208">
        <v>4.9720319999999996</v>
      </c>
      <c r="M58" s="208">
        <v>5.3620999999999999</v>
      </c>
      <c r="N58" s="208">
        <v>5.4078710000000001</v>
      </c>
      <c r="O58" s="208">
        <v>5.0059360000000002</v>
      </c>
      <c r="P58" s="208">
        <v>4.5841430000000001</v>
      </c>
      <c r="Q58" s="208">
        <v>4.8225160000000002</v>
      </c>
      <c r="R58" s="208">
        <v>5.1195329999999997</v>
      </c>
      <c r="S58" s="208">
        <v>5.2141289999999998</v>
      </c>
      <c r="T58" s="208">
        <v>5.4103669999999999</v>
      </c>
      <c r="U58" s="208">
        <v>5.2570649999999999</v>
      </c>
      <c r="V58" s="208">
        <v>5.3694839999999999</v>
      </c>
      <c r="W58" s="208">
        <v>5.23</v>
      </c>
      <c r="X58" s="208">
        <v>5.0353870000000001</v>
      </c>
      <c r="Y58" s="208">
        <v>5.3501000000000003</v>
      </c>
      <c r="Z58" s="208">
        <v>5.5756449999999997</v>
      </c>
      <c r="AA58" s="208">
        <v>5.2495159999999998</v>
      </c>
      <c r="AB58" s="208">
        <v>4.9046789999999998</v>
      </c>
      <c r="AC58" s="208">
        <v>4.9684189999999999</v>
      </c>
      <c r="AD58" s="208">
        <v>5.0591999999999997</v>
      </c>
      <c r="AE58" s="208">
        <v>5.2117100000000001</v>
      </c>
      <c r="AF58" s="208">
        <v>5.3506999999999998</v>
      </c>
      <c r="AG58" s="208">
        <v>5.2458070000000001</v>
      </c>
      <c r="AH58" s="208">
        <v>5.2664840000000002</v>
      </c>
      <c r="AI58" s="208">
        <v>5.0350000000000001</v>
      </c>
      <c r="AJ58" s="208">
        <v>4.7939360000000004</v>
      </c>
      <c r="AK58" s="208">
        <v>5.2310999999999996</v>
      </c>
      <c r="AL58" s="208">
        <v>5.3094190000000001</v>
      </c>
      <c r="AM58" s="208">
        <v>5.0865479999999996</v>
      </c>
      <c r="AN58" s="208">
        <v>4.812862</v>
      </c>
      <c r="AO58" s="208">
        <v>4.9529360000000002</v>
      </c>
      <c r="AP58" s="208">
        <v>5.0788000000000002</v>
      </c>
      <c r="AQ58" s="208">
        <v>4.8181609999999999</v>
      </c>
      <c r="AR58" s="208">
        <v>4.5796669999999997</v>
      </c>
      <c r="AS58" s="208">
        <v>4.8427420000000003</v>
      </c>
      <c r="AT58" s="208">
        <v>4.8227419999999999</v>
      </c>
      <c r="AU58" s="208">
        <v>4.4935</v>
      </c>
      <c r="AV58" s="208">
        <v>4.204161</v>
      </c>
      <c r="AW58" s="208">
        <v>4.5220000000000002</v>
      </c>
      <c r="AX58" s="208">
        <v>4.6329029999999998</v>
      </c>
      <c r="AY58" s="208">
        <v>4.5535480000000002</v>
      </c>
      <c r="AZ58" s="208">
        <v>3.7661069999999999</v>
      </c>
      <c r="BA58" s="208">
        <v>4.5060320000000003</v>
      </c>
      <c r="BB58" s="208">
        <v>4.6066669999999998</v>
      </c>
      <c r="BC58" s="208">
        <v>4.745806</v>
      </c>
      <c r="BD58" s="208">
        <v>4.9539</v>
      </c>
      <c r="BE58" s="208">
        <v>4.8536770000000002</v>
      </c>
      <c r="BF58" s="208">
        <v>4.6090887160999996</v>
      </c>
      <c r="BG58" s="208">
        <v>4.4097742000000002</v>
      </c>
      <c r="BH58" s="324">
        <v>4.3101839999999996</v>
      </c>
      <c r="BI58" s="324">
        <v>4.6283969999999997</v>
      </c>
      <c r="BJ58" s="324">
        <v>4.9180390000000003</v>
      </c>
      <c r="BK58" s="324">
        <v>4.6417640000000002</v>
      </c>
      <c r="BL58" s="324">
        <v>4.4996850000000004</v>
      </c>
      <c r="BM58" s="324">
        <v>4.7425230000000003</v>
      </c>
      <c r="BN58" s="324">
        <v>4.9004779999999997</v>
      </c>
      <c r="BO58" s="324">
        <v>5.170712</v>
      </c>
      <c r="BP58" s="324">
        <v>5.260078</v>
      </c>
      <c r="BQ58" s="324">
        <v>5.3665520000000004</v>
      </c>
      <c r="BR58" s="324">
        <v>5.385135</v>
      </c>
      <c r="BS58" s="324">
        <v>5.1998499999999996</v>
      </c>
      <c r="BT58" s="324">
        <v>4.8076480000000004</v>
      </c>
      <c r="BU58" s="324">
        <v>5.1135679999999999</v>
      </c>
      <c r="BV58" s="324">
        <v>5.4018680000000003</v>
      </c>
      <c r="BX58" s="710"/>
      <c r="BY58" s="710"/>
      <c r="BZ58" s="710"/>
      <c r="CA58" s="711"/>
    </row>
    <row r="59" spans="1:79" ht="11.1" customHeight="1" x14ac:dyDescent="0.2">
      <c r="A59" s="61" t="s">
        <v>764</v>
      </c>
      <c r="B59" s="176" t="s">
        <v>413</v>
      </c>
      <c r="C59" s="208">
        <v>0.48519400000000001</v>
      </c>
      <c r="D59" s="208">
        <v>0.482464</v>
      </c>
      <c r="E59" s="208">
        <v>0.40567700000000001</v>
      </c>
      <c r="F59" s="208">
        <v>0.41656700000000002</v>
      </c>
      <c r="G59" s="208">
        <v>0.40771000000000002</v>
      </c>
      <c r="H59" s="208">
        <v>0.40626699999999999</v>
      </c>
      <c r="I59" s="208">
        <v>0.390484</v>
      </c>
      <c r="J59" s="208">
        <v>0.45254800000000001</v>
      </c>
      <c r="K59" s="208">
        <v>0.459233</v>
      </c>
      <c r="L59" s="208">
        <v>0.44219399999999998</v>
      </c>
      <c r="M59" s="208">
        <v>0.40776699999999999</v>
      </c>
      <c r="N59" s="208">
        <v>0.37254799999999999</v>
      </c>
      <c r="O59" s="208">
        <v>0.46741899999999997</v>
      </c>
      <c r="P59" s="208">
        <v>0.46150000000000002</v>
      </c>
      <c r="Q59" s="208">
        <v>0.40316099999999999</v>
      </c>
      <c r="R59" s="208">
        <v>0.45043299999999997</v>
      </c>
      <c r="S59" s="208">
        <v>0.41480699999999998</v>
      </c>
      <c r="T59" s="208">
        <v>0.34756700000000001</v>
      </c>
      <c r="U59" s="208">
        <v>0.44422600000000001</v>
      </c>
      <c r="V59" s="208">
        <v>0.39132299999999998</v>
      </c>
      <c r="W59" s="208">
        <v>0.429367</v>
      </c>
      <c r="X59" s="208">
        <v>0.39719399999999999</v>
      </c>
      <c r="Y59" s="208">
        <v>0.44976699999999997</v>
      </c>
      <c r="Z59" s="208">
        <v>0.44025799999999998</v>
      </c>
      <c r="AA59" s="208">
        <v>0.39780700000000002</v>
      </c>
      <c r="AB59" s="208">
        <v>0.30896400000000002</v>
      </c>
      <c r="AC59" s="208">
        <v>0.35735499999999998</v>
      </c>
      <c r="AD59" s="208">
        <v>0.38896700000000001</v>
      </c>
      <c r="AE59" s="208">
        <v>0.36348399999999997</v>
      </c>
      <c r="AF59" s="208">
        <v>0.42993300000000001</v>
      </c>
      <c r="AG59" s="208">
        <v>0.389903</v>
      </c>
      <c r="AH59" s="208">
        <v>0.40954800000000002</v>
      </c>
      <c r="AI59" s="208">
        <v>0.38279999999999997</v>
      </c>
      <c r="AJ59" s="208">
        <v>0.33996799999999999</v>
      </c>
      <c r="AK59" s="208">
        <v>0.313633</v>
      </c>
      <c r="AL59" s="208">
        <v>0.24909700000000001</v>
      </c>
      <c r="AM59" s="208">
        <v>0.225742</v>
      </c>
      <c r="AN59" s="208">
        <v>0.25103500000000001</v>
      </c>
      <c r="AO59" s="208">
        <v>0.240871</v>
      </c>
      <c r="AP59" s="208">
        <v>0.138567</v>
      </c>
      <c r="AQ59" s="208">
        <v>0.14274200000000001</v>
      </c>
      <c r="AR59" s="208">
        <v>0.2384</v>
      </c>
      <c r="AS59" s="208">
        <v>0.21867700000000001</v>
      </c>
      <c r="AT59" s="208">
        <v>0.19267699999999999</v>
      </c>
      <c r="AU59" s="208">
        <v>0.16733300000000001</v>
      </c>
      <c r="AV59" s="208">
        <v>0.14751600000000001</v>
      </c>
      <c r="AW59" s="208">
        <v>0.1532</v>
      </c>
      <c r="AX59" s="208">
        <v>0.145677</v>
      </c>
      <c r="AY59" s="208">
        <v>0.16925799999999999</v>
      </c>
      <c r="AZ59" s="208">
        <v>0.1875</v>
      </c>
      <c r="BA59" s="208">
        <v>0.22719400000000001</v>
      </c>
      <c r="BB59" s="208">
        <v>0.18133299999999999</v>
      </c>
      <c r="BC59" s="208">
        <v>0.205903</v>
      </c>
      <c r="BD59" s="208">
        <v>0.216366</v>
      </c>
      <c r="BE59" s="208">
        <v>0.234065</v>
      </c>
      <c r="BF59" s="208">
        <v>0.2376516129</v>
      </c>
      <c r="BG59" s="208">
        <v>0.19426666667</v>
      </c>
      <c r="BH59" s="324">
        <v>0.2326116</v>
      </c>
      <c r="BI59" s="324">
        <v>0.168098</v>
      </c>
      <c r="BJ59" s="324">
        <v>0.20967230000000001</v>
      </c>
      <c r="BK59" s="324">
        <v>0.2900778</v>
      </c>
      <c r="BL59" s="324">
        <v>0.2180272</v>
      </c>
      <c r="BM59" s="324">
        <v>0.26769120000000002</v>
      </c>
      <c r="BN59" s="324">
        <v>0.2234341</v>
      </c>
      <c r="BO59" s="324">
        <v>0.20192080000000001</v>
      </c>
      <c r="BP59" s="324">
        <v>0.23319999999999999</v>
      </c>
      <c r="BQ59" s="324">
        <v>0.2603646</v>
      </c>
      <c r="BR59" s="324">
        <v>0.2911048</v>
      </c>
      <c r="BS59" s="324">
        <v>0.28020129999999999</v>
      </c>
      <c r="BT59" s="324">
        <v>0.27375899999999997</v>
      </c>
      <c r="BU59" s="324">
        <v>0.18839539999999999</v>
      </c>
      <c r="BV59" s="324">
        <v>0.22340889999999999</v>
      </c>
    </row>
    <row r="60" spans="1:79" ht="11.1" customHeight="1" x14ac:dyDescent="0.2">
      <c r="A60" s="61" t="s">
        <v>765</v>
      </c>
      <c r="B60" s="566" t="s">
        <v>977</v>
      </c>
      <c r="C60" s="208">
        <v>2.48813</v>
      </c>
      <c r="D60" s="208">
        <v>2.491892</v>
      </c>
      <c r="E60" s="208">
        <v>2.5394839999999999</v>
      </c>
      <c r="F60" s="208">
        <v>2.6140659999999998</v>
      </c>
      <c r="G60" s="208">
        <v>2.6439680000000001</v>
      </c>
      <c r="H60" s="208">
        <v>2.6888679999999998</v>
      </c>
      <c r="I60" s="208">
        <v>2.6953870000000002</v>
      </c>
      <c r="J60" s="208">
        <v>2.6435179999999998</v>
      </c>
      <c r="K60" s="208">
        <v>2.337634</v>
      </c>
      <c r="L60" s="208">
        <v>2.4535179999999999</v>
      </c>
      <c r="M60" s="208">
        <v>2.5557310000000002</v>
      </c>
      <c r="N60" s="208">
        <v>2.5904850000000001</v>
      </c>
      <c r="O60" s="208">
        <v>2.483034</v>
      </c>
      <c r="P60" s="208">
        <v>2.4395720000000001</v>
      </c>
      <c r="Q60" s="208">
        <v>2.5496780000000001</v>
      </c>
      <c r="R60" s="208">
        <v>2.5626340000000001</v>
      </c>
      <c r="S60" s="208">
        <v>2.602322</v>
      </c>
      <c r="T60" s="208">
        <v>2.7242999999999999</v>
      </c>
      <c r="U60" s="208">
        <v>2.7421289999999998</v>
      </c>
      <c r="V60" s="208">
        <v>2.7901950000000002</v>
      </c>
      <c r="W60" s="208">
        <v>2.6394660000000001</v>
      </c>
      <c r="X60" s="208">
        <v>2.522322</v>
      </c>
      <c r="Y60" s="208">
        <v>2.5580660000000002</v>
      </c>
      <c r="Z60" s="208">
        <v>2.5610339999999998</v>
      </c>
      <c r="AA60" s="208">
        <v>2.4483869999999999</v>
      </c>
      <c r="AB60" s="208">
        <v>2.3031419999999998</v>
      </c>
      <c r="AC60" s="208">
        <v>2.3227120000000001</v>
      </c>
      <c r="AD60" s="208">
        <v>2.3742320000000001</v>
      </c>
      <c r="AE60" s="208">
        <v>2.3624839999999998</v>
      </c>
      <c r="AF60" s="208">
        <v>2.453967</v>
      </c>
      <c r="AG60" s="208">
        <v>2.6321300000000001</v>
      </c>
      <c r="AH60" s="208">
        <v>2.6128079999999998</v>
      </c>
      <c r="AI60" s="208">
        <v>2.4535330000000002</v>
      </c>
      <c r="AJ60" s="208">
        <v>2.3083550000000002</v>
      </c>
      <c r="AK60" s="208">
        <v>2.4489000000000001</v>
      </c>
      <c r="AL60" s="208">
        <v>2.5888710000000001</v>
      </c>
      <c r="AM60" s="208">
        <v>2.485614</v>
      </c>
      <c r="AN60" s="208">
        <v>2.408792</v>
      </c>
      <c r="AO60" s="208">
        <v>2.328999</v>
      </c>
      <c r="AP60" s="208">
        <v>2.1066980000000002</v>
      </c>
      <c r="AQ60" s="208">
        <v>2.117451</v>
      </c>
      <c r="AR60" s="208">
        <v>2.2050000000000001</v>
      </c>
      <c r="AS60" s="208">
        <v>2.350355</v>
      </c>
      <c r="AT60" s="208">
        <v>2.2820969999999998</v>
      </c>
      <c r="AU60" s="208">
        <v>2.2138689999999999</v>
      </c>
      <c r="AV60" s="208">
        <v>2.1543230000000002</v>
      </c>
      <c r="AW60" s="208">
        <v>2.2181000000000002</v>
      </c>
      <c r="AX60" s="208">
        <v>2.2107109999999999</v>
      </c>
      <c r="AY60" s="208">
        <v>2.2256429999999998</v>
      </c>
      <c r="AZ60" s="208">
        <v>1.9095359999999999</v>
      </c>
      <c r="BA60" s="208">
        <v>2.1180659999999998</v>
      </c>
      <c r="BB60" s="208">
        <v>2.3015669999999999</v>
      </c>
      <c r="BC60" s="208">
        <v>2.4422540000000001</v>
      </c>
      <c r="BD60" s="208">
        <v>2.5102980000000001</v>
      </c>
      <c r="BE60" s="208">
        <v>2.4620000000000002</v>
      </c>
      <c r="BF60" s="208">
        <v>2.6612097910000001</v>
      </c>
      <c r="BG60" s="208">
        <v>2.6231432460000002</v>
      </c>
      <c r="BH60" s="324">
        <v>2.3146689999999999</v>
      </c>
      <c r="BI60" s="324">
        <v>2.485824</v>
      </c>
      <c r="BJ60" s="324">
        <v>2.62588</v>
      </c>
      <c r="BK60" s="324">
        <v>2.3967649999999998</v>
      </c>
      <c r="BL60" s="324">
        <v>2.2705000000000002</v>
      </c>
      <c r="BM60" s="324">
        <v>2.3852950000000002</v>
      </c>
      <c r="BN60" s="324">
        <v>2.4231699999999998</v>
      </c>
      <c r="BO60" s="324">
        <v>2.5900639999999999</v>
      </c>
      <c r="BP60" s="324">
        <v>2.686537</v>
      </c>
      <c r="BQ60" s="324">
        <v>2.730432</v>
      </c>
      <c r="BR60" s="324">
        <v>2.7933650000000001</v>
      </c>
      <c r="BS60" s="324">
        <v>2.603475</v>
      </c>
      <c r="BT60" s="324">
        <v>2.3774380000000002</v>
      </c>
      <c r="BU60" s="324">
        <v>2.4872269999999999</v>
      </c>
      <c r="BV60" s="324">
        <v>2.618366</v>
      </c>
    </row>
    <row r="61" spans="1:79" ht="11.1" customHeight="1" x14ac:dyDescent="0.2">
      <c r="A61" s="61" t="s">
        <v>766</v>
      </c>
      <c r="B61" s="176" t="s">
        <v>577</v>
      </c>
      <c r="C61" s="208">
        <v>19.009001999999999</v>
      </c>
      <c r="D61" s="208">
        <v>19.153606</v>
      </c>
      <c r="E61" s="208">
        <v>19.892161000000002</v>
      </c>
      <c r="F61" s="208">
        <v>20.496666999999999</v>
      </c>
      <c r="G61" s="208">
        <v>21.013935</v>
      </c>
      <c r="H61" s="208">
        <v>21.327635000000001</v>
      </c>
      <c r="I61" s="208">
        <v>21.10558</v>
      </c>
      <c r="J61" s="208">
        <v>20.913969999999999</v>
      </c>
      <c r="K61" s="208">
        <v>19.276633</v>
      </c>
      <c r="L61" s="208">
        <v>20.126486</v>
      </c>
      <c r="M61" s="208">
        <v>20.564397</v>
      </c>
      <c r="N61" s="208">
        <v>20.600484999999999</v>
      </c>
      <c r="O61" s="208">
        <v>19.564938000000001</v>
      </c>
      <c r="P61" s="208">
        <v>19.379894</v>
      </c>
      <c r="Q61" s="208">
        <v>20.240129</v>
      </c>
      <c r="R61" s="208">
        <v>20.7026</v>
      </c>
      <c r="S61" s="208">
        <v>21.028388</v>
      </c>
      <c r="T61" s="208">
        <v>21.562967</v>
      </c>
      <c r="U61" s="208">
        <v>21.381807999999999</v>
      </c>
      <c r="V61" s="208">
        <v>21.628809</v>
      </c>
      <c r="W61" s="208">
        <v>20.731898999999999</v>
      </c>
      <c r="X61" s="208">
        <v>20.410516000000001</v>
      </c>
      <c r="Y61" s="208">
        <v>20.761733</v>
      </c>
      <c r="Z61" s="208">
        <v>20.825710999999998</v>
      </c>
      <c r="AA61" s="208">
        <v>19.981418999999999</v>
      </c>
      <c r="AB61" s="208">
        <v>19.379107000000001</v>
      </c>
      <c r="AC61" s="208">
        <v>20.065325000000001</v>
      </c>
      <c r="AD61" s="208">
        <v>20.373733000000001</v>
      </c>
      <c r="AE61" s="208">
        <v>20.763033</v>
      </c>
      <c r="AF61" s="208">
        <v>21.212367</v>
      </c>
      <c r="AG61" s="208">
        <v>21.282388999999998</v>
      </c>
      <c r="AH61" s="208">
        <v>21.456227999999999</v>
      </c>
      <c r="AI61" s="208">
        <v>20.199233</v>
      </c>
      <c r="AJ61" s="208">
        <v>19.763517</v>
      </c>
      <c r="AK61" s="208">
        <v>20.328267</v>
      </c>
      <c r="AL61" s="208">
        <v>20.377032</v>
      </c>
      <c r="AM61" s="208">
        <v>19.666129999999999</v>
      </c>
      <c r="AN61" s="208">
        <v>19.262689000000002</v>
      </c>
      <c r="AO61" s="208">
        <v>18.078903</v>
      </c>
      <c r="AP61" s="208">
        <v>14.991298</v>
      </c>
      <c r="AQ61" s="208">
        <v>15.731256999999999</v>
      </c>
      <c r="AR61" s="208">
        <v>17.214566999999999</v>
      </c>
      <c r="AS61" s="208">
        <v>18.005742000000001</v>
      </c>
      <c r="AT61" s="208">
        <v>18.172450999999999</v>
      </c>
      <c r="AU61" s="208">
        <v>17.319801999999999</v>
      </c>
      <c r="AV61" s="208">
        <v>16.989452</v>
      </c>
      <c r="AW61" s="208">
        <v>17.171500000000002</v>
      </c>
      <c r="AX61" s="208">
        <v>17.270743</v>
      </c>
      <c r="AY61" s="208">
        <v>17.061836</v>
      </c>
      <c r="AZ61" s="208">
        <v>15.551536</v>
      </c>
      <c r="BA61" s="208">
        <v>17.830034000000001</v>
      </c>
      <c r="BB61" s="208">
        <v>18.766867000000001</v>
      </c>
      <c r="BC61" s="208">
        <v>19.468477</v>
      </c>
      <c r="BD61" s="208">
        <v>19.893830000000001</v>
      </c>
      <c r="BE61" s="208">
        <v>19.756259</v>
      </c>
      <c r="BF61" s="208">
        <v>19.384836986</v>
      </c>
      <c r="BG61" s="208">
        <v>18.835435646000001</v>
      </c>
      <c r="BH61" s="324">
        <v>18.21904</v>
      </c>
      <c r="BI61" s="324">
        <v>18.76295</v>
      </c>
      <c r="BJ61" s="324">
        <v>19.198740000000001</v>
      </c>
      <c r="BK61" s="324">
        <v>18.693180000000002</v>
      </c>
      <c r="BL61" s="324">
        <v>18.183859999999999</v>
      </c>
      <c r="BM61" s="324">
        <v>19.084350000000001</v>
      </c>
      <c r="BN61" s="324">
        <v>19.53867</v>
      </c>
      <c r="BO61" s="324">
        <v>20.402909999999999</v>
      </c>
      <c r="BP61" s="324">
        <v>20.870979999999999</v>
      </c>
      <c r="BQ61" s="324">
        <v>21.052199999999999</v>
      </c>
      <c r="BR61" s="324">
        <v>21.223269999999999</v>
      </c>
      <c r="BS61" s="324">
        <v>20.333379999999998</v>
      </c>
      <c r="BT61" s="324">
        <v>19.3355</v>
      </c>
      <c r="BU61" s="324">
        <v>19.579499999999999</v>
      </c>
      <c r="BV61" s="324">
        <v>20.021429999999999</v>
      </c>
    </row>
    <row r="62" spans="1:79" ht="11.1" customHeight="1" x14ac:dyDescent="0.2">
      <c r="A62" s="61"/>
      <c r="B62" s="155"/>
      <c r="C62" s="208"/>
      <c r="D62" s="208"/>
      <c r="E62" s="208"/>
      <c r="F62" s="208"/>
      <c r="G62" s="208"/>
      <c r="H62" s="208"/>
      <c r="I62" s="208"/>
      <c r="J62" s="208"/>
      <c r="K62" s="208"/>
      <c r="L62" s="208"/>
      <c r="M62" s="208"/>
      <c r="N62" s="208"/>
      <c r="O62" s="208"/>
      <c r="P62" s="208"/>
      <c r="Q62" s="208"/>
      <c r="R62" s="208"/>
      <c r="S62" s="208"/>
      <c r="T62" s="208"/>
      <c r="U62" s="208"/>
      <c r="V62" s="208"/>
      <c r="W62" s="208"/>
      <c r="X62" s="208"/>
      <c r="Y62" s="208"/>
      <c r="Z62" s="208"/>
      <c r="AA62" s="208"/>
      <c r="AB62" s="208"/>
      <c r="AC62" s="208"/>
      <c r="AD62" s="208"/>
      <c r="AE62" s="208"/>
      <c r="AF62" s="208"/>
      <c r="AG62" s="208"/>
      <c r="AH62" s="208"/>
      <c r="AI62" s="208"/>
      <c r="AJ62" s="208"/>
      <c r="AK62" s="208"/>
      <c r="AL62" s="208"/>
      <c r="AM62" s="208"/>
      <c r="AN62" s="208"/>
      <c r="AO62" s="208"/>
      <c r="AP62" s="208"/>
      <c r="AQ62" s="208"/>
      <c r="AR62" s="208"/>
      <c r="AS62" s="208"/>
      <c r="AT62" s="208"/>
      <c r="AU62" s="208"/>
      <c r="AV62" s="208"/>
      <c r="AW62" s="208"/>
      <c r="AX62" s="208"/>
      <c r="AY62" s="208"/>
      <c r="AZ62" s="208"/>
      <c r="BA62" s="208"/>
      <c r="BB62" s="208"/>
      <c r="BC62" s="208"/>
      <c r="BD62" s="208"/>
      <c r="BE62" s="208"/>
      <c r="BF62" s="208"/>
      <c r="BG62" s="208"/>
      <c r="BH62" s="324"/>
      <c r="BI62" s="324"/>
      <c r="BJ62" s="324"/>
      <c r="BK62" s="324"/>
      <c r="BL62" s="324"/>
      <c r="BM62" s="324"/>
      <c r="BN62" s="324"/>
      <c r="BO62" s="324"/>
      <c r="BP62" s="324"/>
      <c r="BQ62" s="324"/>
      <c r="BR62" s="324"/>
      <c r="BS62" s="324"/>
      <c r="BT62" s="324"/>
      <c r="BU62" s="324"/>
      <c r="BV62" s="324"/>
    </row>
    <row r="63" spans="1:79" ht="11.1" customHeight="1" x14ac:dyDescent="0.2">
      <c r="A63" s="61" t="s">
        <v>769</v>
      </c>
      <c r="B63" s="177" t="s">
        <v>415</v>
      </c>
      <c r="C63" s="208">
        <v>16.461548000000001</v>
      </c>
      <c r="D63" s="208">
        <v>15.826499999999999</v>
      </c>
      <c r="E63" s="208">
        <v>16.421419</v>
      </c>
      <c r="F63" s="208">
        <v>17.276233000000001</v>
      </c>
      <c r="G63" s="208">
        <v>17.513999999999999</v>
      </c>
      <c r="H63" s="208">
        <v>17.526767</v>
      </c>
      <c r="I63" s="208">
        <v>17.658548</v>
      </c>
      <c r="J63" s="208">
        <v>17.243258000000001</v>
      </c>
      <c r="K63" s="208">
        <v>15.787667000000001</v>
      </c>
      <c r="L63" s="208">
        <v>16.342676999999998</v>
      </c>
      <c r="M63" s="208">
        <v>17.126532999999998</v>
      </c>
      <c r="N63" s="208">
        <v>17.561516000000001</v>
      </c>
      <c r="O63" s="208">
        <v>16.917031999999999</v>
      </c>
      <c r="P63" s="208">
        <v>16.359749999999998</v>
      </c>
      <c r="Q63" s="208">
        <v>16.945097000000001</v>
      </c>
      <c r="R63" s="208">
        <v>17.100899999999999</v>
      </c>
      <c r="S63" s="208">
        <v>17.340807000000002</v>
      </c>
      <c r="T63" s="208">
        <v>18.041467000000001</v>
      </c>
      <c r="U63" s="208">
        <v>17.687839</v>
      </c>
      <c r="V63" s="208">
        <v>17.969387000000001</v>
      </c>
      <c r="W63" s="208">
        <v>17.383099999999999</v>
      </c>
      <c r="X63" s="208">
        <v>16.734839000000001</v>
      </c>
      <c r="Y63" s="208">
        <v>17.499732999999999</v>
      </c>
      <c r="Z63" s="208">
        <v>17.749226</v>
      </c>
      <c r="AA63" s="208">
        <v>17.110903</v>
      </c>
      <c r="AB63" s="208">
        <v>16.160429000000001</v>
      </c>
      <c r="AC63" s="208">
        <v>16.323419000000001</v>
      </c>
      <c r="AD63" s="208">
        <v>16.691299999999998</v>
      </c>
      <c r="AE63" s="208">
        <v>17.043194</v>
      </c>
      <c r="AF63" s="208">
        <v>17.698799999999999</v>
      </c>
      <c r="AG63" s="208">
        <v>17.686710000000001</v>
      </c>
      <c r="AH63" s="208">
        <v>17.833161</v>
      </c>
      <c r="AI63" s="208">
        <v>16.727699999999999</v>
      </c>
      <c r="AJ63" s="208">
        <v>16.127742000000001</v>
      </c>
      <c r="AK63" s="208">
        <v>17.040566999999999</v>
      </c>
      <c r="AL63" s="208">
        <v>17.395354999999999</v>
      </c>
      <c r="AM63" s="208">
        <v>16.860194</v>
      </c>
      <c r="AN63" s="208">
        <v>16.505552000000002</v>
      </c>
      <c r="AO63" s="208">
        <v>15.755839</v>
      </c>
      <c r="AP63" s="208">
        <v>13.314567</v>
      </c>
      <c r="AQ63" s="208">
        <v>13.428580999999999</v>
      </c>
      <c r="AR63" s="208">
        <v>14.217067</v>
      </c>
      <c r="AS63" s="208">
        <v>14.823968000000001</v>
      </c>
      <c r="AT63" s="208">
        <v>14.692838999999999</v>
      </c>
      <c r="AU63" s="208">
        <v>14.137600000000001</v>
      </c>
      <c r="AV63" s="208">
        <v>13.845774</v>
      </c>
      <c r="AW63" s="208">
        <v>14.5802</v>
      </c>
      <c r="AX63" s="208">
        <v>14.539097</v>
      </c>
      <c r="AY63" s="208">
        <v>14.974968000000001</v>
      </c>
      <c r="AZ63" s="208">
        <v>12.8035</v>
      </c>
      <c r="BA63" s="208">
        <v>14.834065000000001</v>
      </c>
      <c r="BB63" s="208">
        <v>15.633367</v>
      </c>
      <c r="BC63" s="208">
        <v>16.129774000000001</v>
      </c>
      <c r="BD63" s="208">
        <v>16.742899999999999</v>
      </c>
      <c r="BE63" s="208">
        <v>16.48171</v>
      </c>
      <c r="BF63" s="208">
        <v>16.085258065000001</v>
      </c>
      <c r="BG63" s="208">
        <v>15.681033333</v>
      </c>
      <c r="BH63" s="324">
        <v>14.824120000000001</v>
      </c>
      <c r="BI63" s="324">
        <v>15.66212</v>
      </c>
      <c r="BJ63" s="324">
        <v>16.38044</v>
      </c>
      <c r="BK63" s="324">
        <v>15.819509999999999</v>
      </c>
      <c r="BL63" s="324">
        <v>15.16011</v>
      </c>
      <c r="BM63" s="324">
        <v>15.709289999999999</v>
      </c>
      <c r="BN63" s="324">
        <v>16.11055</v>
      </c>
      <c r="BO63" s="324">
        <v>16.606999999999999</v>
      </c>
      <c r="BP63" s="324">
        <v>17.216470000000001</v>
      </c>
      <c r="BQ63" s="324">
        <v>17.47045</v>
      </c>
      <c r="BR63" s="324">
        <v>17.5426</v>
      </c>
      <c r="BS63" s="324">
        <v>16.823129999999999</v>
      </c>
      <c r="BT63" s="324">
        <v>15.766400000000001</v>
      </c>
      <c r="BU63" s="324">
        <v>16.304649999999999</v>
      </c>
      <c r="BV63" s="324">
        <v>17.001429999999999</v>
      </c>
    </row>
    <row r="64" spans="1:79" ht="11.1" customHeight="1" x14ac:dyDescent="0.2">
      <c r="A64" s="61" t="s">
        <v>767</v>
      </c>
      <c r="B64" s="177" t="s">
        <v>414</v>
      </c>
      <c r="C64" s="208">
        <v>18.617027</v>
      </c>
      <c r="D64" s="208">
        <v>18.617027</v>
      </c>
      <c r="E64" s="208">
        <v>18.620777</v>
      </c>
      <c r="F64" s="208">
        <v>18.620777</v>
      </c>
      <c r="G64" s="208">
        <v>18.556777</v>
      </c>
      <c r="H64" s="208">
        <v>18.566776999999998</v>
      </c>
      <c r="I64" s="208">
        <v>18.566776999999998</v>
      </c>
      <c r="J64" s="208">
        <v>18.570577</v>
      </c>
      <c r="K64" s="208">
        <v>18.495577000000001</v>
      </c>
      <c r="L64" s="208">
        <v>18.497496999999999</v>
      </c>
      <c r="M64" s="208">
        <v>18.505496999999998</v>
      </c>
      <c r="N64" s="208">
        <v>18.543026999999999</v>
      </c>
      <c r="O64" s="208">
        <v>18.598496999999998</v>
      </c>
      <c r="P64" s="208">
        <v>18.598496999999998</v>
      </c>
      <c r="Q64" s="208">
        <v>18.598496999999998</v>
      </c>
      <c r="R64" s="208">
        <v>18.598496999999998</v>
      </c>
      <c r="S64" s="208">
        <v>18.598496999999998</v>
      </c>
      <c r="T64" s="208">
        <v>18.598496999999998</v>
      </c>
      <c r="U64" s="208">
        <v>18.598496999999998</v>
      </c>
      <c r="V64" s="208">
        <v>18.601496999999998</v>
      </c>
      <c r="W64" s="208">
        <v>18.601496999999998</v>
      </c>
      <c r="X64" s="208">
        <v>18.603497000000001</v>
      </c>
      <c r="Y64" s="208">
        <v>18.603497000000001</v>
      </c>
      <c r="Z64" s="208">
        <v>18.603497000000001</v>
      </c>
      <c r="AA64" s="208">
        <v>18.808434999999999</v>
      </c>
      <c r="AB64" s="208">
        <v>18.808434999999999</v>
      </c>
      <c r="AC64" s="208">
        <v>18.808434999999999</v>
      </c>
      <c r="AD64" s="208">
        <v>18.808434999999999</v>
      </c>
      <c r="AE64" s="208">
        <v>18.808434999999999</v>
      </c>
      <c r="AF64" s="208">
        <v>18.808434999999999</v>
      </c>
      <c r="AG64" s="208">
        <v>18.808434999999999</v>
      </c>
      <c r="AH64" s="208">
        <v>18.808434999999999</v>
      </c>
      <c r="AI64" s="208">
        <v>18.808434999999999</v>
      </c>
      <c r="AJ64" s="208">
        <v>18.808434999999999</v>
      </c>
      <c r="AK64" s="208">
        <v>18.808434999999999</v>
      </c>
      <c r="AL64" s="208">
        <v>18.808434999999999</v>
      </c>
      <c r="AM64" s="208">
        <v>18.976085000000001</v>
      </c>
      <c r="AN64" s="208">
        <v>18.976085000000001</v>
      </c>
      <c r="AO64" s="208">
        <v>18.976085000000001</v>
      </c>
      <c r="AP64" s="208">
        <v>18.976085000000001</v>
      </c>
      <c r="AQ64" s="208">
        <v>18.641085</v>
      </c>
      <c r="AR64" s="208">
        <v>18.622084999999998</v>
      </c>
      <c r="AS64" s="208">
        <v>18.622084999999998</v>
      </c>
      <c r="AT64" s="208">
        <v>18.622084999999998</v>
      </c>
      <c r="AU64" s="208">
        <v>18.386085000000001</v>
      </c>
      <c r="AV64" s="208">
        <v>18.386085000000001</v>
      </c>
      <c r="AW64" s="208">
        <v>18.386085000000001</v>
      </c>
      <c r="AX64" s="208">
        <v>18.386085000000001</v>
      </c>
      <c r="AY64" s="208">
        <v>18.142900000000001</v>
      </c>
      <c r="AZ64" s="208">
        <v>18.089600000000001</v>
      </c>
      <c r="BA64" s="208">
        <v>18.089600000000001</v>
      </c>
      <c r="BB64" s="208">
        <v>18.127700000000001</v>
      </c>
      <c r="BC64" s="208">
        <v>18.127700000000001</v>
      </c>
      <c r="BD64" s="208">
        <v>18.127700000000001</v>
      </c>
      <c r="BE64" s="208">
        <v>18.129300000000001</v>
      </c>
      <c r="BF64" s="208">
        <v>18.129300000000001</v>
      </c>
      <c r="BG64" s="208">
        <v>18.129300000000001</v>
      </c>
      <c r="BH64" s="324">
        <v>18.129300000000001</v>
      </c>
      <c r="BI64" s="324">
        <v>18.129300000000001</v>
      </c>
      <c r="BJ64" s="324">
        <v>18.129300000000001</v>
      </c>
      <c r="BK64" s="324">
        <v>18.129300000000001</v>
      </c>
      <c r="BL64" s="324">
        <v>18.129300000000001</v>
      </c>
      <c r="BM64" s="324">
        <v>18.129300000000001</v>
      </c>
      <c r="BN64" s="324">
        <v>18.129300000000001</v>
      </c>
      <c r="BO64" s="324">
        <v>18.129300000000001</v>
      </c>
      <c r="BP64" s="324">
        <v>18.129300000000001</v>
      </c>
      <c r="BQ64" s="324">
        <v>18.129300000000001</v>
      </c>
      <c r="BR64" s="324">
        <v>18.129300000000001</v>
      </c>
      <c r="BS64" s="324">
        <v>18.129300000000001</v>
      </c>
      <c r="BT64" s="324">
        <v>18.129300000000001</v>
      </c>
      <c r="BU64" s="324">
        <v>18.129300000000001</v>
      </c>
      <c r="BV64" s="324">
        <v>18.129300000000001</v>
      </c>
    </row>
    <row r="65" spans="1:74" ht="11.1" customHeight="1" x14ac:dyDescent="0.2">
      <c r="A65" s="61" t="s">
        <v>768</v>
      </c>
      <c r="B65" s="178" t="s">
        <v>682</v>
      </c>
      <c r="C65" s="209">
        <v>0.88422002073999995</v>
      </c>
      <c r="D65" s="209">
        <v>0.85010888150999997</v>
      </c>
      <c r="E65" s="209">
        <v>0.88188688367000001</v>
      </c>
      <c r="F65" s="209">
        <v>0.92779334610999997</v>
      </c>
      <c r="G65" s="209">
        <v>0.94380613615999998</v>
      </c>
      <c r="H65" s="209">
        <v>0.94398543161000004</v>
      </c>
      <c r="I65" s="209">
        <v>0.95108310935999996</v>
      </c>
      <c r="J65" s="209">
        <v>0.92852569954999997</v>
      </c>
      <c r="K65" s="209">
        <v>0.85359148297999998</v>
      </c>
      <c r="L65" s="209">
        <v>0.88350748211999997</v>
      </c>
      <c r="M65" s="209">
        <v>0.92548354686000001</v>
      </c>
      <c r="N65" s="209">
        <v>0.94706845867</v>
      </c>
      <c r="O65" s="209">
        <v>0.90959135031000005</v>
      </c>
      <c r="P65" s="209">
        <v>0.87962753119000003</v>
      </c>
      <c r="Q65" s="209">
        <v>0.91110034322</v>
      </c>
      <c r="R65" s="209">
        <v>0.91947752551999995</v>
      </c>
      <c r="S65" s="209">
        <v>0.93237679367000004</v>
      </c>
      <c r="T65" s="209">
        <v>0.97004973035999997</v>
      </c>
      <c r="U65" s="209">
        <v>0.95103593586000001</v>
      </c>
      <c r="V65" s="209">
        <v>0.96601832636999996</v>
      </c>
      <c r="W65" s="209">
        <v>0.93450005664000002</v>
      </c>
      <c r="X65" s="209">
        <v>0.89955340117000004</v>
      </c>
      <c r="Y65" s="209">
        <v>0.94066900433</v>
      </c>
      <c r="Z65" s="209">
        <v>0.95408008504999997</v>
      </c>
      <c r="AA65" s="209">
        <v>0.90974623885999994</v>
      </c>
      <c r="AB65" s="209">
        <v>0.85921178450000002</v>
      </c>
      <c r="AC65" s="209">
        <v>0.86787757727000003</v>
      </c>
      <c r="AD65" s="209">
        <v>0.88743693986000005</v>
      </c>
      <c r="AE65" s="209">
        <v>0.90614631148000002</v>
      </c>
      <c r="AF65" s="209">
        <v>0.94100333174999995</v>
      </c>
      <c r="AG65" s="209">
        <v>0.94036053504999995</v>
      </c>
      <c r="AH65" s="209">
        <v>0.94814698830999999</v>
      </c>
      <c r="AI65" s="209">
        <v>0.88937224175999996</v>
      </c>
      <c r="AJ65" s="209">
        <v>0.85747389402999996</v>
      </c>
      <c r="AK65" s="209">
        <v>0.90600664010999998</v>
      </c>
      <c r="AL65" s="209">
        <v>0.92486987886000005</v>
      </c>
      <c r="AM65" s="209">
        <v>0.88849696868000005</v>
      </c>
      <c r="AN65" s="209">
        <v>0.86980807684999994</v>
      </c>
      <c r="AO65" s="209">
        <v>0.83029976941999994</v>
      </c>
      <c r="AP65" s="209">
        <v>0.70164983978999995</v>
      </c>
      <c r="AQ65" s="209">
        <v>0.72037550389000005</v>
      </c>
      <c r="AR65" s="209">
        <v>0.76345194428999996</v>
      </c>
      <c r="AS65" s="209">
        <v>0.79604233360999999</v>
      </c>
      <c r="AT65" s="209">
        <v>0.78900074831</v>
      </c>
      <c r="AU65" s="209">
        <v>0.76892932888999999</v>
      </c>
      <c r="AV65" s="209">
        <v>0.75305721691000005</v>
      </c>
      <c r="AW65" s="209">
        <v>0.79300188158999996</v>
      </c>
      <c r="AX65" s="209">
        <v>0.79076633226000004</v>
      </c>
      <c r="AY65" s="209">
        <v>0.82538998727000001</v>
      </c>
      <c r="AZ65" s="209">
        <v>0.70778237218999995</v>
      </c>
      <c r="BA65" s="209">
        <v>0.82003278127000001</v>
      </c>
      <c r="BB65" s="209">
        <v>0.86240212492000001</v>
      </c>
      <c r="BC65" s="209">
        <v>0.88978601808000002</v>
      </c>
      <c r="BD65" s="209">
        <v>0.92360862105999997</v>
      </c>
      <c r="BE65" s="209">
        <v>0.90912004323999995</v>
      </c>
      <c r="BF65" s="209">
        <v>0.88725202101</v>
      </c>
      <c r="BG65" s="209">
        <v>0.86495525659000005</v>
      </c>
      <c r="BH65" s="350">
        <v>0.81768870000000005</v>
      </c>
      <c r="BI65" s="350">
        <v>0.86391189999999995</v>
      </c>
      <c r="BJ65" s="350">
        <v>0.9035339</v>
      </c>
      <c r="BK65" s="350">
        <v>0.87259370000000003</v>
      </c>
      <c r="BL65" s="350">
        <v>0.83622160000000001</v>
      </c>
      <c r="BM65" s="350">
        <v>0.86651370000000005</v>
      </c>
      <c r="BN65" s="350">
        <v>0.88864719999999997</v>
      </c>
      <c r="BO65" s="350">
        <v>0.91603109999999999</v>
      </c>
      <c r="BP65" s="350">
        <v>0.94964890000000002</v>
      </c>
      <c r="BQ65" s="350">
        <v>0.96365800000000001</v>
      </c>
      <c r="BR65" s="350">
        <v>0.96763779999999999</v>
      </c>
      <c r="BS65" s="350">
        <v>0.92795240000000001</v>
      </c>
      <c r="BT65" s="350">
        <v>0.86966410000000005</v>
      </c>
      <c r="BU65" s="350">
        <v>0.89935330000000002</v>
      </c>
      <c r="BV65" s="350">
        <v>0.9377875</v>
      </c>
    </row>
    <row r="66" spans="1:74" s="400" customFormat="1" ht="22.3" customHeight="1" x14ac:dyDescent="0.2">
      <c r="A66" s="399"/>
      <c r="B66" s="792" t="s">
        <v>978</v>
      </c>
      <c r="C66" s="748"/>
      <c r="D66" s="748"/>
      <c r="E66" s="748"/>
      <c r="F66" s="748"/>
      <c r="G66" s="748"/>
      <c r="H66" s="748"/>
      <c r="I66" s="748"/>
      <c r="J66" s="748"/>
      <c r="K66" s="748"/>
      <c r="L66" s="748"/>
      <c r="M66" s="748"/>
      <c r="N66" s="748"/>
      <c r="O66" s="748"/>
      <c r="P66" s="748"/>
      <c r="Q66" s="742"/>
      <c r="AY66" s="481"/>
      <c r="AZ66" s="481"/>
      <c r="BA66" s="481"/>
      <c r="BB66" s="481"/>
      <c r="BC66" s="481"/>
      <c r="BD66" s="586"/>
      <c r="BE66" s="586"/>
      <c r="BF66" s="586"/>
      <c r="BG66" s="586"/>
      <c r="BH66" s="208"/>
      <c r="BI66" s="481"/>
      <c r="BJ66" s="481"/>
    </row>
    <row r="67" spans="1:74" ht="12.05" customHeight="1" x14ac:dyDescent="0.25">
      <c r="A67" s="61"/>
      <c r="B67" s="762" t="s">
        <v>815</v>
      </c>
      <c r="C67" s="763"/>
      <c r="D67" s="763"/>
      <c r="E67" s="763"/>
      <c r="F67" s="763"/>
      <c r="G67" s="763"/>
      <c r="H67" s="763"/>
      <c r="I67" s="763"/>
      <c r="J67" s="763"/>
      <c r="K67" s="763"/>
      <c r="L67" s="763"/>
      <c r="M67" s="763"/>
      <c r="N67" s="763"/>
      <c r="O67" s="763"/>
      <c r="P67" s="763"/>
      <c r="Q67" s="763"/>
      <c r="BG67" s="585"/>
      <c r="BH67" s="208"/>
    </row>
    <row r="68" spans="1:74" s="400" customFormat="1" ht="12.05" customHeight="1" x14ac:dyDescent="0.2">
      <c r="A68" s="399"/>
      <c r="B68" s="756" t="str">
        <f>"Notes: "&amp;"EIA completed modeling and analysis for this report on " &amp;Dates!D2&amp;"."</f>
        <v>Notes: EIA completed modeling and analysis for this report on Thursday October 7, 2021.</v>
      </c>
      <c r="C68" s="755"/>
      <c r="D68" s="755"/>
      <c r="E68" s="755"/>
      <c r="F68" s="755"/>
      <c r="G68" s="755"/>
      <c r="H68" s="755"/>
      <c r="I68" s="755"/>
      <c r="J68" s="755"/>
      <c r="K68" s="755"/>
      <c r="L68" s="755"/>
      <c r="M68" s="755"/>
      <c r="N68" s="755"/>
      <c r="O68" s="755"/>
      <c r="P68" s="755"/>
      <c r="Q68" s="755"/>
      <c r="AY68" s="481"/>
      <c r="AZ68" s="481"/>
      <c r="BA68" s="481"/>
      <c r="BB68" s="481"/>
      <c r="BC68" s="481"/>
      <c r="BD68" s="586"/>
      <c r="BE68" s="586"/>
      <c r="BF68" s="586"/>
      <c r="BG68" s="586"/>
      <c r="BH68" s="208"/>
      <c r="BI68" s="481"/>
      <c r="BJ68" s="481"/>
    </row>
    <row r="69" spans="1:74" s="400" customFormat="1" ht="12.05" customHeight="1" x14ac:dyDescent="0.2">
      <c r="A69" s="399"/>
      <c r="B69" s="756" t="s">
        <v>353</v>
      </c>
      <c r="C69" s="755"/>
      <c r="D69" s="755"/>
      <c r="E69" s="755"/>
      <c r="F69" s="755"/>
      <c r="G69" s="755"/>
      <c r="H69" s="755"/>
      <c r="I69" s="755"/>
      <c r="J69" s="755"/>
      <c r="K69" s="755"/>
      <c r="L69" s="755"/>
      <c r="M69" s="755"/>
      <c r="N69" s="755"/>
      <c r="O69" s="755"/>
      <c r="P69" s="755"/>
      <c r="Q69" s="755"/>
      <c r="AY69" s="481"/>
      <c r="AZ69" s="481"/>
      <c r="BA69" s="481"/>
      <c r="BB69" s="481"/>
      <c r="BC69" s="481"/>
      <c r="BD69" s="586"/>
      <c r="BE69" s="586"/>
      <c r="BF69" s="586"/>
      <c r="BG69" s="586"/>
      <c r="BH69" s="208"/>
      <c r="BI69" s="481"/>
      <c r="BJ69" s="481"/>
    </row>
    <row r="70" spans="1:74" s="400" customFormat="1" ht="12.05" customHeight="1" x14ac:dyDescent="0.2">
      <c r="A70" s="399"/>
      <c r="B70" s="749" t="s">
        <v>849</v>
      </c>
      <c r="C70" s="748"/>
      <c r="D70" s="748"/>
      <c r="E70" s="748"/>
      <c r="F70" s="748"/>
      <c r="G70" s="748"/>
      <c r="H70" s="748"/>
      <c r="I70" s="748"/>
      <c r="J70" s="748"/>
      <c r="K70" s="748"/>
      <c r="L70" s="748"/>
      <c r="M70" s="748"/>
      <c r="N70" s="748"/>
      <c r="O70" s="748"/>
      <c r="P70" s="748"/>
      <c r="Q70" s="742"/>
      <c r="AY70" s="481"/>
      <c r="AZ70" s="481"/>
      <c r="BA70" s="481"/>
      <c r="BB70" s="481"/>
      <c r="BC70" s="481"/>
      <c r="BD70" s="586"/>
      <c r="BE70" s="586"/>
      <c r="BF70" s="586"/>
      <c r="BG70" s="586"/>
      <c r="BH70" s="208"/>
      <c r="BI70" s="481"/>
      <c r="BJ70" s="481"/>
    </row>
    <row r="71" spans="1:74" s="400" customFormat="1" ht="12.05" customHeight="1" x14ac:dyDescent="0.2">
      <c r="A71" s="399"/>
      <c r="B71" s="750" t="s">
        <v>851</v>
      </c>
      <c r="C71" s="752"/>
      <c r="D71" s="752"/>
      <c r="E71" s="752"/>
      <c r="F71" s="752"/>
      <c r="G71" s="752"/>
      <c r="H71" s="752"/>
      <c r="I71" s="752"/>
      <c r="J71" s="752"/>
      <c r="K71" s="752"/>
      <c r="L71" s="752"/>
      <c r="M71" s="752"/>
      <c r="N71" s="752"/>
      <c r="O71" s="752"/>
      <c r="P71" s="752"/>
      <c r="Q71" s="742"/>
      <c r="AY71" s="481"/>
      <c r="AZ71" s="481"/>
      <c r="BA71" s="481"/>
      <c r="BB71" s="481"/>
      <c r="BC71" s="481"/>
      <c r="BD71" s="586"/>
      <c r="BE71" s="586"/>
      <c r="BF71" s="586"/>
      <c r="BG71" s="586"/>
      <c r="BH71" s="208"/>
      <c r="BI71" s="481"/>
      <c r="BJ71" s="481"/>
    </row>
    <row r="72" spans="1:74" s="400" customFormat="1" ht="12.05" customHeight="1" x14ac:dyDescent="0.2">
      <c r="A72" s="399"/>
      <c r="B72" s="751" t="s">
        <v>838</v>
      </c>
      <c r="C72" s="752"/>
      <c r="D72" s="752"/>
      <c r="E72" s="752"/>
      <c r="F72" s="752"/>
      <c r="G72" s="752"/>
      <c r="H72" s="752"/>
      <c r="I72" s="752"/>
      <c r="J72" s="752"/>
      <c r="K72" s="752"/>
      <c r="L72" s="752"/>
      <c r="M72" s="752"/>
      <c r="N72" s="752"/>
      <c r="O72" s="752"/>
      <c r="P72" s="752"/>
      <c r="Q72" s="742"/>
      <c r="AY72" s="481"/>
      <c r="AZ72" s="481"/>
      <c r="BA72" s="481"/>
      <c r="BB72" s="481"/>
      <c r="BC72" s="481"/>
      <c r="BD72" s="586"/>
      <c r="BE72" s="586"/>
      <c r="BF72" s="586"/>
      <c r="BG72" s="586"/>
      <c r="BH72" s="208"/>
      <c r="BI72" s="481"/>
      <c r="BJ72" s="481"/>
    </row>
    <row r="73" spans="1:74" s="400" customFormat="1" ht="12.05" customHeight="1" x14ac:dyDescent="0.2">
      <c r="A73" s="393"/>
      <c r="B73" s="771" t="s">
        <v>1380</v>
      </c>
      <c r="C73" s="742"/>
      <c r="D73" s="742"/>
      <c r="E73" s="742"/>
      <c r="F73" s="742"/>
      <c r="G73" s="742"/>
      <c r="H73" s="742"/>
      <c r="I73" s="742"/>
      <c r="J73" s="742"/>
      <c r="K73" s="742"/>
      <c r="L73" s="742"/>
      <c r="M73" s="742"/>
      <c r="N73" s="742"/>
      <c r="O73" s="742"/>
      <c r="P73" s="742"/>
      <c r="Q73" s="742"/>
      <c r="AY73" s="481"/>
      <c r="AZ73" s="481"/>
      <c r="BA73" s="481"/>
      <c r="BB73" s="481"/>
      <c r="BC73" s="481"/>
      <c r="BD73" s="586"/>
      <c r="BE73" s="586"/>
      <c r="BF73" s="586"/>
      <c r="BG73" s="586"/>
      <c r="BH73" s="208"/>
      <c r="BI73" s="481"/>
      <c r="BJ73" s="481"/>
    </row>
    <row r="74" spans="1:74" x14ac:dyDescent="0.2">
      <c r="C74" s="158"/>
      <c r="D74" s="158"/>
      <c r="E74" s="158"/>
      <c r="F74" s="158"/>
      <c r="G74" s="158"/>
      <c r="H74" s="158"/>
      <c r="I74" s="158"/>
      <c r="J74" s="158"/>
      <c r="K74" s="158"/>
      <c r="L74" s="158"/>
      <c r="M74" s="158"/>
      <c r="N74" s="158"/>
      <c r="O74" s="158"/>
      <c r="P74" s="158"/>
      <c r="Q74" s="158"/>
      <c r="R74" s="158"/>
      <c r="S74" s="158"/>
      <c r="T74" s="158"/>
      <c r="U74" s="158"/>
      <c r="V74" s="158"/>
      <c r="W74" s="158"/>
      <c r="X74" s="158"/>
      <c r="Y74" s="158"/>
      <c r="Z74" s="158"/>
      <c r="AA74" s="158"/>
      <c r="AB74" s="158"/>
      <c r="AC74" s="158"/>
      <c r="AD74" s="158"/>
      <c r="AE74" s="158"/>
      <c r="AF74" s="158"/>
      <c r="AG74" s="158"/>
      <c r="AH74" s="158"/>
      <c r="AI74" s="158"/>
      <c r="AJ74" s="158"/>
      <c r="AK74" s="158"/>
      <c r="AL74" s="158"/>
      <c r="AM74" s="158"/>
      <c r="AN74" s="158"/>
      <c r="AO74" s="158"/>
      <c r="AP74" s="158"/>
      <c r="AQ74" s="158"/>
      <c r="AR74" s="158"/>
      <c r="AS74" s="158"/>
      <c r="AT74" s="158"/>
      <c r="AU74" s="158"/>
      <c r="AV74" s="158"/>
      <c r="AW74" s="158"/>
      <c r="AX74" s="158"/>
      <c r="AY74" s="364"/>
      <c r="AZ74" s="364"/>
      <c r="BA74" s="364"/>
      <c r="BB74" s="364"/>
      <c r="BC74" s="364"/>
      <c r="BD74" s="573"/>
      <c r="BE74" s="573"/>
      <c r="BF74" s="573"/>
      <c r="BG74" s="573"/>
      <c r="BH74" s="208"/>
      <c r="BI74" s="364"/>
      <c r="BJ74" s="364"/>
      <c r="BK74" s="364"/>
      <c r="BL74" s="364"/>
      <c r="BM74" s="364"/>
      <c r="BN74" s="364"/>
      <c r="BO74" s="364"/>
      <c r="BP74" s="364"/>
      <c r="BQ74" s="364"/>
      <c r="BR74" s="364"/>
      <c r="BS74" s="364"/>
      <c r="BT74" s="364"/>
      <c r="BU74" s="364"/>
      <c r="BV74" s="364"/>
    </row>
    <row r="75" spans="1:74" x14ac:dyDescent="0.2">
      <c r="C75" s="158"/>
      <c r="D75" s="158"/>
      <c r="E75" s="158"/>
      <c r="F75" s="158"/>
      <c r="G75" s="158"/>
      <c r="H75" s="158"/>
      <c r="I75" s="158"/>
      <c r="J75" s="158"/>
      <c r="K75" s="158"/>
      <c r="L75" s="158"/>
      <c r="M75" s="158"/>
      <c r="N75" s="158"/>
      <c r="O75" s="158"/>
      <c r="P75" s="158"/>
      <c r="Q75" s="158"/>
      <c r="R75" s="158"/>
      <c r="S75" s="158"/>
      <c r="T75" s="158"/>
      <c r="U75" s="158"/>
      <c r="V75" s="158"/>
      <c r="W75" s="158"/>
      <c r="X75" s="158"/>
      <c r="Y75" s="158"/>
      <c r="Z75" s="158"/>
      <c r="AA75" s="158"/>
      <c r="AB75" s="158"/>
      <c r="AC75" s="158"/>
      <c r="AD75" s="158"/>
      <c r="AE75" s="158"/>
      <c r="AF75" s="158"/>
      <c r="AG75" s="158"/>
      <c r="AH75" s="158"/>
      <c r="AI75" s="158"/>
      <c r="AJ75" s="158"/>
      <c r="AK75" s="158"/>
      <c r="AL75" s="158"/>
      <c r="AM75" s="158"/>
      <c r="AN75" s="158"/>
      <c r="AO75" s="158"/>
      <c r="AP75" s="158"/>
      <c r="AQ75" s="158"/>
      <c r="AR75" s="158"/>
      <c r="AS75" s="158"/>
      <c r="AT75" s="158"/>
      <c r="AU75" s="158"/>
      <c r="AV75" s="158"/>
      <c r="AW75" s="158"/>
      <c r="AX75" s="158"/>
      <c r="AY75" s="364"/>
      <c r="AZ75" s="364"/>
      <c r="BA75" s="364"/>
      <c r="BB75" s="364"/>
      <c r="BC75" s="364"/>
      <c r="BD75" s="573"/>
      <c r="BE75" s="573"/>
      <c r="BF75" s="573"/>
      <c r="BG75" s="573"/>
      <c r="BH75" s="208"/>
      <c r="BI75" s="364"/>
      <c r="BJ75" s="364"/>
      <c r="BK75" s="364"/>
      <c r="BL75" s="364"/>
      <c r="BM75" s="364"/>
      <c r="BN75" s="364"/>
      <c r="BO75" s="364"/>
      <c r="BP75" s="364"/>
      <c r="BQ75" s="364"/>
      <c r="BR75" s="364"/>
      <c r="BS75" s="364"/>
      <c r="BT75" s="364"/>
      <c r="BU75" s="364"/>
      <c r="BV75" s="364"/>
    </row>
    <row r="76" spans="1:74" x14ac:dyDescent="0.2">
      <c r="C76" s="158"/>
      <c r="D76" s="158"/>
      <c r="E76" s="158"/>
      <c r="F76" s="158"/>
      <c r="G76" s="158"/>
      <c r="H76" s="158"/>
      <c r="I76" s="158"/>
      <c r="J76" s="158"/>
      <c r="K76" s="158"/>
      <c r="L76" s="158"/>
      <c r="M76" s="158"/>
      <c r="N76" s="158"/>
      <c r="O76" s="158"/>
      <c r="P76" s="158"/>
      <c r="Q76" s="158"/>
      <c r="R76" s="158"/>
      <c r="S76" s="158"/>
      <c r="T76" s="158"/>
      <c r="U76" s="158"/>
      <c r="V76" s="158"/>
      <c r="W76" s="158"/>
      <c r="X76" s="158"/>
      <c r="Y76" s="158"/>
      <c r="Z76" s="158"/>
      <c r="AA76" s="158"/>
      <c r="AB76" s="158"/>
      <c r="AC76" s="158"/>
      <c r="AD76" s="158"/>
      <c r="AE76" s="158"/>
      <c r="AF76" s="158"/>
      <c r="AG76" s="158"/>
      <c r="AH76" s="158"/>
      <c r="AI76" s="158"/>
      <c r="AJ76" s="158"/>
      <c r="AK76" s="158"/>
      <c r="AL76" s="158"/>
      <c r="AM76" s="158"/>
      <c r="AN76" s="158"/>
      <c r="AO76" s="158"/>
      <c r="AP76" s="158"/>
      <c r="AQ76" s="158"/>
      <c r="AR76" s="158"/>
      <c r="AS76" s="158"/>
      <c r="AT76" s="158"/>
      <c r="AU76" s="158"/>
      <c r="AV76" s="158"/>
      <c r="AW76" s="158"/>
      <c r="AX76" s="158"/>
      <c r="AY76" s="364"/>
      <c r="AZ76" s="364"/>
      <c r="BA76" s="364"/>
      <c r="BB76" s="364"/>
      <c r="BC76" s="364"/>
      <c r="BD76" s="573"/>
      <c r="BE76" s="573"/>
      <c r="BF76" s="573"/>
      <c r="BG76" s="573"/>
      <c r="BH76" s="208"/>
      <c r="BI76" s="364"/>
      <c r="BJ76" s="364"/>
      <c r="BK76" s="364"/>
      <c r="BL76" s="364"/>
      <c r="BM76" s="364"/>
      <c r="BN76" s="364"/>
      <c r="BO76" s="364"/>
      <c r="BP76" s="364"/>
      <c r="BQ76" s="364"/>
      <c r="BR76" s="364"/>
      <c r="BS76" s="364"/>
      <c r="BT76" s="364"/>
      <c r="BU76" s="364"/>
      <c r="BV76" s="364"/>
    </row>
    <row r="77" spans="1:74" x14ac:dyDescent="0.2">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c r="AA77" s="158"/>
      <c r="AB77" s="158"/>
      <c r="AC77" s="158"/>
      <c r="AD77" s="158"/>
      <c r="AE77" s="158"/>
      <c r="AF77" s="158"/>
      <c r="AG77" s="158"/>
      <c r="AH77" s="158"/>
      <c r="AI77" s="158"/>
      <c r="AJ77" s="158"/>
      <c r="AK77" s="158"/>
      <c r="AL77" s="158"/>
      <c r="AM77" s="158"/>
      <c r="AN77" s="158"/>
      <c r="AO77" s="158"/>
      <c r="AP77" s="158"/>
      <c r="AQ77" s="158"/>
      <c r="AR77" s="158"/>
      <c r="AS77" s="158"/>
      <c r="AT77" s="158"/>
      <c r="AU77" s="158"/>
      <c r="AV77" s="158"/>
      <c r="AW77" s="158"/>
      <c r="AX77" s="158"/>
      <c r="AY77" s="364"/>
      <c r="AZ77" s="364"/>
      <c r="BA77" s="364"/>
      <c r="BB77" s="364"/>
      <c r="BC77" s="364"/>
      <c r="BD77" s="573"/>
      <c r="BE77" s="573"/>
      <c r="BF77" s="573"/>
      <c r="BG77" s="573"/>
      <c r="BH77" s="208"/>
      <c r="BI77" s="364"/>
      <c r="BJ77" s="364"/>
      <c r="BK77" s="364"/>
      <c r="BL77" s="364"/>
      <c r="BM77" s="364"/>
      <c r="BN77" s="364"/>
      <c r="BO77" s="364"/>
      <c r="BP77" s="364"/>
      <c r="BQ77" s="364"/>
      <c r="BR77" s="364"/>
      <c r="BS77" s="364"/>
      <c r="BT77" s="364"/>
      <c r="BU77" s="364"/>
      <c r="BV77" s="364"/>
    </row>
    <row r="78" spans="1:74" x14ac:dyDescent="0.2">
      <c r="C78" s="158"/>
      <c r="D78" s="158"/>
      <c r="E78" s="158"/>
      <c r="F78" s="158"/>
      <c r="G78" s="158"/>
      <c r="H78" s="158"/>
      <c r="I78" s="158"/>
      <c r="J78" s="158"/>
      <c r="K78" s="158"/>
      <c r="L78" s="158"/>
      <c r="M78" s="158"/>
      <c r="N78" s="158"/>
      <c r="O78" s="158"/>
      <c r="P78" s="158"/>
      <c r="Q78" s="158"/>
      <c r="R78" s="158"/>
      <c r="S78" s="158"/>
      <c r="T78" s="158"/>
      <c r="U78" s="158"/>
      <c r="V78" s="158"/>
      <c r="W78" s="158"/>
      <c r="X78" s="158"/>
      <c r="Y78" s="158"/>
      <c r="Z78" s="158"/>
      <c r="AA78" s="158"/>
      <c r="AB78" s="158"/>
      <c r="AC78" s="158"/>
      <c r="AD78" s="158"/>
      <c r="AE78" s="158"/>
      <c r="AF78" s="158"/>
      <c r="AG78" s="158"/>
      <c r="AH78" s="158"/>
      <c r="AI78" s="158"/>
      <c r="AJ78" s="158"/>
      <c r="AK78" s="158"/>
      <c r="AL78" s="158"/>
      <c r="AM78" s="158"/>
      <c r="AN78" s="158"/>
      <c r="AO78" s="158"/>
      <c r="AP78" s="158"/>
      <c r="AQ78" s="158"/>
      <c r="AR78" s="158"/>
      <c r="AS78" s="158"/>
      <c r="AT78" s="158"/>
      <c r="AU78" s="158"/>
      <c r="AV78" s="158"/>
      <c r="AW78" s="158"/>
      <c r="AX78" s="158"/>
      <c r="AY78" s="364"/>
      <c r="AZ78" s="364"/>
      <c r="BA78" s="364"/>
      <c r="BB78" s="364"/>
      <c r="BC78" s="364"/>
      <c r="BD78" s="573"/>
      <c r="BE78" s="573"/>
      <c r="BF78" s="573"/>
      <c r="BG78" s="573"/>
      <c r="BI78" s="364"/>
      <c r="BJ78" s="364"/>
      <c r="BK78" s="364"/>
      <c r="BL78" s="364"/>
      <c r="BM78" s="364"/>
      <c r="BN78" s="364"/>
      <c r="BO78" s="364"/>
      <c r="BP78" s="364"/>
      <c r="BQ78" s="364"/>
      <c r="BR78" s="364"/>
      <c r="BS78" s="364"/>
      <c r="BT78" s="364"/>
      <c r="BU78" s="364"/>
      <c r="BV78" s="364"/>
    </row>
    <row r="79" spans="1:74" x14ac:dyDescent="0.2">
      <c r="C79" s="158"/>
      <c r="D79" s="158"/>
      <c r="E79" s="158"/>
      <c r="F79" s="158"/>
      <c r="G79" s="158"/>
      <c r="H79" s="158"/>
      <c r="I79" s="158"/>
      <c r="J79" s="158"/>
      <c r="K79" s="158"/>
      <c r="L79" s="158"/>
      <c r="M79" s="158"/>
      <c r="N79" s="158"/>
      <c r="O79" s="158"/>
      <c r="P79" s="158"/>
      <c r="Q79" s="158"/>
      <c r="R79" s="158"/>
      <c r="S79" s="158"/>
      <c r="T79" s="158"/>
      <c r="U79" s="158"/>
      <c r="V79" s="158"/>
      <c r="W79" s="158"/>
      <c r="X79" s="158"/>
      <c r="Y79" s="158"/>
      <c r="Z79" s="158"/>
      <c r="AA79" s="158"/>
      <c r="AB79" s="158"/>
      <c r="AC79" s="158"/>
      <c r="AD79" s="158"/>
      <c r="AE79" s="158"/>
      <c r="AF79" s="158"/>
      <c r="AG79" s="158"/>
      <c r="AH79" s="158"/>
      <c r="AI79" s="158"/>
      <c r="AJ79" s="158"/>
      <c r="AK79" s="158"/>
      <c r="AL79" s="158"/>
      <c r="AM79" s="158"/>
      <c r="AN79" s="158"/>
      <c r="AO79" s="158"/>
      <c r="AP79" s="158"/>
      <c r="AQ79" s="158"/>
      <c r="AR79" s="158"/>
      <c r="AS79" s="158"/>
      <c r="AT79" s="158"/>
      <c r="AU79" s="158"/>
      <c r="AV79" s="158"/>
      <c r="AW79" s="158"/>
      <c r="AX79" s="158"/>
      <c r="AY79" s="364"/>
      <c r="AZ79" s="364"/>
      <c r="BA79" s="364"/>
      <c r="BB79" s="364"/>
      <c r="BC79" s="364"/>
      <c r="BD79" s="573"/>
      <c r="BE79" s="573"/>
      <c r="BF79" s="573"/>
      <c r="BG79" s="573"/>
      <c r="BI79" s="364"/>
      <c r="BJ79" s="364"/>
      <c r="BK79" s="364"/>
      <c r="BL79" s="364"/>
      <c r="BM79" s="364"/>
      <c r="BN79" s="364"/>
      <c r="BO79" s="364"/>
      <c r="BP79" s="364"/>
      <c r="BQ79" s="364"/>
      <c r="BR79" s="364"/>
      <c r="BS79" s="364"/>
      <c r="BT79" s="364"/>
      <c r="BU79" s="364"/>
      <c r="BV79" s="364"/>
    </row>
    <row r="80" spans="1:74" x14ac:dyDescent="0.2">
      <c r="C80" s="158"/>
      <c r="D80" s="158"/>
      <c r="E80" s="158"/>
      <c r="F80" s="158"/>
      <c r="G80" s="158"/>
      <c r="H80" s="158"/>
      <c r="I80" s="158"/>
      <c r="J80" s="158"/>
      <c r="K80" s="158"/>
      <c r="L80" s="158"/>
      <c r="M80" s="158"/>
      <c r="N80" s="158"/>
      <c r="O80" s="158"/>
      <c r="P80" s="158"/>
      <c r="Q80" s="158"/>
      <c r="R80" s="158"/>
      <c r="S80" s="158"/>
      <c r="T80" s="158"/>
      <c r="U80" s="158"/>
      <c r="V80" s="158"/>
      <c r="W80" s="158"/>
      <c r="X80" s="158"/>
      <c r="Y80" s="158"/>
      <c r="Z80" s="158"/>
      <c r="AA80" s="158"/>
      <c r="AB80" s="158"/>
      <c r="AC80" s="158"/>
      <c r="AD80" s="158"/>
      <c r="AE80" s="158"/>
      <c r="AF80" s="158"/>
      <c r="AG80" s="158"/>
      <c r="AH80" s="158"/>
      <c r="AI80" s="158"/>
      <c r="AJ80" s="158"/>
      <c r="AK80" s="158"/>
      <c r="AL80" s="158"/>
      <c r="AM80" s="158"/>
      <c r="AN80" s="158"/>
      <c r="AO80" s="158"/>
      <c r="AP80" s="158"/>
      <c r="AQ80" s="158"/>
      <c r="AR80" s="158"/>
      <c r="AS80" s="158"/>
      <c r="AT80" s="158"/>
      <c r="AU80" s="158"/>
      <c r="AV80" s="158"/>
      <c r="AW80" s="158"/>
      <c r="AX80" s="158"/>
      <c r="AY80" s="364"/>
      <c r="AZ80" s="364"/>
      <c r="BA80" s="364"/>
      <c r="BB80" s="364"/>
      <c r="BC80" s="364"/>
      <c r="BD80" s="573"/>
      <c r="BE80" s="573"/>
      <c r="BF80" s="573"/>
      <c r="BG80" s="573"/>
      <c r="BI80" s="364"/>
      <c r="BJ80" s="364"/>
      <c r="BK80" s="364"/>
      <c r="BL80" s="364"/>
      <c r="BM80" s="364"/>
      <c r="BN80" s="364"/>
      <c r="BO80" s="364"/>
      <c r="BP80" s="364"/>
      <c r="BQ80" s="364"/>
      <c r="BR80" s="364"/>
      <c r="BS80" s="364"/>
      <c r="BT80" s="364"/>
      <c r="BU80" s="364"/>
      <c r="BV80" s="364"/>
    </row>
    <row r="81" spans="3:74" x14ac:dyDescent="0.2">
      <c r="C81" s="158"/>
      <c r="D81" s="158"/>
      <c r="E81" s="158"/>
      <c r="F81" s="158"/>
      <c r="G81" s="158"/>
      <c r="H81" s="158"/>
      <c r="I81" s="158"/>
      <c r="J81" s="158"/>
      <c r="K81" s="158"/>
      <c r="L81" s="158"/>
      <c r="M81" s="158"/>
      <c r="N81" s="158"/>
      <c r="O81" s="158"/>
      <c r="P81" s="158"/>
      <c r="Q81" s="158"/>
      <c r="R81" s="158"/>
      <c r="S81" s="158"/>
      <c r="T81" s="158"/>
      <c r="U81" s="158"/>
      <c r="V81" s="158"/>
      <c r="W81" s="158"/>
      <c r="X81" s="158"/>
      <c r="Y81" s="158"/>
      <c r="Z81" s="158"/>
      <c r="AA81" s="158"/>
      <c r="AB81" s="158"/>
      <c r="AC81" s="158"/>
      <c r="AD81" s="158"/>
      <c r="AE81" s="158"/>
      <c r="AF81" s="158"/>
      <c r="AG81" s="158"/>
      <c r="AH81" s="158"/>
      <c r="AI81" s="158"/>
      <c r="AJ81" s="158"/>
      <c r="AK81" s="158"/>
      <c r="AL81" s="158"/>
      <c r="AM81" s="158"/>
      <c r="AN81" s="158"/>
      <c r="AO81" s="158"/>
      <c r="AP81" s="158"/>
      <c r="AQ81" s="158"/>
      <c r="AR81" s="158"/>
      <c r="AS81" s="158"/>
      <c r="AT81" s="158"/>
      <c r="AU81" s="158"/>
      <c r="AV81" s="158"/>
      <c r="AW81" s="158"/>
      <c r="AX81" s="158"/>
      <c r="AY81" s="364"/>
      <c r="AZ81" s="364"/>
      <c r="BA81" s="364"/>
      <c r="BB81" s="364"/>
      <c r="BC81" s="364"/>
      <c r="BD81" s="573"/>
      <c r="BE81" s="573"/>
      <c r="BF81" s="573"/>
      <c r="BG81" s="573"/>
      <c r="BI81" s="364"/>
      <c r="BJ81" s="364"/>
      <c r="BK81" s="364"/>
      <c r="BL81" s="364"/>
      <c r="BM81" s="364"/>
      <c r="BN81" s="364"/>
      <c r="BO81" s="364"/>
      <c r="BP81" s="364"/>
      <c r="BQ81" s="364"/>
      <c r="BR81" s="364"/>
      <c r="BS81" s="364"/>
      <c r="BT81" s="364"/>
      <c r="BU81" s="364"/>
      <c r="BV81" s="364"/>
    </row>
    <row r="82" spans="3:74" x14ac:dyDescent="0.2">
      <c r="C82" s="158"/>
      <c r="D82" s="158"/>
      <c r="E82" s="158"/>
      <c r="F82" s="158"/>
      <c r="G82" s="158"/>
      <c r="H82" s="158"/>
      <c r="I82" s="158"/>
      <c r="J82" s="158"/>
      <c r="K82" s="158"/>
      <c r="L82" s="158"/>
      <c r="M82" s="158"/>
      <c r="N82" s="158"/>
      <c r="O82" s="158"/>
      <c r="P82" s="158"/>
      <c r="Q82" s="158"/>
      <c r="R82" s="158"/>
      <c r="S82" s="158"/>
      <c r="T82" s="158"/>
      <c r="U82" s="158"/>
      <c r="V82" s="158"/>
      <c r="W82" s="158"/>
      <c r="X82" s="158"/>
      <c r="Y82" s="158"/>
      <c r="Z82" s="158"/>
      <c r="AA82" s="158"/>
      <c r="AB82" s="158"/>
      <c r="AC82" s="158"/>
      <c r="AD82" s="158"/>
      <c r="AE82" s="158"/>
      <c r="AF82" s="158"/>
      <c r="AG82" s="158"/>
      <c r="AH82" s="158"/>
      <c r="AI82" s="158"/>
      <c r="AJ82" s="158"/>
      <c r="AK82" s="158"/>
      <c r="AL82" s="158"/>
      <c r="AM82" s="158"/>
      <c r="AN82" s="158"/>
      <c r="AO82" s="158"/>
      <c r="AP82" s="158"/>
      <c r="AQ82" s="158"/>
      <c r="AR82" s="158"/>
      <c r="AS82" s="158"/>
      <c r="AT82" s="158"/>
      <c r="AU82" s="158"/>
      <c r="AV82" s="158"/>
      <c r="AW82" s="158"/>
      <c r="AX82" s="158"/>
      <c r="AY82" s="364"/>
      <c r="AZ82" s="364"/>
      <c r="BA82" s="364"/>
      <c r="BB82" s="364"/>
      <c r="BC82" s="364"/>
      <c r="BD82" s="573"/>
      <c r="BE82" s="573"/>
      <c r="BF82" s="573"/>
      <c r="BG82" s="573"/>
      <c r="BI82" s="364"/>
      <c r="BJ82" s="364"/>
      <c r="BK82" s="364"/>
      <c r="BL82" s="364"/>
      <c r="BM82" s="364"/>
      <c r="BN82" s="364"/>
      <c r="BO82" s="364"/>
      <c r="BP82" s="364"/>
      <c r="BQ82" s="364"/>
      <c r="BR82" s="364"/>
      <c r="BS82" s="364"/>
      <c r="BT82" s="364"/>
      <c r="BU82" s="364"/>
      <c r="BV82" s="364"/>
    </row>
    <row r="83" spans="3:74" x14ac:dyDescent="0.2">
      <c r="BG83" s="585"/>
      <c r="BK83" s="365"/>
      <c r="BL83" s="365"/>
      <c r="BM83" s="365"/>
      <c r="BN83" s="365"/>
      <c r="BO83" s="365"/>
      <c r="BP83" s="365"/>
      <c r="BQ83" s="365"/>
      <c r="BR83" s="365"/>
      <c r="BS83" s="365"/>
      <c r="BT83" s="365"/>
      <c r="BU83" s="365"/>
      <c r="BV83" s="365"/>
    </row>
    <row r="84" spans="3:74" x14ac:dyDescent="0.2">
      <c r="BG84" s="585"/>
      <c r="BK84" s="365"/>
      <c r="BL84" s="365"/>
      <c r="BM84" s="365"/>
      <c r="BN84" s="365"/>
      <c r="BO84" s="365"/>
      <c r="BP84" s="365"/>
      <c r="BQ84" s="365"/>
      <c r="BR84" s="365"/>
      <c r="BS84" s="365"/>
      <c r="BT84" s="365"/>
      <c r="BU84" s="365"/>
      <c r="BV84" s="365"/>
    </row>
    <row r="85" spans="3:74" x14ac:dyDescent="0.2">
      <c r="BG85" s="585"/>
      <c r="BK85" s="365"/>
      <c r="BL85" s="365"/>
      <c r="BM85" s="365"/>
      <c r="BN85" s="365"/>
      <c r="BO85" s="365"/>
      <c r="BP85" s="365"/>
      <c r="BQ85" s="365"/>
      <c r="BR85" s="365"/>
      <c r="BS85" s="365"/>
      <c r="BT85" s="365"/>
      <c r="BU85" s="365"/>
      <c r="BV85" s="365"/>
    </row>
    <row r="86" spans="3:74" x14ac:dyDescent="0.2">
      <c r="BG86" s="585"/>
      <c r="BK86" s="365"/>
      <c r="BL86" s="365"/>
      <c r="BM86" s="365"/>
      <c r="BN86" s="365"/>
      <c r="BO86" s="365"/>
      <c r="BP86" s="365"/>
      <c r="BQ86" s="365"/>
      <c r="BR86" s="365"/>
      <c r="BS86" s="365"/>
      <c r="BT86" s="365"/>
      <c r="BU86" s="365"/>
      <c r="BV86" s="365"/>
    </row>
    <row r="87" spans="3:74" x14ac:dyDescent="0.2">
      <c r="BG87" s="585"/>
      <c r="BK87" s="365"/>
      <c r="BL87" s="365"/>
      <c r="BM87" s="365"/>
      <c r="BN87" s="365"/>
      <c r="BO87" s="365"/>
      <c r="BP87" s="365"/>
      <c r="BQ87" s="365"/>
      <c r="BR87" s="365"/>
      <c r="BS87" s="365"/>
      <c r="BT87" s="365"/>
      <c r="BU87" s="365"/>
      <c r="BV87" s="365"/>
    </row>
    <row r="88" spans="3:74" x14ac:dyDescent="0.2">
      <c r="BG88" s="585"/>
      <c r="BK88" s="365"/>
      <c r="BL88" s="365"/>
      <c r="BM88" s="365"/>
      <c r="BN88" s="365"/>
      <c r="BO88" s="365"/>
      <c r="BP88" s="365"/>
      <c r="BQ88" s="365"/>
      <c r="BR88" s="365"/>
      <c r="BS88" s="365"/>
      <c r="BT88" s="365"/>
      <c r="BU88" s="365"/>
      <c r="BV88" s="365"/>
    </row>
    <row r="89" spans="3:74" x14ac:dyDescent="0.2">
      <c r="BG89" s="585"/>
      <c r="BK89" s="365"/>
      <c r="BL89" s="365"/>
      <c r="BM89" s="365"/>
      <c r="BN89" s="365"/>
      <c r="BO89" s="365"/>
      <c r="BP89" s="365"/>
      <c r="BQ89" s="365"/>
      <c r="BR89" s="365"/>
      <c r="BS89" s="365"/>
      <c r="BT89" s="365"/>
      <c r="BU89" s="365"/>
      <c r="BV89" s="365"/>
    </row>
    <row r="90" spans="3:74" x14ac:dyDescent="0.2">
      <c r="BG90" s="585"/>
      <c r="BK90" s="365"/>
      <c r="BL90" s="365"/>
      <c r="BM90" s="365"/>
      <c r="BN90" s="365"/>
      <c r="BO90" s="365"/>
      <c r="BP90" s="365"/>
      <c r="BQ90" s="365"/>
      <c r="BR90" s="365"/>
      <c r="BS90" s="365"/>
      <c r="BT90" s="365"/>
      <c r="BU90" s="365"/>
      <c r="BV90" s="365"/>
    </row>
    <row r="91" spans="3:74" x14ac:dyDescent="0.2">
      <c r="BG91" s="585"/>
      <c r="BK91" s="365"/>
      <c r="BL91" s="365"/>
      <c r="BM91" s="365"/>
      <c r="BN91" s="365"/>
      <c r="BO91" s="365"/>
      <c r="BP91" s="365"/>
      <c r="BQ91" s="365"/>
      <c r="BR91" s="365"/>
      <c r="BS91" s="365"/>
      <c r="BT91" s="365"/>
      <c r="BU91" s="365"/>
      <c r="BV91" s="365"/>
    </row>
    <row r="92" spans="3:74" x14ac:dyDescent="0.2">
      <c r="BG92" s="585"/>
      <c r="BK92" s="365"/>
      <c r="BL92" s="365"/>
      <c r="BM92" s="365"/>
      <c r="BN92" s="365"/>
      <c r="BO92" s="365"/>
      <c r="BP92" s="365"/>
      <c r="BQ92" s="365"/>
      <c r="BR92" s="365"/>
      <c r="BS92" s="365"/>
      <c r="BT92" s="365"/>
      <c r="BU92" s="365"/>
      <c r="BV92" s="365"/>
    </row>
    <row r="93" spans="3:74" x14ac:dyDescent="0.2">
      <c r="BG93" s="585"/>
      <c r="BK93" s="365"/>
      <c r="BL93" s="365"/>
      <c r="BM93" s="365"/>
      <c r="BN93" s="365"/>
      <c r="BO93" s="365"/>
      <c r="BP93" s="365"/>
      <c r="BQ93" s="365"/>
      <c r="BR93" s="365"/>
      <c r="BS93" s="365"/>
      <c r="BT93" s="365"/>
      <c r="BU93" s="365"/>
      <c r="BV93" s="365"/>
    </row>
    <row r="94" spans="3:74" x14ac:dyDescent="0.2">
      <c r="BG94" s="585"/>
      <c r="BK94" s="365"/>
      <c r="BL94" s="365"/>
      <c r="BM94" s="365"/>
      <c r="BN94" s="365"/>
      <c r="BO94" s="365"/>
      <c r="BP94" s="365"/>
      <c r="BQ94" s="365"/>
      <c r="BR94" s="365"/>
      <c r="BS94" s="365"/>
      <c r="BT94" s="365"/>
      <c r="BU94" s="365"/>
      <c r="BV94" s="365"/>
    </row>
    <row r="95" spans="3:74" x14ac:dyDescent="0.2">
      <c r="BG95" s="585"/>
      <c r="BK95" s="365"/>
      <c r="BL95" s="365"/>
      <c r="BM95" s="365"/>
      <c r="BN95" s="365"/>
      <c r="BO95" s="365"/>
      <c r="BP95" s="365"/>
      <c r="BQ95" s="365"/>
      <c r="BR95" s="365"/>
      <c r="BS95" s="365"/>
      <c r="BT95" s="365"/>
      <c r="BU95" s="365"/>
      <c r="BV95" s="365"/>
    </row>
    <row r="96" spans="3:74" x14ac:dyDescent="0.2">
      <c r="BG96" s="585"/>
      <c r="BK96" s="365"/>
      <c r="BL96" s="365"/>
      <c r="BM96" s="365"/>
      <c r="BN96" s="365"/>
      <c r="BO96" s="365"/>
      <c r="BP96" s="365"/>
      <c r="BQ96" s="365"/>
      <c r="BR96" s="365"/>
      <c r="BS96" s="365"/>
      <c r="BT96" s="365"/>
      <c r="BU96" s="365"/>
      <c r="BV96" s="365"/>
    </row>
    <row r="97" spans="59:74" x14ac:dyDescent="0.2">
      <c r="BG97" s="585"/>
      <c r="BK97" s="365"/>
      <c r="BL97" s="365"/>
      <c r="BM97" s="365"/>
      <c r="BN97" s="365"/>
      <c r="BO97" s="365"/>
      <c r="BP97" s="365"/>
      <c r="BQ97" s="365"/>
      <c r="BR97" s="365"/>
      <c r="BS97" s="365"/>
      <c r="BT97" s="365"/>
      <c r="BU97" s="365"/>
      <c r="BV97" s="365"/>
    </row>
    <row r="98" spans="59:74" x14ac:dyDescent="0.2">
      <c r="BG98" s="585"/>
      <c r="BK98" s="365"/>
      <c r="BL98" s="365"/>
      <c r="BM98" s="365"/>
      <c r="BN98" s="365"/>
      <c r="BO98" s="365"/>
      <c r="BP98" s="365"/>
      <c r="BQ98" s="365"/>
      <c r="BR98" s="365"/>
      <c r="BS98" s="365"/>
      <c r="BT98" s="365"/>
      <c r="BU98" s="365"/>
      <c r="BV98" s="365"/>
    </row>
    <row r="99" spans="59:74" x14ac:dyDescent="0.2">
      <c r="BG99" s="585"/>
      <c r="BK99" s="365"/>
      <c r="BL99" s="365"/>
      <c r="BM99" s="365"/>
      <c r="BN99" s="365"/>
      <c r="BO99" s="365"/>
      <c r="BP99" s="365"/>
      <c r="BQ99" s="365"/>
      <c r="BR99" s="365"/>
      <c r="BS99" s="365"/>
      <c r="BT99" s="365"/>
      <c r="BU99" s="365"/>
      <c r="BV99" s="365"/>
    </row>
    <row r="100" spans="59:74" x14ac:dyDescent="0.2">
      <c r="BG100" s="585"/>
      <c r="BK100" s="365"/>
      <c r="BL100" s="365"/>
      <c r="BM100" s="365"/>
      <c r="BN100" s="365"/>
      <c r="BO100" s="365"/>
      <c r="BP100" s="365"/>
      <c r="BQ100" s="365"/>
      <c r="BR100" s="365"/>
      <c r="BS100" s="365"/>
      <c r="BT100" s="365"/>
      <c r="BU100" s="365"/>
      <c r="BV100" s="365"/>
    </row>
    <row r="101" spans="59:74" x14ac:dyDescent="0.2">
      <c r="BG101" s="585"/>
      <c r="BK101" s="365"/>
      <c r="BL101" s="365"/>
      <c r="BM101" s="365"/>
      <c r="BN101" s="365"/>
      <c r="BO101" s="365"/>
      <c r="BP101" s="365"/>
      <c r="BQ101" s="365"/>
      <c r="BR101" s="365"/>
      <c r="BS101" s="365"/>
      <c r="BT101" s="365"/>
      <c r="BU101" s="365"/>
      <c r="BV101" s="365"/>
    </row>
    <row r="102" spans="59:74" x14ac:dyDescent="0.2">
      <c r="BG102" s="585"/>
      <c r="BK102" s="365"/>
      <c r="BL102" s="365"/>
      <c r="BM102" s="365"/>
      <c r="BN102" s="365"/>
      <c r="BO102" s="365"/>
      <c r="BP102" s="365"/>
      <c r="BQ102" s="365"/>
      <c r="BR102" s="365"/>
      <c r="BS102" s="365"/>
      <c r="BT102" s="365"/>
      <c r="BU102" s="365"/>
      <c r="BV102" s="365"/>
    </row>
    <row r="103" spans="59:74" x14ac:dyDescent="0.2">
      <c r="BG103" s="585"/>
      <c r="BK103" s="365"/>
      <c r="BL103" s="365"/>
      <c r="BM103" s="365"/>
      <c r="BN103" s="365"/>
      <c r="BO103" s="365"/>
      <c r="BP103" s="365"/>
      <c r="BQ103" s="365"/>
      <c r="BR103" s="365"/>
      <c r="BS103" s="365"/>
      <c r="BT103" s="365"/>
      <c r="BU103" s="365"/>
      <c r="BV103" s="365"/>
    </row>
    <row r="104" spans="59:74" x14ac:dyDescent="0.2">
      <c r="BG104" s="585"/>
      <c r="BK104" s="365"/>
      <c r="BL104" s="365"/>
      <c r="BM104" s="365"/>
      <c r="BN104" s="365"/>
      <c r="BO104" s="365"/>
      <c r="BP104" s="365"/>
      <c r="BQ104" s="365"/>
      <c r="BR104" s="365"/>
      <c r="BS104" s="365"/>
      <c r="BT104" s="365"/>
      <c r="BU104" s="365"/>
      <c r="BV104" s="365"/>
    </row>
    <row r="105" spans="59:74" x14ac:dyDescent="0.2">
      <c r="BG105" s="585"/>
      <c r="BK105" s="365"/>
      <c r="BL105" s="365"/>
      <c r="BM105" s="365"/>
      <c r="BN105" s="365"/>
      <c r="BO105" s="365"/>
      <c r="BP105" s="365"/>
      <c r="BQ105" s="365"/>
      <c r="BR105" s="365"/>
      <c r="BS105" s="365"/>
      <c r="BT105" s="365"/>
      <c r="BU105" s="365"/>
      <c r="BV105" s="365"/>
    </row>
    <row r="106" spans="59:74" x14ac:dyDescent="0.2">
      <c r="BG106" s="585"/>
      <c r="BK106" s="365"/>
      <c r="BL106" s="365"/>
      <c r="BM106" s="365"/>
      <c r="BN106" s="365"/>
      <c r="BO106" s="365"/>
      <c r="BP106" s="365"/>
      <c r="BQ106" s="365"/>
      <c r="BR106" s="365"/>
      <c r="BS106" s="365"/>
      <c r="BT106" s="365"/>
      <c r="BU106" s="365"/>
      <c r="BV106" s="365"/>
    </row>
    <row r="107" spans="59:74" x14ac:dyDescent="0.2">
      <c r="BG107" s="585"/>
      <c r="BK107" s="365"/>
      <c r="BL107" s="365"/>
      <c r="BM107" s="365"/>
      <c r="BN107" s="365"/>
      <c r="BO107" s="365"/>
      <c r="BP107" s="365"/>
      <c r="BQ107" s="365"/>
      <c r="BR107" s="365"/>
      <c r="BS107" s="365"/>
      <c r="BT107" s="365"/>
      <c r="BU107" s="365"/>
      <c r="BV107" s="365"/>
    </row>
    <row r="108" spans="59:74" x14ac:dyDescent="0.2">
      <c r="BG108" s="585"/>
      <c r="BK108" s="365"/>
      <c r="BL108" s="365"/>
      <c r="BM108" s="365"/>
      <c r="BN108" s="365"/>
      <c r="BO108" s="365"/>
      <c r="BP108" s="365"/>
      <c r="BQ108" s="365"/>
      <c r="BR108" s="365"/>
      <c r="BS108" s="365"/>
      <c r="BT108" s="365"/>
      <c r="BU108" s="365"/>
      <c r="BV108" s="365"/>
    </row>
    <row r="109" spans="59:74" x14ac:dyDescent="0.2">
      <c r="BG109" s="585"/>
      <c r="BK109" s="365"/>
      <c r="BL109" s="365"/>
      <c r="BM109" s="365"/>
      <c r="BN109" s="365"/>
      <c r="BO109" s="365"/>
      <c r="BP109" s="365"/>
      <c r="BQ109" s="365"/>
      <c r="BR109" s="365"/>
      <c r="BS109" s="365"/>
      <c r="BT109" s="365"/>
      <c r="BU109" s="365"/>
      <c r="BV109" s="365"/>
    </row>
    <row r="110" spans="59:74" x14ac:dyDescent="0.2">
      <c r="BK110" s="365"/>
      <c r="BL110" s="365"/>
      <c r="BM110" s="365"/>
      <c r="BN110" s="365"/>
      <c r="BO110" s="365"/>
      <c r="BP110" s="365"/>
      <c r="BQ110" s="365"/>
      <c r="BR110" s="365"/>
      <c r="BS110" s="365"/>
      <c r="BT110" s="365"/>
      <c r="BU110" s="365"/>
      <c r="BV110" s="365"/>
    </row>
    <row r="111" spans="59:74" x14ac:dyDescent="0.2">
      <c r="BK111" s="365"/>
      <c r="BL111" s="365"/>
      <c r="BM111" s="365"/>
      <c r="BN111" s="365"/>
      <c r="BO111" s="365"/>
      <c r="BP111" s="365"/>
      <c r="BQ111" s="365"/>
      <c r="BR111" s="365"/>
      <c r="BS111" s="365"/>
      <c r="BT111" s="365"/>
      <c r="BU111" s="365"/>
      <c r="BV111" s="365"/>
    </row>
    <row r="112" spans="59:74" x14ac:dyDescent="0.2">
      <c r="BK112" s="365"/>
      <c r="BL112" s="365"/>
      <c r="BM112" s="365"/>
      <c r="BN112" s="365"/>
      <c r="BO112" s="365"/>
      <c r="BP112" s="365"/>
      <c r="BQ112" s="365"/>
      <c r="BR112" s="365"/>
      <c r="BS112" s="365"/>
      <c r="BT112" s="365"/>
      <c r="BU112" s="365"/>
      <c r="BV112" s="365"/>
    </row>
    <row r="113" spans="63:74" x14ac:dyDescent="0.2">
      <c r="BK113" s="365"/>
      <c r="BL113" s="365"/>
      <c r="BM113" s="365"/>
      <c r="BN113" s="365"/>
      <c r="BO113" s="365"/>
      <c r="BP113" s="365"/>
      <c r="BQ113" s="365"/>
      <c r="BR113" s="365"/>
      <c r="BS113" s="365"/>
      <c r="BT113" s="365"/>
      <c r="BU113" s="365"/>
      <c r="BV113" s="365"/>
    </row>
    <row r="114" spans="63:74" x14ac:dyDescent="0.2">
      <c r="BK114" s="365"/>
      <c r="BL114" s="365"/>
      <c r="BM114" s="365"/>
      <c r="BN114" s="365"/>
      <c r="BO114" s="365"/>
      <c r="BP114" s="365"/>
      <c r="BQ114" s="365"/>
      <c r="BR114" s="365"/>
      <c r="BS114" s="365"/>
      <c r="BT114" s="365"/>
      <c r="BU114" s="365"/>
      <c r="BV114" s="365"/>
    </row>
    <row r="115" spans="63:74" x14ac:dyDescent="0.2">
      <c r="BK115" s="365"/>
      <c r="BL115" s="365"/>
      <c r="BM115" s="365"/>
      <c r="BN115" s="365"/>
      <c r="BO115" s="365"/>
      <c r="BP115" s="365"/>
      <c r="BQ115" s="365"/>
      <c r="BR115" s="365"/>
      <c r="BS115" s="365"/>
      <c r="BT115" s="365"/>
      <c r="BU115" s="365"/>
      <c r="BV115" s="365"/>
    </row>
    <row r="116" spans="63:74" x14ac:dyDescent="0.2">
      <c r="BK116" s="365"/>
      <c r="BL116" s="365"/>
      <c r="BM116" s="365"/>
      <c r="BN116" s="365"/>
      <c r="BO116" s="365"/>
      <c r="BP116" s="365"/>
      <c r="BQ116" s="365"/>
      <c r="BR116" s="365"/>
      <c r="BS116" s="365"/>
      <c r="BT116" s="365"/>
      <c r="BU116" s="365"/>
      <c r="BV116" s="365"/>
    </row>
    <row r="117" spans="63:74" x14ac:dyDescent="0.2">
      <c r="BK117" s="365"/>
      <c r="BL117" s="365"/>
      <c r="BM117" s="365"/>
      <c r="BN117" s="365"/>
      <c r="BO117" s="365"/>
      <c r="BP117" s="365"/>
      <c r="BQ117" s="365"/>
      <c r="BR117" s="365"/>
      <c r="BS117" s="365"/>
      <c r="BT117" s="365"/>
      <c r="BU117" s="365"/>
      <c r="BV117" s="365"/>
    </row>
    <row r="118" spans="63:74" x14ac:dyDescent="0.2">
      <c r="BK118" s="365"/>
      <c r="BL118" s="365"/>
      <c r="BM118" s="365"/>
      <c r="BN118" s="365"/>
      <c r="BO118" s="365"/>
      <c r="BP118" s="365"/>
      <c r="BQ118" s="365"/>
      <c r="BR118" s="365"/>
      <c r="BS118" s="365"/>
      <c r="BT118" s="365"/>
      <c r="BU118" s="365"/>
      <c r="BV118" s="365"/>
    </row>
    <row r="119" spans="63:74" x14ac:dyDescent="0.2">
      <c r="BK119" s="365"/>
      <c r="BL119" s="365"/>
      <c r="BM119" s="365"/>
      <c r="BN119" s="365"/>
      <c r="BO119" s="365"/>
      <c r="BP119" s="365"/>
      <c r="BQ119" s="365"/>
      <c r="BR119" s="365"/>
      <c r="BS119" s="365"/>
      <c r="BT119" s="365"/>
      <c r="BU119" s="365"/>
      <c r="BV119" s="365"/>
    </row>
    <row r="120" spans="63:74" x14ac:dyDescent="0.2">
      <c r="BK120" s="365"/>
      <c r="BL120" s="365"/>
      <c r="BM120" s="365"/>
      <c r="BN120" s="365"/>
      <c r="BO120" s="365"/>
      <c r="BP120" s="365"/>
      <c r="BQ120" s="365"/>
      <c r="BR120" s="365"/>
      <c r="BS120" s="365"/>
      <c r="BT120" s="365"/>
      <c r="BU120" s="365"/>
      <c r="BV120" s="365"/>
    </row>
    <row r="121" spans="63:74" x14ac:dyDescent="0.2">
      <c r="BK121" s="365"/>
      <c r="BL121" s="365"/>
      <c r="BM121" s="365"/>
      <c r="BN121" s="365"/>
      <c r="BO121" s="365"/>
      <c r="BP121" s="365"/>
      <c r="BQ121" s="365"/>
      <c r="BR121" s="365"/>
      <c r="BS121" s="365"/>
      <c r="BT121" s="365"/>
      <c r="BU121" s="365"/>
      <c r="BV121" s="365"/>
    </row>
    <row r="122" spans="63:74" x14ac:dyDescent="0.2">
      <c r="BK122" s="365"/>
      <c r="BL122" s="365"/>
      <c r="BM122" s="365"/>
      <c r="BN122" s="365"/>
      <c r="BO122" s="365"/>
      <c r="BP122" s="365"/>
      <c r="BQ122" s="365"/>
      <c r="BR122" s="365"/>
      <c r="BS122" s="365"/>
      <c r="BT122" s="365"/>
      <c r="BU122" s="365"/>
      <c r="BV122" s="365"/>
    </row>
    <row r="123" spans="63:74" x14ac:dyDescent="0.2">
      <c r="BK123" s="365"/>
      <c r="BL123" s="365"/>
      <c r="BM123" s="365"/>
      <c r="BN123" s="365"/>
      <c r="BO123" s="365"/>
      <c r="BP123" s="365"/>
      <c r="BQ123" s="365"/>
      <c r="BR123" s="365"/>
      <c r="BS123" s="365"/>
      <c r="BT123" s="365"/>
      <c r="BU123" s="365"/>
      <c r="BV123" s="365"/>
    </row>
    <row r="124" spans="63:74" x14ac:dyDescent="0.2">
      <c r="BK124" s="365"/>
      <c r="BL124" s="365"/>
      <c r="BM124" s="365"/>
      <c r="BN124" s="365"/>
      <c r="BO124" s="365"/>
      <c r="BP124" s="365"/>
      <c r="BQ124" s="365"/>
      <c r="BR124" s="365"/>
      <c r="BS124" s="365"/>
      <c r="BT124" s="365"/>
      <c r="BU124" s="365"/>
      <c r="BV124" s="365"/>
    </row>
    <row r="125" spans="63:74" x14ac:dyDescent="0.2">
      <c r="BK125" s="365"/>
      <c r="BL125" s="365"/>
      <c r="BM125" s="365"/>
      <c r="BN125" s="365"/>
      <c r="BO125" s="365"/>
      <c r="BP125" s="365"/>
      <c r="BQ125" s="365"/>
      <c r="BR125" s="365"/>
      <c r="BS125" s="365"/>
      <c r="BT125" s="365"/>
      <c r="BU125" s="365"/>
      <c r="BV125" s="365"/>
    </row>
    <row r="126" spans="63:74" x14ac:dyDescent="0.2">
      <c r="BK126" s="365"/>
      <c r="BL126" s="365"/>
      <c r="BM126" s="365"/>
      <c r="BN126" s="365"/>
      <c r="BO126" s="365"/>
      <c r="BP126" s="365"/>
      <c r="BQ126" s="365"/>
      <c r="BR126" s="365"/>
      <c r="BS126" s="365"/>
      <c r="BT126" s="365"/>
      <c r="BU126" s="365"/>
      <c r="BV126" s="365"/>
    </row>
    <row r="127" spans="63:74" x14ac:dyDescent="0.2">
      <c r="BK127" s="365"/>
      <c r="BL127" s="365"/>
      <c r="BM127" s="365"/>
      <c r="BN127" s="365"/>
      <c r="BO127" s="365"/>
      <c r="BP127" s="365"/>
      <c r="BQ127" s="365"/>
      <c r="BR127" s="365"/>
      <c r="BS127" s="365"/>
      <c r="BT127" s="365"/>
      <c r="BU127" s="365"/>
      <c r="BV127" s="365"/>
    </row>
    <row r="128" spans="63:74" x14ac:dyDescent="0.2">
      <c r="BK128" s="365"/>
      <c r="BL128" s="365"/>
      <c r="BM128" s="365"/>
      <c r="BN128" s="365"/>
      <c r="BO128" s="365"/>
      <c r="BP128" s="365"/>
      <c r="BQ128" s="365"/>
      <c r="BR128" s="365"/>
      <c r="BS128" s="365"/>
      <c r="BT128" s="365"/>
      <c r="BU128" s="365"/>
      <c r="BV128" s="365"/>
    </row>
    <row r="129" spans="63:74" x14ac:dyDescent="0.2">
      <c r="BK129" s="365"/>
      <c r="BL129" s="365"/>
      <c r="BM129" s="365"/>
      <c r="BN129" s="365"/>
      <c r="BO129" s="365"/>
      <c r="BP129" s="365"/>
      <c r="BQ129" s="365"/>
      <c r="BR129" s="365"/>
      <c r="BS129" s="365"/>
      <c r="BT129" s="365"/>
      <c r="BU129" s="365"/>
      <c r="BV129" s="365"/>
    </row>
    <row r="130" spans="63:74" x14ac:dyDescent="0.2">
      <c r="BK130" s="365"/>
      <c r="BL130" s="365"/>
      <c r="BM130" s="365"/>
      <c r="BN130" s="365"/>
      <c r="BO130" s="365"/>
      <c r="BP130" s="365"/>
      <c r="BQ130" s="365"/>
      <c r="BR130" s="365"/>
      <c r="BS130" s="365"/>
      <c r="BT130" s="365"/>
      <c r="BU130" s="365"/>
      <c r="BV130" s="365"/>
    </row>
    <row r="131" spans="63:74" x14ac:dyDescent="0.2">
      <c r="BK131" s="365"/>
      <c r="BL131" s="365"/>
      <c r="BM131" s="365"/>
      <c r="BN131" s="365"/>
      <c r="BO131" s="365"/>
      <c r="BP131" s="365"/>
      <c r="BQ131" s="365"/>
      <c r="BR131" s="365"/>
      <c r="BS131" s="365"/>
      <c r="BT131" s="365"/>
      <c r="BU131" s="365"/>
      <c r="BV131" s="365"/>
    </row>
    <row r="132" spans="63:74" x14ac:dyDescent="0.2">
      <c r="BK132" s="365"/>
      <c r="BL132" s="365"/>
      <c r="BM132" s="365"/>
      <c r="BN132" s="365"/>
      <c r="BO132" s="365"/>
      <c r="BP132" s="365"/>
      <c r="BQ132" s="365"/>
      <c r="BR132" s="365"/>
      <c r="BS132" s="365"/>
      <c r="BT132" s="365"/>
      <c r="BU132" s="365"/>
      <c r="BV132" s="365"/>
    </row>
    <row r="133" spans="63:74" x14ac:dyDescent="0.2">
      <c r="BK133" s="365"/>
      <c r="BL133" s="365"/>
      <c r="BM133" s="365"/>
      <c r="BN133" s="365"/>
      <c r="BO133" s="365"/>
      <c r="BP133" s="365"/>
      <c r="BQ133" s="365"/>
      <c r="BR133" s="365"/>
      <c r="BS133" s="365"/>
      <c r="BT133" s="365"/>
      <c r="BU133" s="365"/>
      <c r="BV133" s="365"/>
    </row>
    <row r="134" spans="63:74" x14ac:dyDescent="0.2">
      <c r="BK134" s="365"/>
      <c r="BL134" s="365"/>
      <c r="BM134" s="365"/>
      <c r="BN134" s="365"/>
      <c r="BO134" s="365"/>
      <c r="BP134" s="365"/>
      <c r="BQ134" s="365"/>
      <c r="BR134" s="365"/>
      <c r="BS134" s="365"/>
      <c r="BT134" s="365"/>
      <c r="BU134" s="365"/>
      <c r="BV134" s="365"/>
    </row>
    <row r="135" spans="63:74" x14ac:dyDescent="0.2">
      <c r="BK135" s="365"/>
      <c r="BL135" s="365"/>
      <c r="BM135" s="365"/>
      <c r="BN135" s="365"/>
      <c r="BO135" s="365"/>
      <c r="BP135" s="365"/>
      <c r="BQ135" s="365"/>
      <c r="BR135" s="365"/>
      <c r="BS135" s="365"/>
      <c r="BT135" s="365"/>
      <c r="BU135" s="365"/>
      <c r="BV135" s="365"/>
    </row>
    <row r="136" spans="63:74" x14ac:dyDescent="0.2">
      <c r="BK136" s="365"/>
      <c r="BL136" s="365"/>
      <c r="BM136" s="365"/>
      <c r="BN136" s="365"/>
      <c r="BO136" s="365"/>
      <c r="BP136" s="365"/>
      <c r="BQ136" s="365"/>
      <c r="BR136" s="365"/>
      <c r="BS136" s="365"/>
      <c r="BT136" s="365"/>
      <c r="BU136" s="365"/>
      <c r="BV136" s="365"/>
    </row>
    <row r="137" spans="63:74" x14ac:dyDescent="0.2">
      <c r="BK137" s="365"/>
      <c r="BL137" s="365"/>
      <c r="BM137" s="365"/>
      <c r="BN137" s="365"/>
      <c r="BO137" s="365"/>
      <c r="BP137" s="365"/>
      <c r="BQ137" s="365"/>
      <c r="BR137" s="365"/>
      <c r="BS137" s="365"/>
      <c r="BT137" s="365"/>
      <c r="BU137" s="365"/>
      <c r="BV137" s="365"/>
    </row>
    <row r="138" spans="63:74" x14ac:dyDescent="0.2">
      <c r="BK138" s="365"/>
      <c r="BL138" s="365"/>
      <c r="BM138" s="365"/>
      <c r="BN138" s="365"/>
      <c r="BO138" s="365"/>
      <c r="BP138" s="365"/>
      <c r="BQ138" s="365"/>
      <c r="BR138" s="365"/>
      <c r="BS138" s="365"/>
      <c r="BT138" s="365"/>
      <c r="BU138" s="365"/>
      <c r="BV138" s="365"/>
    </row>
    <row r="139" spans="63:74" x14ac:dyDescent="0.2">
      <c r="BK139" s="365"/>
      <c r="BL139" s="365"/>
      <c r="BM139" s="365"/>
      <c r="BN139" s="365"/>
      <c r="BO139" s="365"/>
      <c r="BP139" s="365"/>
      <c r="BQ139" s="365"/>
      <c r="BR139" s="365"/>
      <c r="BS139" s="365"/>
      <c r="BT139" s="365"/>
      <c r="BU139" s="365"/>
      <c r="BV139" s="365"/>
    </row>
    <row r="140" spans="63:74" x14ac:dyDescent="0.2">
      <c r="BK140" s="365"/>
      <c r="BL140" s="365"/>
      <c r="BM140" s="365"/>
      <c r="BN140" s="365"/>
      <c r="BO140" s="365"/>
      <c r="BP140" s="365"/>
      <c r="BQ140" s="365"/>
      <c r="BR140" s="365"/>
      <c r="BS140" s="365"/>
      <c r="BT140" s="365"/>
      <c r="BU140" s="365"/>
      <c r="BV140" s="365"/>
    </row>
    <row r="141" spans="63:74" x14ac:dyDescent="0.2">
      <c r="BK141" s="365"/>
      <c r="BL141" s="365"/>
      <c r="BM141" s="365"/>
      <c r="BN141" s="365"/>
      <c r="BO141" s="365"/>
      <c r="BP141" s="365"/>
      <c r="BQ141" s="365"/>
      <c r="BR141" s="365"/>
      <c r="BS141" s="365"/>
      <c r="BT141" s="365"/>
      <c r="BU141" s="365"/>
      <c r="BV141" s="365"/>
    </row>
    <row r="142" spans="63:74" x14ac:dyDescent="0.2">
      <c r="BK142" s="365"/>
      <c r="BL142" s="365"/>
      <c r="BM142" s="365"/>
      <c r="BN142" s="365"/>
      <c r="BO142" s="365"/>
      <c r="BP142" s="365"/>
      <c r="BQ142" s="365"/>
      <c r="BR142" s="365"/>
      <c r="BS142" s="365"/>
      <c r="BT142" s="365"/>
      <c r="BU142" s="365"/>
      <c r="BV142" s="365"/>
    </row>
    <row r="143" spans="63:74" x14ac:dyDescent="0.2">
      <c r="BK143" s="365"/>
      <c r="BL143" s="365"/>
      <c r="BM143" s="365"/>
      <c r="BN143" s="365"/>
      <c r="BO143" s="365"/>
      <c r="BP143" s="365"/>
      <c r="BQ143" s="365"/>
      <c r="BR143" s="365"/>
      <c r="BS143" s="365"/>
      <c r="BT143" s="365"/>
      <c r="BU143" s="365"/>
      <c r="BV143" s="365"/>
    </row>
    <row r="144" spans="63:74" x14ac:dyDescent="0.2">
      <c r="BK144" s="365"/>
      <c r="BL144" s="365"/>
      <c r="BM144" s="365"/>
      <c r="BN144" s="365"/>
      <c r="BO144" s="365"/>
      <c r="BP144" s="365"/>
      <c r="BQ144" s="365"/>
      <c r="BR144" s="365"/>
      <c r="BS144" s="365"/>
      <c r="BT144" s="365"/>
      <c r="BU144" s="365"/>
      <c r="BV144" s="365"/>
    </row>
    <row r="145" spans="63:74" x14ac:dyDescent="0.2">
      <c r="BK145" s="365"/>
      <c r="BL145" s="365"/>
      <c r="BM145" s="365"/>
      <c r="BN145" s="365"/>
      <c r="BO145" s="365"/>
      <c r="BP145" s="365"/>
      <c r="BQ145" s="365"/>
      <c r="BR145" s="365"/>
      <c r="BS145" s="365"/>
      <c r="BT145" s="365"/>
      <c r="BU145" s="365"/>
      <c r="BV145" s="365"/>
    </row>
    <row r="146" spans="63:74" x14ac:dyDescent="0.2">
      <c r="BK146" s="365"/>
      <c r="BL146" s="365"/>
      <c r="BM146" s="365"/>
      <c r="BN146" s="365"/>
      <c r="BO146" s="365"/>
      <c r="BP146" s="365"/>
      <c r="BQ146" s="365"/>
      <c r="BR146" s="365"/>
      <c r="BS146" s="365"/>
      <c r="BT146" s="365"/>
      <c r="BU146" s="365"/>
      <c r="BV146" s="365"/>
    </row>
    <row r="147" spans="63:74" x14ac:dyDescent="0.2">
      <c r="BK147" s="365"/>
      <c r="BL147" s="365"/>
      <c r="BM147" s="365"/>
      <c r="BN147" s="365"/>
      <c r="BO147" s="365"/>
      <c r="BP147" s="365"/>
      <c r="BQ147" s="365"/>
      <c r="BR147" s="365"/>
      <c r="BS147" s="365"/>
      <c r="BT147" s="365"/>
      <c r="BU147" s="365"/>
      <c r="BV147" s="365"/>
    </row>
    <row r="148" spans="63:74" x14ac:dyDescent="0.2">
      <c r="BK148" s="365"/>
      <c r="BL148" s="365"/>
      <c r="BM148" s="365"/>
      <c r="BN148" s="365"/>
      <c r="BO148" s="365"/>
      <c r="BP148" s="365"/>
      <c r="BQ148" s="365"/>
      <c r="BR148" s="365"/>
      <c r="BS148" s="365"/>
      <c r="BT148" s="365"/>
      <c r="BU148" s="365"/>
      <c r="BV148" s="365"/>
    </row>
    <row r="149" spans="63:74" x14ac:dyDescent="0.2">
      <c r="BK149" s="365"/>
      <c r="BL149" s="365"/>
      <c r="BM149" s="365"/>
      <c r="BN149" s="365"/>
      <c r="BO149" s="365"/>
      <c r="BP149" s="365"/>
      <c r="BQ149" s="365"/>
      <c r="BR149" s="365"/>
      <c r="BS149" s="365"/>
      <c r="BT149" s="365"/>
      <c r="BU149" s="365"/>
      <c r="BV149" s="365"/>
    </row>
    <row r="150" spans="63:74" x14ac:dyDescent="0.2">
      <c r="BK150" s="365"/>
      <c r="BL150" s="365"/>
      <c r="BM150" s="365"/>
      <c r="BN150" s="365"/>
      <c r="BO150" s="365"/>
      <c r="BP150" s="365"/>
      <c r="BQ150" s="365"/>
      <c r="BR150" s="365"/>
      <c r="BS150" s="365"/>
      <c r="BT150" s="365"/>
      <c r="BU150" s="365"/>
      <c r="BV150" s="365"/>
    </row>
    <row r="151" spans="63:74" x14ac:dyDescent="0.2">
      <c r="BK151" s="365"/>
      <c r="BL151" s="365"/>
      <c r="BM151" s="365"/>
      <c r="BN151" s="365"/>
      <c r="BO151" s="365"/>
      <c r="BP151" s="365"/>
      <c r="BQ151" s="365"/>
      <c r="BR151" s="365"/>
      <c r="BS151" s="365"/>
      <c r="BT151" s="365"/>
      <c r="BU151" s="365"/>
      <c r="BV151" s="365"/>
    </row>
    <row r="152" spans="63:74" x14ac:dyDescent="0.2">
      <c r="BK152" s="365"/>
      <c r="BL152" s="365"/>
      <c r="BM152" s="365"/>
      <c r="BN152" s="365"/>
      <c r="BO152" s="365"/>
      <c r="BP152" s="365"/>
      <c r="BQ152" s="365"/>
      <c r="BR152" s="365"/>
      <c r="BS152" s="365"/>
      <c r="BT152" s="365"/>
      <c r="BU152" s="365"/>
      <c r="BV152" s="365"/>
    </row>
    <row r="153" spans="63:74" x14ac:dyDescent="0.2">
      <c r="BK153" s="365"/>
      <c r="BL153" s="365"/>
      <c r="BM153" s="365"/>
      <c r="BN153" s="365"/>
      <c r="BO153" s="365"/>
      <c r="BP153" s="365"/>
      <c r="BQ153" s="365"/>
      <c r="BR153" s="365"/>
      <c r="BS153" s="365"/>
      <c r="BT153" s="365"/>
      <c r="BU153" s="365"/>
      <c r="BV153" s="365"/>
    </row>
    <row r="154" spans="63:74" x14ac:dyDescent="0.2">
      <c r="BK154" s="365"/>
      <c r="BL154" s="365"/>
      <c r="BM154" s="365"/>
      <c r="BN154" s="365"/>
      <c r="BO154" s="365"/>
      <c r="BP154" s="365"/>
      <c r="BQ154" s="365"/>
      <c r="BR154" s="365"/>
      <c r="BS154" s="365"/>
      <c r="BT154" s="365"/>
      <c r="BU154" s="365"/>
      <c r="BV154" s="365"/>
    </row>
    <row r="155" spans="63:74" x14ac:dyDescent="0.2">
      <c r="BK155" s="365"/>
      <c r="BL155" s="365"/>
      <c r="BM155" s="365"/>
      <c r="BN155" s="365"/>
      <c r="BO155" s="365"/>
      <c r="BP155" s="365"/>
      <c r="BQ155" s="365"/>
      <c r="BR155" s="365"/>
      <c r="BS155" s="365"/>
      <c r="BT155" s="365"/>
      <c r="BU155" s="365"/>
      <c r="BV155" s="365"/>
    </row>
    <row r="156" spans="63:74" x14ac:dyDescent="0.2">
      <c r="BK156" s="365"/>
      <c r="BL156" s="365"/>
      <c r="BM156" s="365"/>
      <c r="BN156" s="365"/>
      <c r="BO156" s="365"/>
      <c r="BP156" s="365"/>
      <c r="BQ156" s="365"/>
      <c r="BR156" s="365"/>
      <c r="BS156" s="365"/>
      <c r="BT156" s="365"/>
      <c r="BU156" s="365"/>
      <c r="BV156" s="365"/>
    </row>
    <row r="157" spans="63:74" x14ac:dyDescent="0.2">
      <c r="BK157" s="365"/>
      <c r="BL157" s="365"/>
      <c r="BM157" s="365"/>
      <c r="BN157" s="365"/>
      <c r="BO157" s="365"/>
      <c r="BP157" s="365"/>
      <c r="BQ157" s="365"/>
      <c r="BR157" s="365"/>
      <c r="BS157" s="365"/>
      <c r="BT157" s="365"/>
      <c r="BU157" s="365"/>
      <c r="BV157" s="365"/>
    </row>
    <row r="158" spans="63:74" x14ac:dyDescent="0.2">
      <c r="BK158" s="365"/>
      <c r="BL158" s="365"/>
      <c r="BM158" s="365"/>
      <c r="BN158" s="365"/>
      <c r="BO158" s="365"/>
      <c r="BP158" s="365"/>
      <c r="BQ158" s="365"/>
      <c r="BR158" s="365"/>
      <c r="BS158" s="365"/>
      <c r="BT158" s="365"/>
      <c r="BU158" s="365"/>
      <c r="BV158" s="365"/>
    </row>
    <row r="159" spans="63:74" x14ac:dyDescent="0.2">
      <c r="BK159" s="365"/>
      <c r="BL159" s="365"/>
      <c r="BM159" s="365"/>
      <c r="BN159" s="365"/>
      <c r="BO159" s="365"/>
      <c r="BP159" s="365"/>
      <c r="BQ159" s="365"/>
      <c r="BR159" s="365"/>
      <c r="BS159" s="365"/>
      <c r="BT159" s="365"/>
      <c r="BU159" s="365"/>
      <c r="BV159" s="365"/>
    </row>
    <row r="160" spans="63:74" x14ac:dyDescent="0.2">
      <c r="BK160" s="365"/>
      <c r="BL160" s="365"/>
      <c r="BM160" s="365"/>
      <c r="BN160" s="365"/>
      <c r="BO160" s="365"/>
      <c r="BP160" s="365"/>
      <c r="BQ160" s="365"/>
      <c r="BR160" s="365"/>
      <c r="BS160" s="365"/>
      <c r="BT160" s="365"/>
      <c r="BU160" s="365"/>
      <c r="BV160" s="365"/>
    </row>
    <row r="161" spans="63:74" x14ac:dyDescent="0.2">
      <c r="BK161" s="365"/>
      <c r="BL161" s="365"/>
      <c r="BM161" s="365"/>
      <c r="BN161" s="365"/>
      <c r="BO161" s="365"/>
      <c r="BP161" s="365"/>
      <c r="BQ161" s="365"/>
      <c r="BR161" s="365"/>
      <c r="BS161" s="365"/>
      <c r="BT161" s="365"/>
      <c r="BU161" s="365"/>
      <c r="BV161" s="365"/>
    </row>
    <row r="162" spans="63:74" x14ac:dyDescent="0.2">
      <c r="BK162" s="365"/>
      <c r="BL162" s="365"/>
      <c r="BM162" s="365"/>
      <c r="BN162" s="365"/>
      <c r="BO162" s="365"/>
      <c r="BP162" s="365"/>
      <c r="BQ162" s="365"/>
      <c r="BR162" s="365"/>
      <c r="BS162" s="365"/>
      <c r="BT162" s="365"/>
      <c r="BU162" s="365"/>
      <c r="BV162" s="365"/>
    </row>
    <row r="163" spans="63:74" x14ac:dyDescent="0.2">
      <c r="BK163" s="365"/>
      <c r="BL163" s="365"/>
      <c r="BM163" s="365"/>
      <c r="BN163" s="365"/>
      <c r="BO163" s="365"/>
      <c r="BP163" s="365"/>
      <c r="BQ163" s="365"/>
      <c r="BR163" s="365"/>
      <c r="BS163" s="365"/>
      <c r="BT163" s="365"/>
      <c r="BU163" s="365"/>
      <c r="BV163" s="365"/>
    </row>
    <row r="164" spans="63:74" x14ac:dyDescent="0.2">
      <c r="BK164" s="365"/>
      <c r="BL164" s="365"/>
      <c r="BM164" s="365"/>
      <c r="BN164" s="365"/>
      <c r="BO164" s="365"/>
      <c r="BP164" s="365"/>
      <c r="BQ164" s="365"/>
      <c r="BR164" s="365"/>
      <c r="BS164" s="365"/>
      <c r="BT164" s="365"/>
      <c r="BU164" s="365"/>
      <c r="BV164" s="365"/>
    </row>
    <row r="165" spans="63:74" x14ac:dyDescent="0.2">
      <c r="BK165" s="365"/>
      <c r="BL165" s="365"/>
      <c r="BM165" s="365"/>
      <c r="BN165" s="365"/>
      <c r="BO165" s="365"/>
      <c r="BP165" s="365"/>
      <c r="BQ165" s="365"/>
      <c r="BR165" s="365"/>
      <c r="BS165" s="365"/>
      <c r="BT165" s="365"/>
      <c r="BU165" s="365"/>
      <c r="BV165" s="365"/>
    </row>
    <row r="166" spans="63:74" x14ac:dyDescent="0.2">
      <c r="BK166" s="365"/>
      <c r="BL166" s="365"/>
      <c r="BM166" s="365"/>
      <c r="BN166" s="365"/>
      <c r="BO166" s="365"/>
      <c r="BP166" s="365"/>
      <c r="BQ166" s="365"/>
      <c r="BR166" s="365"/>
      <c r="BS166" s="365"/>
      <c r="BT166" s="365"/>
      <c r="BU166" s="365"/>
      <c r="BV166" s="365"/>
    </row>
    <row r="167" spans="63:74" x14ac:dyDescent="0.2">
      <c r="BK167" s="365"/>
      <c r="BL167" s="365"/>
      <c r="BM167" s="365"/>
      <c r="BN167" s="365"/>
      <c r="BO167" s="365"/>
      <c r="BP167" s="365"/>
      <c r="BQ167" s="365"/>
      <c r="BR167" s="365"/>
      <c r="BS167" s="365"/>
      <c r="BT167" s="365"/>
      <c r="BU167" s="365"/>
      <c r="BV167" s="365"/>
    </row>
    <row r="168" spans="63:74" x14ac:dyDescent="0.2">
      <c r="BK168" s="365"/>
      <c r="BL168" s="365"/>
      <c r="BM168" s="365"/>
      <c r="BN168" s="365"/>
      <c r="BO168" s="365"/>
      <c r="BP168" s="365"/>
      <c r="BQ168" s="365"/>
      <c r="BR168" s="365"/>
      <c r="BS168" s="365"/>
      <c r="BT168" s="365"/>
      <c r="BU168" s="365"/>
      <c r="BV168" s="365"/>
    </row>
    <row r="169" spans="63:74" x14ac:dyDescent="0.2">
      <c r="BK169" s="365"/>
      <c r="BL169" s="365"/>
      <c r="BM169" s="365"/>
      <c r="BN169" s="365"/>
      <c r="BO169" s="365"/>
      <c r="BP169" s="365"/>
      <c r="BQ169" s="365"/>
      <c r="BR169" s="365"/>
      <c r="BS169" s="365"/>
      <c r="BT169" s="365"/>
      <c r="BU169" s="365"/>
      <c r="BV169" s="365"/>
    </row>
    <row r="170" spans="63:74" x14ac:dyDescent="0.2">
      <c r="BK170" s="365"/>
      <c r="BL170" s="365"/>
      <c r="BM170" s="365"/>
      <c r="BN170" s="365"/>
      <c r="BO170" s="365"/>
      <c r="BP170" s="365"/>
      <c r="BQ170" s="365"/>
      <c r="BR170" s="365"/>
      <c r="BS170" s="365"/>
      <c r="BT170" s="365"/>
      <c r="BU170" s="365"/>
      <c r="BV170" s="365"/>
    </row>
    <row r="171" spans="63:74" x14ac:dyDescent="0.2">
      <c r="BK171" s="365"/>
      <c r="BL171" s="365"/>
      <c r="BM171" s="365"/>
      <c r="BN171" s="365"/>
      <c r="BO171" s="365"/>
      <c r="BP171" s="365"/>
      <c r="BQ171" s="365"/>
      <c r="BR171" s="365"/>
      <c r="BS171" s="365"/>
      <c r="BT171" s="365"/>
      <c r="BU171" s="365"/>
      <c r="BV171" s="365"/>
    </row>
    <row r="172" spans="63:74" x14ac:dyDescent="0.2">
      <c r="BK172" s="365"/>
      <c r="BL172" s="365"/>
      <c r="BM172" s="365"/>
      <c r="BN172" s="365"/>
      <c r="BO172" s="365"/>
      <c r="BP172" s="365"/>
      <c r="BQ172" s="365"/>
      <c r="BR172" s="365"/>
      <c r="BS172" s="365"/>
      <c r="BT172" s="365"/>
      <c r="BU172" s="365"/>
      <c r="BV172" s="365"/>
    </row>
    <row r="173" spans="63:74" x14ac:dyDescent="0.2">
      <c r="BK173" s="365"/>
      <c r="BL173" s="365"/>
      <c r="BM173" s="365"/>
      <c r="BN173" s="365"/>
      <c r="BO173" s="365"/>
      <c r="BP173" s="365"/>
      <c r="BQ173" s="365"/>
      <c r="BR173" s="365"/>
      <c r="BS173" s="365"/>
      <c r="BT173" s="365"/>
      <c r="BU173" s="365"/>
      <c r="BV173" s="365"/>
    </row>
    <row r="174" spans="63:74" x14ac:dyDescent="0.2">
      <c r="BK174" s="365"/>
      <c r="BL174" s="365"/>
      <c r="BM174" s="365"/>
      <c r="BN174" s="365"/>
      <c r="BO174" s="365"/>
      <c r="BP174" s="365"/>
      <c r="BQ174" s="365"/>
      <c r="BR174" s="365"/>
      <c r="BS174" s="365"/>
      <c r="BT174" s="365"/>
      <c r="BU174" s="365"/>
      <c r="BV174" s="365"/>
    </row>
    <row r="175" spans="63:74" x14ac:dyDescent="0.2">
      <c r="BK175" s="365"/>
      <c r="BL175" s="365"/>
      <c r="BM175" s="365"/>
      <c r="BN175" s="365"/>
      <c r="BO175" s="365"/>
      <c r="BP175" s="365"/>
      <c r="BQ175" s="365"/>
      <c r="BR175" s="365"/>
      <c r="BS175" s="365"/>
      <c r="BT175" s="365"/>
      <c r="BU175" s="365"/>
      <c r="BV175" s="365"/>
    </row>
    <row r="176" spans="63:74" x14ac:dyDescent="0.2">
      <c r="BK176" s="365"/>
      <c r="BL176" s="365"/>
      <c r="BM176" s="365"/>
      <c r="BN176" s="365"/>
      <c r="BO176" s="365"/>
      <c r="BP176" s="365"/>
      <c r="BQ176" s="365"/>
      <c r="BR176" s="365"/>
      <c r="BS176" s="365"/>
      <c r="BT176" s="365"/>
      <c r="BU176" s="365"/>
      <c r="BV176" s="365"/>
    </row>
    <row r="177" spans="63:74" x14ac:dyDescent="0.2">
      <c r="BK177" s="365"/>
      <c r="BL177" s="365"/>
      <c r="BM177" s="365"/>
      <c r="BN177" s="365"/>
      <c r="BO177" s="365"/>
      <c r="BP177" s="365"/>
      <c r="BQ177" s="365"/>
      <c r="BR177" s="365"/>
      <c r="BS177" s="365"/>
      <c r="BT177" s="365"/>
      <c r="BU177" s="365"/>
      <c r="BV177" s="365"/>
    </row>
    <row r="178" spans="63:74" x14ac:dyDescent="0.2">
      <c r="BK178" s="365"/>
      <c r="BL178" s="365"/>
      <c r="BM178" s="365"/>
      <c r="BN178" s="365"/>
      <c r="BO178" s="365"/>
      <c r="BP178" s="365"/>
      <c r="BQ178" s="365"/>
      <c r="BR178" s="365"/>
      <c r="BS178" s="365"/>
      <c r="BT178" s="365"/>
      <c r="BU178" s="365"/>
      <c r="BV178" s="365"/>
    </row>
    <row r="179" spans="63:74" x14ac:dyDescent="0.2">
      <c r="BK179" s="365"/>
      <c r="BL179" s="365"/>
      <c r="BM179" s="365"/>
      <c r="BN179" s="365"/>
      <c r="BO179" s="365"/>
      <c r="BP179" s="365"/>
      <c r="BQ179" s="365"/>
      <c r="BR179" s="365"/>
      <c r="BS179" s="365"/>
      <c r="BT179" s="365"/>
      <c r="BU179" s="365"/>
      <c r="BV179" s="365"/>
    </row>
    <row r="180" spans="63:74" x14ac:dyDescent="0.2">
      <c r="BK180" s="365"/>
      <c r="BL180" s="365"/>
      <c r="BM180" s="365"/>
      <c r="BN180" s="365"/>
      <c r="BO180" s="365"/>
      <c r="BP180" s="365"/>
      <c r="BQ180" s="365"/>
      <c r="BR180" s="365"/>
      <c r="BS180" s="365"/>
      <c r="BT180" s="365"/>
      <c r="BU180" s="365"/>
      <c r="BV180" s="365"/>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Z5" activePane="bottomRight" state="frozen"/>
      <selection activeCell="BF63" sqref="BF63"/>
      <selection pane="topRight" activeCell="BF63" sqref="BF63"/>
      <selection pane="bottomLeft" activeCell="BF63" sqref="BF63"/>
      <selection pane="bottomRight" activeCell="BI11" sqref="BI11"/>
    </sheetView>
  </sheetViews>
  <sheetFormatPr defaultColWidth="9.59765625" defaultRowHeight="8.9" x14ac:dyDescent="0.15"/>
  <cols>
    <col min="1" max="1" width="8.59765625" style="2" customWidth="1"/>
    <col min="2" max="2" width="45.3984375" style="2" customWidth="1"/>
    <col min="3" max="50" width="6.59765625" style="2" customWidth="1"/>
    <col min="51" max="55" width="6.59765625" style="363" customWidth="1"/>
    <col min="56" max="58" width="6.59765625" style="588" customWidth="1"/>
    <col min="59" max="62" width="6.59765625" style="363" customWidth="1"/>
    <col min="63" max="74" width="6.59765625" style="2" customWidth="1"/>
    <col min="75" max="16384" width="9.59765625" style="2"/>
  </cols>
  <sheetData>
    <row r="1" spans="1:74" ht="15.8" customHeight="1" x14ac:dyDescent="0.25">
      <c r="A1" s="766" t="s">
        <v>798</v>
      </c>
      <c r="B1" s="800" t="s">
        <v>1381</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79"/>
    </row>
    <row r="2" spans="1:74" s="5" customFormat="1" ht="12.75"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80"/>
      <c r="AY2" s="477"/>
      <c r="AZ2" s="477"/>
      <c r="BA2" s="477"/>
      <c r="BB2" s="477"/>
      <c r="BC2" s="477"/>
      <c r="BD2" s="589"/>
      <c r="BE2" s="589"/>
      <c r="BF2" s="589"/>
      <c r="BG2" s="477"/>
      <c r="BH2" s="477"/>
      <c r="BI2" s="477"/>
      <c r="BJ2" s="477"/>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ht="10"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3"/>
      <c r="B5" s="7" t="s">
        <v>128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385"/>
      <c r="AZ5" s="385"/>
      <c r="BA5" s="385"/>
      <c r="BB5" s="385"/>
      <c r="BC5" s="385"/>
      <c r="BD5" s="590"/>
      <c r="BE5" s="590"/>
      <c r="BF5" s="590"/>
      <c r="BG5" s="590"/>
      <c r="BH5" s="385"/>
      <c r="BI5" s="385"/>
      <c r="BJ5" s="385"/>
      <c r="BK5" s="385"/>
      <c r="BL5" s="385"/>
      <c r="BM5" s="385"/>
      <c r="BN5" s="385"/>
      <c r="BO5" s="385"/>
      <c r="BP5" s="385"/>
      <c r="BQ5" s="385"/>
      <c r="BR5" s="385"/>
      <c r="BS5" s="385"/>
      <c r="BT5" s="385"/>
      <c r="BU5" s="385"/>
      <c r="BV5" s="385"/>
    </row>
    <row r="6" spans="1:74" ht="11.1" customHeight="1" x14ac:dyDescent="0.2">
      <c r="A6" s="3" t="s">
        <v>770</v>
      </c>
      <c r="B6" s="179" t="s">
        <v>11</v>
      </c>
      <c r="C6" s="232">
        <v>162.69999999999999</v>
      </c>
      <c r="D6" s="232">
        <v>162.5</v>
      </c>
      <c r="E6" s="232">
        <v>163.4</v>
      </c>
      <c r="F6" s="232">
        <v>172.3</v>
      </c>
      <c r="G6" s="232">
        <v>166.8</v>
      </c>
      <c r="H6" s="232">
        <v>157.4</v>
      </c>
      <c r="I6" s="232">
        <v>162.1</v>
      </c>
      <c r="J6" s="232">
        <v>171.1</v>
      </c>
      <c r="K6" s="232">
        <v>182.6</v>
      </c>
      <c r="L6" s="232">
        <v>173</v>
      </c>
      <c r="M6" s="232">
        <v>180.6</v>
      </c>
      <c r="N6" s="232">
        <v>172</v>
      </c>
      <c r="O6" s="232">
        <v>184.9</v>
      </c>
      <c r="P6" s="232">
        <v>182.3</v>
      </c>
      <c r="Q6" s="232">
        <v>188.9</v>
      </c>
      <c r="R6" s="232">
        <v>205.4</v>
      </c>
      <c r="S6" s="232">
        <v>220.5</v>
      </c>
      <c r="T6" s="232">
        <v>213.5</v>
      </c>
      <c r="U6" s="232">
        <v>214.8</v>
      </c>
      <c r="V6" s="232">
        <v>211.8</v>
      </c>
      <c r="W6" s="232">
        <v>213.6</v>
      </c>
      <c r="X6" s="232">
        <v>209</v>
      </c>
      <c r="Y6" s="232">
        <v>173.2</v>
      </c>
      <c r="Z6" s="232">
        <v>151.4</v>
      </c>
      <c r="AA6" s="232">
        <v>148.30000000000001</v>
      </c>
      <c r="AB6" s="232">
        <v>162.4</v>
      </c>
      <c r="AC6" s="232">
        <v>188.1</v>
      </c>
      <c r="AD6" s="232">
        <v>213.8</v>
      </c>
      <c r="AE6" s="232">
        <v>211</v>
      </c>
      <c r="AF6" s="232">
        <v>190.9</v>
      </c>
      <c r="AG6" s="232">
        <v>198.4</v>
      </c>
      <c r="AH6" s="232">
        <v>182</v>
      </c>
      <c r="AI6" s="232">
        <v>185.4</v>
      </c>
      <c r="AJ6" s="232">
        <v>187.1</v>
      </c>
      <c r="AK6" s="232">
        <v>181.9</v>
      </c>
      <c r="AL6" s="232">
        <v>175.7</v>
      </c>
      <c r="AM6" s="232">
        <v>174.3</v>
      </c>
      <c r="AN6" s="232">
        <v>166.9</v>
      </c>
      <c r="AO6" s="232">
        <v>112.7</v>
      </c>
      <c r="AP6" s="232">
        <v>64.5</v>
      </c>
      <c r="AQ6" s="232">
        <v>104.9</v>
      </c>
      <c r="AR6" s="232">
        <v>131.1</v>
      </c>
      <c r="AS6" s="232">
        <v>138</v>
      </c>
      <c r="AT6" s="232">
        <v>138.9</v>
      </c>
      <c r="AU6" s="232">
        <v>135.4</v>
      </c>
      <c r="AV6" s="232">
        <v>131.19999999999999</v>
      </c>
      <c r="AW6" s="232">
        <v>128.69999999999999</v>
      </c>
      <c r="AX6" s="232">
        <v>139.4</v>
      </c>
      <c r="AY6" s="232">
        <v>157.5</v>
      </c>
      <c r="AZ6" s="232">
        <v>178.4</v>
      </c>
      <c r="BA6" s="232">
        <v>201.1</v>
      </c>
      <c r="BB6" s="232">
        <v>205.5</v>
      </c>
      <c r="BC6" s="232">
        <v>218.1</v>
      </c>
      <c r="BD6" s="232">
        <v>225.2</v>
      </c>
      <c r="BE6" s="232">
        <v>233.8</v>
      </c>
      <c r="BF6" s="232">
        <v>232.3706</v>
      </c>
      <c r="BG6" s="232">
        <v>230.0771</v>
      </c>
      <c r="BH6" s="305">
        <v>241.06</v>
      </c>
      <c r="BI6" s="305">
        <v>232.9126</v>
      </c>
      <c r="BJ6" s="305">
        <v>222.6242</v>
      </c>
      <c r="BK6" s="305">
        <v>218.19450000000001</v>
      </c>
      <c r="BL6" s="305">
        <v>219.52289999999999</v>
      </c>
      <c r="BM6" s="305">
        <v>221.11680000000001</v>
      </c>
      <c r="BN6" s="305">
        <v>219.48070000000001</v>
      </c>
      <c r="BO6" s="305">
        <v>219.36420000000001</v>
      </c>
      <c r="BP6" s="305">
        <v>214.83930000000001</v>
      </c>
      <c r="BQ6" s="305">
        <v>210.04650000000001</v>
      </c>
      <c r="BR6" s="305">
        <v>212.92830000000001</v>
      </c>
      <c r="BS6" s="305">
        <v>205.1078</v>
      </c>
      <c r="BT6" s="305">
        <v>196.91759999999999</v>
      </c>
      <c r="BU6" s="305">
        <v>192.44130000000001</v>
      </c>
      <c r="BV6" s="305">
        <v>182.8366</v>
      </c>
    </row>
    <row r="7" spans="1:74" ht="11.1" customHeight="1" x14ac:dyDescent="0.2">
      <c r="A7" s="1"/>
      <c r="B7" s="7" t="s">
        <v>12</v>
      </c>
      <c r="C7" s="219"/>
      <c r="D7" s="219"/>
      <c r="E7" s="219"/>
      <c r="F7" s="219"/>
      <c r="G7" s="219"/>
      <c r="H7" s="219"/>
      <c r="I7" s="219"/>
      <c r="J7" s="219"/>
      <c r="K7" s="219"/>
      <c r="L7" s="219"/>
      <c r="M7" s="219"/>
      <c r="N7" s="219"/>
      <c r="O7" s="219"/>
      <c r="P7" s="219"/>
      <c r="Q7" s="219"/>
      <c r="R7" s="219"/>
      <c r="S7" s="219"/>
      <c r="T7" s="219"/>
      <c r="U7" s="219"/>
      <c r="V7" s="219"/>
      <c r="W7" s="219"/>
      <c r="X7" s="219"/>
      <c r="Y7" s="219"/>
      <c r="Z7" s="219"/>
      <c r="AA7" s="219"/>
      <c r="AB7" s="219"/>
      <c r="AC7" s="219"/>
      <c r="AD7" s="219"/>
      <c r="AE7" s="219"/>
      <c r="AF7" s="219"/>
      <c r="AG7" s="219"/>
      <c r="AH7" s="219"/>
      <c r="AI7" s="219"/>
      <c r="AJ7" s="219"/>
      <c r="AK7" s="219"/>
      <c r="AL7" s="219"/>
      <c r="AM7" s="219"/>
      <c r="AN7" s="219"/>
      <c r="AO7" s="219"/>
      <c r="AP7" s="219"/>
      <c r="AQ7" s="219"/>
      <c r="AR7" s="219"/>
      <c r="AS7" s="219"/>
      <c r="AT7" s="219"/>
      <c r="AU7" s="219"/>
      <c r="AV7" s="219"/>
      <c r="AW7" s="219"/>
      <c r="AX7" s="219"/>
      <c r="AY7" s="219"/>
      <c r="AZ7" s="219"/>
      <c r="BA7" s="219"/>
      <c r="BB7" s="219"/>
      <c r="BC7" s="219"/>
      <c r="BD7" s="219"/>
      <c r="BE7" s="219"/>
      <c r="BF7" s="219"/>
      <c r="BG7" s="219"/>
      <c r="BH7" s="358"/>
      <c r="BI7" s="358"/>
      <c r="BJ7" s="358"/>
      <c r="BK7" s="358"/>
      <c r="BL7" s="358"/>
      <c r="BM7" s="358"/>
      <c r="BN7" s="358"/>
      <c r="BO7" s="358"/>
      <c r="BP7" s="358"/>
      <c r="BQ7" s="358"/>
      <c r="BR7" s="358"/>
      <c r="BS7" s="358"/>
      <c r="BT7" s="358"/>
      <c r="BU7" s="358"/>
      <c r="BV7" s="358"/>
    </row>
    <row r="8" spans="1:74" ht="11.1" customHeight="1" x14ac:dyDescent="0.2">
      <c r="A8" s="1" t="s">
        <v>496</v>
      </c>
      <c r="B8" s="180" t="s">
        <v>417</v>
      </c>
      <c r="C8" s="232">
        <v>236.46</v>
      </c>
      <c r="D8" s="232">
        <v>229.35</v>
      </c>
      <c r="E8" s="232">
        <v>227.5</v>
      </c>
      <c r="F8" s="232">
        <v>237.25</v>
      </c>
      <c r="G8" s="232">
        <v>234.46</v>
      </c>
      <c r="H8" s="232">
        <v>228.75</v>
      </c>
      <c r="I8" s="232">
        <v>224.18</v>
      </c>
      <c r="J8" s="232">
        <v>232.57499999999999</v>
      </c>
      <c r="K8" s="232">
        <v>269.64999999999998</v>
      </c>
      <c r="L8" s="232">
        <v>249.58</v>
      </c>
      <c r="M8" s="232">
        <v>251.42500000000001</v>
      </c>
      <c r="N8" s="232">
        <v>245.5</v>
      </c>
      <c r="O8" s="232">
        <v>253.04</v>
      </c>
      <c r="P8" s="232">
        <v>257.72500000000002</v>
      </c>
      <c r="Q8" s="232">
        <v>254.27500000000001</v>
      </c>
      <c r="R8" s="232">
        <v>270.26</v>
      </c>
      <c r="S8" s="232">
        <v>284.55</v>
      </c>
      <c r="T8" s="232">
        <v>281.97500000000002</v>
      </c>
      <c r="U8" s="232">
        <v>278.33999999999997</v>
      </c>
      <c r="V8" s="232">
        <v>278.64999999999998</v>
      </c>
      <c r="W8" s="232">
        <v>278.02499999999998</v>
      </c>
      <c r="X8" s="232">
        <v>278.82</v>
      </c>
      <c r="Y8" s="232">
        <v>258.82499999999999</v>
      </c>
      <c r="Z8" s="232">
        <v>234.12</v>
      </c>
      <c r="AA8" s="232">
        <v>223.1</v>
      </c>
      <c r="AB8" s="232">
        <v>227.4</v>
      </c>
      <c r="AC8" s="232">
        <v>247.5</v>
      </c>
      <c r="AD8" s="232">
        <v>270.04000000000002</v>
      </c>
      <c r="AE8" s="232">
        <v>274.125</v>
      </c>
      <c r="AF8" s="232">
        <v>259.55</v>
      </c>
      <c r="AG8" s="232">
        <v>265.36</v>
      </c>
      <c r="AH8" s="232">
        <v>253.77500000000001</v>
      </c>
      <c r="AI8" s="232">
        <v>248.82</v>
      </c>
      <c r="AJ8" s="232">
        <v>247.1</v>
      </c>
      <c r="AK8" s="232">
        <v>246.625</v>
      </c>
      <c r="AL8" s="232">
        <v>247.56</v>
      </c>
      <c r="AM8" s="232">
        <v>250.1</v>
      </c>
      <c r="AN8" s="232">
        <v>238.15</v>
      </c>
      <c r="AO8" s="232">
        <v>218.2</v>
      </c>
      <c r="AP8" s="232">
        <v>186.32499999999999</v>
      </c>
      <c r="AQ8" s="232">
        <v>183.7</v>
      </c>
      <c r="AR8" s="232">
        <v>200.42</v>
      </c>
      <c r="AS8" s="232">
        <v>210.27500000000001</v>
      </c>
      <c r="AT8" s="232">
        <v>210.72</v>
      </c>
      <c r="AU8" s="232">
        <v>213.2</v>
      </c>
      <c r="AV8" s="232">
        <v>211.82499999999999</v>
      </c>
      <c r="AW8" s="232">
        <v>207.38</v>
      </c>
      <c r="AX8" s="232">
        <v>216.67500000000001</v>
      </c>
      <c r="AY8" s="232">
        <v>230.9</v>
      </c>
      <c r="AZ8" s="232">
        <v>247.25</v>
      </c>
      <c r="BA8" s="232">
        <v>274.56</v>
      </c>
      <c r="BB8" s="232">
        <v>275.67500000000001</v>
      </c>
      <c r="BC8" s="232">
        <v>288.82</v>
      </c>
      <c r="BD8" s="232">
        <v>295.8</v>
      </c>
      <c r="BE8" s="232">
        <v>301.32499999999999</v>
      </c>
      <c r="BF8" s="232">
        <v>302.94</v>
      </c>
      <c r="BG8" s="232">
        <v>307.07499999999999</v>
      </c>
      <c r="BH8" s="305">
        <v>308.517</v>
      </c>
      <c r="BI8" s="305">
        <v>308.97250000000003</v>
      </c>
      <c r="BJ8" s="305">
        <v>305.52809999999999</v>
      </c>
      <c r="BK8" s="305">
        <v>291.60939999999999</v>
      </c>
      <c r="BL8" s="305">
        <v>288.84899999999999</v>
      </c>
      <c r="BM8" s="305">
        <v>287.11219999999997</v>
      </c>
      <c r="BN8" s="305">
        <v>285.66090000000003</v>
      </c>
      <c r="BO8" s="305">
        <v>288.70460000000003</v>
      </c>
      <c r="BP8" s="305">
        <v>289.726</v>
      </c>
      <c r="BQ8" s="305">
        <v>285.0247</v>
      </c>
      <c r="BR8" s="305">
        <v>290.14909999999998</v>
      </c>
      <c r="BS8" s="305">
        <v>272.9923</v>
      </c>
      <c r="BT8" s="305">
        <v>265.47250000000003</v>
      </c>
      <c r="BU8" s="305">
        <v>265.6773</v>
      </c>
      <c r="BV8" s="305">
        <v>263.69200000000001</v>
      </c>
    </row>
    <row r="9" spans="1:74" ht="11.1" customHeight="1" x14ac:dyDescent="0.2">
      <c r="A9" s="1" t="s">
        <v>497</v>
      </c>
      <c r="B9" s="180" t="s">
        <v>418</v>
      </c>
      <c r="C9" s="232">
        <v>227.22</v>
      </c>
      <c r="D9" s="232">
        <v>219.85</v>
      </c>
      <c r="E9" s="232">
        <v>222.22499999999999</v>
      </c>
      <c r="F9" s="232">
        <v>233.42500000000001</v>
      </c>
      <c r="G9" s="232">
        <v>228.12</v>
      </c>
      <c r="H9" s="232">
        <v>223.05</v>
      </c>
      <c r="I9" s="232">
        <v>220.68</v>
      </c>
      <c r="J9" s="232">
        <v>228.47499999999999</v>
      </c>
      <c r="K9" s="232">
        <v>247.32499999999999</v>
      </c>
      <c r="L9" s="232">
        <v>238.62</v>
      </c>
      <c r="M9" s="232">
        <v>249.75</v>
      </c>
      <c r="N9" s="232">
        <v>236.52500000000001</v>
      </c>
      <c r="O9" s="232">
        <v>247.34</v>
      </c>
      <c r="P9" s="232">
        <v>244.82499999999999</v>
      </c>
      <c r="Q9" s="232">
        <v>246.92500000000001</v>
      </c>
      <c r="R9" s="232">
        <v>261.95999999999998</v>
      </c>
      <c r="S9" s="232">
        <v>280.27499999999998</v>
      </c>
      <c r="T9" s="232">
        <v>279.32499999999999</v>
      </c>
      <c r="U9" s="232">
        <v>276.89999999999998</v>
      </c>
      <c r="V9" s="232">
        <v>275.27499999999998</v>
      </c>
      <c r="W9" s="232">
        <v>275.52499999999998</v>
      </c>
      <c r="X9" s="232">
        <v>274.77999999999997</v>
      </c>
      <c r="Y9" s="232">
        <v>246.17500000000001</v>
      </c>
      <c r="Z9" s="232">
        <v>212.58</v>
      </c>
      <c r="AA9" s="232">
        <v>203.52500000000001</v>
      </c>
      <c r="AB9" s="232">
        <v>218.57499999999999</v>
      </c>
      <c r="AC9" s="232">
        <v>244.15</v>
      </c>
      <c r="AD9" s="232">
        <v>270.38</v>
      </c>
      <c r="AE9" s="232">
        <v>273.97500000000002</v>
      </c>
      <c r="AF9" s="232">
        <v>261.72500000000002</v>
      </c>
      <c r="AG9" s="232">
        <v>268.16000000000003</v>
      </c>
      <c r="AH9" s="232">
        <v>254.17500000000001</v>
      </c>
      <c r="AI9" s="232">
        <v>248.62</v>
      </c>
      <c r="AJ9" s="232">
        <v>246.57499999999999</v>
      </c>
      <c r="AK9" s="232">
        <v>242.25</v>
      </c>
      <c r="AL9" s="232">
        <v>241.88</v>
      </c>
      <c r="AM9" s="232">
        <v>240.9</v>
      </c>
      <c r="AN9" s="232">
        <v>230.875</v>
      </c>
      <c r="AO9" s="232">
        <v>203.56</v>
      </c>
      <c r="AP9" s="232">
        <v>154.19999999999999</v>
      </c>
      <c r="AQ9" s="232">
        <v>174.8</v>
      </c>
      <c r="AR9" s="232">
        <v>201.44</v>
      </c>
      <c r="AS9" s="232">
        <v>209.82499999999999</v>
      </c>
      <c r="AT9" s="232">
        <v>207.18</v>
      </c>
      <c r="AU9" s="232">
        <v>204.65</v>
      </c>
      <c r="AV9" s="232">
        <v>202.3</v>
      </c>
      <c r="AW9" s="232">
        <v>195.72</v>
      </c>
      <c r="AX9" s="232">
        <v>207.55</v>
      </c>
      <c r="AY9" s="232">
        <v>223.05</v>
      </c>
      <c r="AZ9" s="232">
        <v>240.92500000000001</v>
      </c>
      <c r="BA9" s="232">
        <v>272.44</v>
      </c>
      <c r="BB9" s="232">
        <v>277.57499999999999</v>
      </c>
      <c r="BC9" s="232">
        <v>288.24</v>
      </c>
      <c r="BD9" s="232">
        <v>297.3</v>
      </c>
      <c r="BE9" s="232">
        <v>303.47500000000002</v>
      </c>
      <c r="BF9" s="232">
        <v>303.38</v>
      </c>
      <c r="BG9" s="232">
        <v>304.42500000000001</v>
      </c>
      <c r="BH9" s="305">
        <v>313.75029999999998</v>
      </c>
      <c r="BI9" s="305">
        <v>306.11470000000003</v>
      </c>
      <c r="BJ9" s="305">
        <v>282.5976</v>
      </c>
      <c r="BK9" s="305">
        <v>271.51280000000003</v>
      </c>
      <c r="BL9" s="305">
        <v>274.01319999999998</v>
      </c>
      <c r="BM9" s="305">
        <v>276.71499999999997</v>
      </c>
      <c r="BN9" s="305">
        <v>282.7842</v>
      </c>
      <c r="BO9" s="305">
        <v>289.63679999999999</v>
      </c>
      <c r="BP9" s="305">
        <v>284.8202</v>
      </c>
      <c r="BQ9" s="305">
        <v>281.86720000000003</v>
      </c>
      <c r="BR9" s="305">
        <v>275.0693</v>
      </c>
      <c r="BS9" s="305">
        <v>265.45639999999997</v>
      </c>
      <c r="BT9" s="305">
        <v>260.98950000000002</v>
      </c>
      <c r="BU9" s="305">
        <v>260.88499999999999</v>
      </c>
      <c r="BV9" s="305">
        <v>241.07040000000001</v>
      </c>
    </row>
    <row r="10" spans="1:74" ht="11.1" customHeight="1" x14ac:dyDescent="0.2">
      <c r="A10" s="1" t="s">
        <v>498</v>
      </c>
      <c r="B10" s="180" t="s">
        <v>419</v>
      </c>
      <c r="C10" s="232">
        <v>213.42</v>
      </c>
      <c r="D10" s="232">
        <v>207.22499999999999</v>
      </c>
      <c r="E10" s="232">
        <v>208.2</v>
      </c>
      <c r="F10" s="232">
        <v>219.55</v>
      </c>
      <c r="G10" s="232">
        <v>215.94</v>
      </c>
      <c r="H10" s="232">
        <v>211.4</v>
      </c>
      <c r="I10" s="232">
        <v>204.34</v>
      </c>
      <c r="J10" s="232">
        <v>214.32499999999999</v>
      </c>
      <c r="K10" s="232">
        <v>247.375</v>
      </c>
      <c r="L10" s="232">
        <v>228</v>
      </c>
      <c r="M10" s="232">
        <v>227.45</v>
      </c>
      <c r="N10" s="232">
        <v>220</v>
      </c>
      <c r="O10" s="232">
        <v>228.24</v>
      </c>
      <c r="P10" s="232">
        <v>230.625</v>
      </c>
      <c r="Q10" s="232">
        <v>230.92500000000001</v>
      </c>
      <c r="R10" s="232">
        <v>249.64</v>
      </c>
      <c r="S10" s="232">
        <v>264.97500000000002</v>
      </c>
      <c r="T10" s="232">
        <v>267.25</v>
      </c>
      <c r="U10" s="232">
        <v>259.82</v>
      </c>
      <c r="V10" s="232">
        <v>257.82499999999999</v>
      </c>
      <c r="W10" s="232">
        <v>256.02499999999998</v>
      </c>
      <c r="X10" s="232">
        <v>259.02</v>
      </c>
      <c r="Y10" s="232">
        <v>234.15</v>
      </c>
      <c r="Z10" s="232">
        <v>202.7</v>
      </c>
      <c r="AA10" s="232">
        <v>191.72499999999999</v>
      </c>
      <c r="AB10" s="232">
        <v>201.27500000000001</v>
      </c>
      <c r="AC10" s="232">
        <v>226.95</v>
      </c>
      <c r="AD10" s="232">
        <v>251.04</v>
      </c>
      <c r="AE10" s="232">
        <v>251.625</v>
      </c>
      <c r="AF10" s="232">
        <v>235.52500000000001</v>
      </c>
      <c r="AG10" s="232">
        <v>242.52</v>
      </c>
      <c r="AH10" s="232">
        <v>230.97499999999999</v>
      </c>
      <c r="AI10" s="232">
        <v>227.48</v>
      </c>
      <c r="AJ10" s="232">
        <v>226.57499999999999</v>
      </c>
      <c r="AK10" s="232">
        <v>223.75</v>
      </c>
      <c r="AL10" s="232">
        <v>223.06</v>
      </c>
      <c r="AM10" s="232">
        <v>224.42500000000001</v>
      </c>
      <c r="AN10" s="232">
        <v>211.42500000000001</v>
      </c>
      <c r="AO10" s="232">
        <v>195.2</v>
      </c>
      <c r="AP10" s="232">
        <v>157.15</v>
      </c>
      <c r="AQ10" s="232">
        <v>153.19999999999999</v>
      </c>
      <c r="AR10" s="232">
        <v>175.2</v>
      </c>
      <c r="AS10" s="232">
        <v>186.5</v>
      </c>
      <c r="AT10" s="232">
        <v>185.3</v>
      </c>
      <c r="AU10" s="232">
        <v>185.52500000000001</v>
      </c>
      <c r="AV10" s="232">
        <v>183.2</v>
      </c>
      <c r="AW10" s="232">
        <v>177.52</v>
      </c>
      <c r="AX10" s="232">
        <v>188.45</v>
      </c>
      <c r="AY10" s="232">
        <v>204.05</v>
      </c>
      <c r="AZ10" s="232">
        <v>220.7</v>
      </c>
      <c r="BA10" s="232">
        <v>254.72</v>
      </c>
      <c r="BB10" s="232">
        <v>257.875</v>
      </c>
      <c r="BC10" s="232">
        <v>269.89999999999998</v>
      </c>
      <c r="BD10" s="232">
        <v>274.02499999999998</v>
      </c>
      <c r="BE10" s="232">
        <v>281.52499999999998</v>
      </c>
      <c r="BF10" s="232">
        <v>281.76</v>
      </c>
      <c r="BG10" s="232">
        <v>282.14999999999998</v>
      </c>
      <c r="BH10" s="305">
        <v>289.04219999999998</v>
      </c>
      <c r="BI10" s="305">
        <v>283.67660000000001</v>
      </c>
      <c r="BJ10" s="305">
        <v>273.45999999999998</v>
      </c>
      <c r="BK10" s="305">
        <v>267.61279999999999</v>
      </c>
      <c r="BL10" s="305">
        <v>267.25659999999999</v>
      </c>
      <c r="BM10" s="305">
        <v>269.64589999999998</v>
      </c>
      <c r="BN10" s="305">
        <v>269.68490000000003</v>
      </c>
      <c r="BO10" s="305">
        <v>267.16250000000002</v>
      </c>
      <c r="BP10" s="305">
        <v>264.37400000000002</v>
      </c>
      <c r="BQ10" s="305">
        <v>258.09199999999998</v>
      </c>
      <c r="BR10" s="305">
        <v>260.79320000000001</v>
      </c>
      <c r="BS10" s="305">
        <v>253.43369999999999</v>
      </c>
      <c r="BT10" s="305">
        <v>245.31370000000001</v>
      </c>
      <c r="BU10" s="305">
        <v>240.7355</v>
      </c>
      <c r="BV10" s="305">
        <v>233.03559999999999</v>
      </c>
    </row>
    <row r="11" spans="1:74" ht="11.1" customHeight="1" x14ac:dyDescent="0.2">
      <c r="A11" s="1" t="s">
        <v>499</v>
      </c>
      <c r="B11" s="180" t="s">
        <v>420</v>
      </c>
      <c r="C11" s="232">
        <v>225.36</v>
      </c>
      <c r="D11" s="232">
        <v>224.7</v>
      </c>
      <c r="E11" s="232">
        <v>229.97499999999999</v>
      </c>
      <c r="F11" s="232">
        <v>235.47499999999999</v>
      </c>
      <c r="G11" s="232">
        <v>239.68</v>
      </c>
      <c r="H11" s="232">
        <v>241.4</v>
      </c>
      <c r="I11" s="232">
        <v>234</v>
      </c>
      <c r="J11" s="232">
        <v>243.45</v>
      </c>
      <c r="K11" s="232">
        <v>259.95</v>
      </c>
      <c r="L11" s="232">
        <v>253.58</v>
      </c>
      <c r="M11" s="232">
        <v>254</v>
      </c>
      <c r="N11" s="232">
        <v>249.35</v>
      </c>
      <c r="O11" s="232">
        <v>245.76</v>
      </c>
      <c r="P11" s="232">
        <v>248.65</v>
      </c>
      <c r="Q11" s="232">
        <v>245.77500000000001</v>
      </c>
      <c r="R11" s="232">
        <v>270.94</v>
      </c>
      <c r="S11" s="232">
        <v>292.55</v>
      </c>
      <c r="T11" s="232">
        <v>298.05</v>
      </c>
      <c r="U11" s="232">
        <v>294.72000000000003</v>
      </c>
      <c r="V11" s="232">
        <v>295.625</v>
      </c>
      <c r="W11" s="232">
        <v>301.07499999999999</v>
      </c>
      <c r="X11" s="232">
        <v>298.04000000000002</v>
      </c>
      <c r="Y11" s="232">
        <v>286.25</v>
      </c>
      <c r="Z11" s="232">
        <v>257.22000000000003</v>
      </c>
      <c r="AA11" s="232">
        <v>229.55</v>
      </c>
      <c r="AB11" s="232">
        <v>217.9</v>
      </c>
      <c r="AC11" s="232">
        <v>229.65</v>
      </c>
      <c r="AD11" s="232">
        <v>265</v>
      </c>
      <c r="AE11" s="232">
        <v>296.10000000000002</v>
      </c>
      <c r="AF11" s="232">
        <v>292.64999999999998</v>
      </c>
      <c r="AG11" s="232">
        <v>276.66000000000003</v>
      </c>
      <c r="AH11" s="232">
        <v>267.7</v>
      </c>
      <c r="AI11" s="232">
        <v>266.44</v>
      </c>
      <c r="AJ11" s="232">
        <v>272.07499999999999</v>
      </c>
      <c r="AK11" s="232">
        <v>281.75</v>
      </c>
      <c r="AL11" s="232">
        <v>273.82</v>
      </c>
      <c r="AM11" s="232">
        <v>259.375</v>
      </c>
      <c r="AN11" s="232">
        <v>248.65</v>
      </c>
      <c r="AO11" s="232">
        <v>229.26</v>
      </c>
      <c r="AP11" s="232">
        <v>190.1</v>
      </c>
      <c r="AQ11" s="232">
        <v>183.67500000000001</v>
      </c>
      <c r="AR11" s="232">
        <v>221.82</v>
      </c>
      <c r="AS11" s="232">
        <v>232.32499999999999</v>
      </c>
      <c r="AT11" s="232">
        <v>235.54</v>
      </c>
      <c r="AU11" s="232">
        <v>232.1</v>
      </c>
      <c r="AV11" s="232">
        <v>225.8</v>
      </c>
      <c r="AW11" s="232">
        <v>219.36</v>
      </c>
      <c r="AX11" s="232">
        <v>217.95</v>
      </c>
      <c r="AY11" s="232">
        <v>222.6</v>
      </c>
      <c r="AZ11" s="232">
        <v>236.05</v>
      </c>
      <c r="BA11" s="232">
        <v>280.02</v>
      </c>
      <c r="BB11" s="232">
        <v>296.7</v>
      </c>
      <c r="BC11" s="232">
        <v>310.22000000000003</v>
      </c>
      <c r="BD11" s="232">
        <v>325.82499999999999</v>
      </c>
      <c r="BE11" s="232">
        <v>351.92500000000001</v>
      </c>
      <c r="BF11" s="232">
        <v>365.96</v>
      </c>
      <c r="BG11" s="232">
        <v>361.25</v>
      </c>
      <c r="BH11" s="305">
        <v>335.67489999999998</v>
      </c>
      <c r="BI11" s="305">
        <v>328.29559999999998</v>
      </c>
      <c r="BJ11" s="305">
        <v>311.45420000000001</v>
      </c>
      <c r="BK11" s="305">
        <v>300.20530000000002</v>
      </c>
      <c r="BL11" s="305">
        <v>298.17849999999999</v>
      </c>
      <c r="BM11" s="305">
        <v>305.73489999999998</v>
      </c>
      <c r="BN11" s="305">
        <v>306.35520000000002</v>
      </c>
      <c r="BO11" s="305">
        <v>310.24650000000003</v>
      </c>
      <c r="BP11" s="305">
        <v>303.84449999999998</v>
      </c>
      <c r="BQ11" s="305">
        <v>297.52659999999997</v>
      </c>
      <c r="BR11" s="305">
        <v>299.72770000000003</v>
      </c>
      <c r="BS11" s="305">
        <v>299.49610000000001</v>
      </c>
      <c r="BT11" s="305">
        <v>290.31279999999998</v>
      </c>
      <c r="BU11" s="305">
        <v>278.80279999999999</v>
      </c>
      <c r="BV11" s="305">
        <v>265.38679999999999</v>
      </c>
    </row>
    <row r="12" spans="1:74" ht="11.1" customHeight="1" x14ac:dyDescent="0.2">
      <c r="A12" s="1" t="s">
        <v>500</v>
      </c>
      <c r="B12" s="180" t="s">
        <v>421</v>
      </c>
      <c r="C12" s="232">
        <v>267.36</v>
      </c>
      <c r="D12" s="232">
        <v>274.45</v>
      </c>
      <c r="E12" s="232">
        <v>284.5</v>
      </c>
      <c r="F12" s="232">
        <v>287.5</v>
      </c>
      <c r="G12" s="232">
        <v>290.12</v>
      </c>
      <c r="H12" s="232">
        <v>288</v>
      </c>
      <c r="I12" s="232">
        <v>281.64</v>
      </c>
      <c r="J12" s="232">
        <v>287.39999999999998</v>
      </c>
      <c r="K12" s="232">
        <v>302.02499999999998</v>
      </c>
      <c r="L12" s="232">
        <v>294.26</v>
      </c>
      <c r="M12" s="232">
        <v>305.47500000000002</v>
      </c>
      <c r="N12" s="232">
        <v>297.67500000000001</v>
      </c>
      <c r="O12" s="232">
        <v>302.18</v>
      </c>
      <c r="P12" s="232">
        <v>313.82499999999999</v>
      </c>
      <c r="Q12" s="232">
        <v>320</v>
      </c>
      <c r="R12" s="232">
        <v>336.94</v>
      </c>
      <c r="S12" s="232">
        <v>344.17500000000001</v>
      </c>
      <c r="T12" s="232">
        <v>343.875</v>
      </c>
      <c r="U12" s="232">
        <v>337.44</v>
      </c>
      <c r="V12" s="232">
        <v>332.2</v>
      </c>
      <c r="W12" s="232">
        <v>333.97500000000002</v>
      </c>
      <c r="X12" s="232">
        <v>347.24</v>
      </c>
      <c r="Y12" s="232">
        <v>337.67500000000001</v>
      </c>
      <c r="Z12" s="232">
        <v>313.26</v>
      </c>
      <c r="AA12" s="232">
        <v>296.92500000000001</v>
      </c>
      <c r="AB12" s="232">
        <v>292.22500000000002</v>
      </c>
      <c r="AC12" s="232">
        <v>302.35000000000002</v>
      </c>
      <c r="AD12" s="232">
        <v>351.24</v>
      </c>
      <c r="AE12" s="232">
        <v>367.4</v>
      </c>
      <c r="AF12" s="232">
        <v>348.95</v>
      </c>
      <c r="AG12" s="232">
        <v>335.1</v>
      </c>
      <c r="AH12" s="232">
        <v>325.5</v>
      </c>
      <c r="AI12" s="232">
        <v>332.82</v>
      </c>
      <c r="AJ12" s="232">
        <v>363.95</v>
      </c>
      <c r="AK12" s="232">
        <v>355.1</v>
      </c>
      <c r="AL12" s="232">
        <v>329.3</v>
      </c>
      <c r="AM12" s="232">
        <v>319.02499999999998</v>
      </c>
      <c r="AN12" s="232">
        <v>314.375</v>
      </c>
      <c r="AO12" s="232">
        <v>298.06</v>
      </c>
      <c r="AP12" s="232">
        <v>255.77500000000001</v>
      </c>
      <c r="AQ12" s="232">
        <v>248.1</v>
      </c>
      <c r="AR12" s="232">
        <v>267.27999999999997</v>
      </c>
      <c r="AS12" s="232">
        <v>280.2</v>
      </c>
      <c r="AT12" s="232">
        <v>284.04000000000002</v>
      </c>
      <c r="AU12" s="232">
        <v>284.14999999999998</v>
      </c>
      <c r="AV12" s="232">
        <v>279.52499999999998</v>
      </c>
      <c r="AW12" s="232">
        <v>276.74</v>
      </c>
      <c r="AX12" s="232">
        <v>277.75</v>
      </c>
      <c r="AY12" s="232">
        <v>287.52499999999998</v>
      </c>
      <c r="AZ12" s="232">
        <v>303.8</v>
      </c>
      <c r="BA12" s="232">
        <v>339.86</v>
      </c>
      <c r="BB12" s="232">
        <v>351.82499999999999</v>
      </c>
      <c r="BC12" s="232">
        <v>366.84</v>
      </c>
      <c r="BD12" s="232">
        <v>376.95</v>
      </c>
      <c r="BE12" s="232">
        <v>386.82499999999999</v>
      </c>
      <c r="BF12" s="232">
        <v>393.74</v>
      </c>
      <c r="BG12" s="232">
        <v>392.95</v>
      </c>
      <c r="BH12" s="305">
        <v>384.22949999999997</v>
      </c>
      <c r="BI12" s="305">
        <v>378.82080000000002</v>
      </c>
      <c r="BJ12" s="305">
        <v>369.33339999999998</v>
      </c>
      <c r="BK12" s="305">
        <v>368.774</v>
      </c>
      <c r="BL12" s="305">
        <v>370.33229999999998</v>
      </c>
      <c r="BM12" s="305">
        <v>375.77820000000003</v>
      </c>
      <c r="BN12" s="305">
        <v>379.93610000000001</v>
      </c>
      <c r="BO12" s="305">
        <v>374.90269999999998</v>
      </c>
      <c r="BP12" s="305">
        <v>370.4307</v>
      </c>
      <c r="BQ12" s="305">
        <v>352.66500000000002</v>
      </c>
      <c r="BR12" s="305">
        <v>357.65600000000001</v>
      </c>
      <c r="BS12" s="305">
        <v>357.06580000000002</v>
      </c>
      <c r="BT12" s="305">
        <v>363.54360000000003</v>
      </c>
      <c r="BU12" s="305">
        <v>362.83499999999998</v>
      </c>
      <c r="BV12" s="305">
        <v>342.99110000000002</v>
      </c>
    </row>
    <row r="13" spans="1:74" ht="11.1" customHeight="1" x14ac:dyDescent="0.2">
      <c r="A13" s="1" t="s">
        <v>501</v>
      </c>
      <c r="B13" s="180" t="s">
        <v>459</v>
      </c>
      <c r="C13" s="232">
        <v>234.9</v>
      </c>
      <c r="D13" s="232">
        <v>230.4</v>
      </c>
      <c r="E13" s="232">
        <v>232.5</v>
      </c>
      <c r="F13" s="232">
        <v>241.72499999999999</v>
      </c>
      <c r="G13" s="232">
        <v>239.14</v>
      </c>
      <c r="H13" s="232">
        <v>234.65</v>
      </c>
      <c r="I13" s="232">
        <v>229.98</v>
      </c>
      <c r="J13" s="232">
        <v>238.02500000000001</v>
      </c>
      <c r="K13" s="232">
        <v>264.52499999999998</v>
      </c>
      <c r="L13" s="232">
        <v>250.5</v>
      </c>
      <c r="M13" s="232">
        <v>256.35000000000002</v>
      </c>
      <c r="N13" s="232">
        <v>247.67500000000001</v>
      </c>
      <c r="O13" s="232">
        <v>255.46</v>
      </c>
      <c r="P13" s="232">
        <v>258.72500000000002</v>
      </c>
      <c r="Q13" s="232">
        <v>259.125</v>
      </c>
      <c r="R13" s="232">
        <v>275.7</v>
      </c>
      <c r="S13" s="232">
        <v>290.07499999999999</v>
      </c>
      <c r="T13" s="232">
        <v>289.07499999999999</v>
      </c>
      <c r="U13" s="232">
        <v>284.86</v>
      </c>
      <c r="V13" s="232">
        <v>283.57499999999999</v>
      </c>
      <c r="W13" s="232">
        <v>283.55</v>
      </c>
      <c r="X13" s="232">
        <v>286</v>
      </c>
      <c r="Y13" s="232">
        <v>264.72500000000002</v>
      </c>
      <c r="Z13" s="232">
        <v>236.56</v>
      </c>
      <c r="AA13" s="232">
        <v>224.77500000000001</v>
      </c>
      <c r="AB13" s="232">
        <v>230.92500000000001</v>
      </c>
      <c r="AC13" s="232">
        <v>251.6</v>
      </c>
      <c r="AD13" s="232">
        <v>279.83999999999997</v>
      </c>
      <c r="AE13" s="232">
        <v>285.92500000000001</v>
      </c>
      <c r="AF13" s="232">
        <v>271.57499999999999</v>
      </c>
      <c r="AG13" s="232">
        <v>274</v>
      </c>
      <c r="AH13" s="232">
        <v>262.10000000000002</v>
      </c>
      <c r="AI13" s="232">
        <v>259.22000000000003</v>
      </c>
      <c r="AJ13" s="232">
        <v>262.7</v>
      </c>
      <c r="AK13" s="232">
        <v>259.77499999999998</v>
      </c>
      <c r="AL13" s="232">
        <v>255.5</v>
      </c>
      <c r="AM13" s="232">
        <v>254.77500000000001</v>
      </c>
      <c r="AN13" s="232">
        <v>244.2</v>
      </c>
      <c r="AO13" s="232">
        <v>223.42</v>
      </c>
      <c r="AP13" s="232">
        <v>184.05</v>
      </c>
      <c r="AQ13" s="232">
        <v>186.95</v>
      </c>
      <c r="AR13" s="232">
        <v>208.22</v>
      </c>
      <c r="AS13" s="232">
        <v>218.32499999999999</v>
      </c>
      <c r="AT13" s="232">
        <v>218.24</v>
      </c>
      <c r="AU13" s="232">
        <v>218.27500000000001</v>
      </c>
      <c r="AV13" s="232">
        <v>215.8</v>
      </c>
      <c r="AW13" s="232">
        <v>210.82</v>
      </c>
      <c r="AX13" s="232">
        <v>219.52500000000001</v>
      </c>
      <c r="AY13" s="232">
        <v>233.42500000000001</v>
      </c>
      <c r="AZ13" s="232">
        <v>250.1</v>
      </c>
      <c r="BA13" s="232">
        <v>281.04000000000002</v>
      </c>
      <c r="BB13" s="232">
        <v>285.82499999999999</v>
      </c>
      <c r="BC13" s="232">
        <v>298.52</v>
      </c>
      <c r="BD13" s="232">
        <v>306.375</v>
      </c>
      <c r="BE13" s="232">
        <v>313.60000000000002</v>
      </c>
      <c r="BF13" s="232">
        <v>315.77999999999997</v>
      </c>
      <c r="BG13" s="232">
        <v>317.5</v>
      </c>
      <c r="BH13" s="305">
        <v>320.74</v>
      </c>
      <c r="BI13" s="305">
        <v>316.4051</v>
      </c>
      <c r="BJ13" s="305">
        <v>304.7869</v>
      </c>
      <c r="BK13" s="305">
        <v>295.5181</v>
      </c>
      <c r="BL13" s="305">
        <v>295.46640000000002</v>
      </c>
      <c r="BM13" s="305">
        <v>297.38260000000002</v>
      </c>
      <c r="BN13" s="305">
        <v>299.20339999999999</v>
      </c>
      <c r="BO13" s="305">
        <v>301.0453</v>
      </c>
      <c r="BP13" s="305">
        <v>298.63080000000002</v>
      </c>
      <c r="BQ13" s="305">
        <v>291.87079999999997</v>
      </c>
      <c r="BR13" s="305">
        <v>292.738</v>
      </c>
      <c r="BS13" s="305">
        <v>283.12430000000001</v>
      </c>
      <c r="BT13" s="305">
        <v>278.51209999999998</v>
      </c>
      <c r="BU13" s="305">
        <v>277.02820000000003</v>
      </c>
      <c r="BV13" s="305">
        <v>265.7577</v>
      </c>
    </row>
    <row r="14" spans="1:74" ht="11.1" customHeight="1" x14ac:dyDescent="0.2">
      <c r="A14" s="1" t="s">
        <v>524</v>
      </c>
      <c r="B14" s="10" t="s">
        <v>13</v>
      </c>
      <c r="C14" s="232">
        <v>245.84</v>
      </c>
      <c r="D14" s="232">
        <v>241.6</v>
      </c>
      <c r="E14" s="232">
        <v>243.67500000000001</v>
      </c>
      <c r="F14" s="232">
        <v>252.75</v>
      </c>
      <c r="G14" s="232">
        <v>250.26</v>
      </c>
      <c r="H14" s="232">
        <v>246.02500000000001</v>
      </c>
      <c r="I14" s="232">
        <v>241.44</v>
      </c>
      <c r="J14" s="232">
        <v>249.4</v>
      </c>
      <c r="K14" s="232">
        <v>276.125</v>
      </c>
      <c r="L14" s="232">
        <v>262.10000000000002</v>
      </c>
      <c r="M14" s="232">
        <v>267.75</v>
      </c>
      <c r="N14" s="232">
        <v>259.375</v>
      </c>
      <c r="O14" s="232">
        <v>267.12</v>
      </c>
      <c r="P14" s="232">
        <v>270.47500000000002</v>
      </c>
      <c r="Q14" s="232">
        <v>270.89999999999998</v>
      </c>
      <c r="R14" s="232">
        <v>287.32</v>
      </c>
      <c r="S14" s="232">
        <v>298.67500000000001</v>
      </c>
      <c r="T14" s="232">
        <v>296.95</v>
      </c>
      <c r="U14" s="232">
        <v>292.77999999999997</v>
      </c>
      <c r="V14" s="232">
        <v>291.42500000000001</v>
      </c>
      <c r="W14" s="232">
        <v>291.47500000000002</v>
      </c>
      <c r="X14" s="232">
        <v>294.26</v>
      </c>
      <c r="Y14" s="232">
        <v>273.57499999999999</v>
      </c>
      <c r="Z14" s="232">
        <v>245.72</v>
      </c>
      <c r="AA14" s="232">
        <v>233.75</v>
      </c>
      <c r="AB14" s="232">
        <v>239.32499999999999</v>
      </c>
      <c r="AC14" s="232">
        <v>259.42500000000001</v>
      </c>
      <c r="AD14" s="232">
        <v>288.12</v>
      </c>
      <c r="AE14" s="232">
        <v>294.625</v>
      </c>
      <c r="AF14" s="232">
        <v>280.35000000000002</v>
      </c>
      <c r="AG14" s="232">
        <v>282.32</v>
      </c>
      <c r="AH14" s="232">
        <v>270.67500000000001</v>
      </c>
      <c r="AI14" s="232">
        <v>268.14</v>
      </c>
      <c r="AJ14" s="232">
        <v>272.39999999999998</v>
      </c>
      <c r="AK14" s="232">
        <v>269.32499999999999</v>
      </c>
      <c r="AL14" s="232">
        <v>264.5</v>
      </c>
      <c r="AM14" s="232">
        <v>263.55</v>
      </c>
      <c r="AN14" s="232">
        <v>253.25</v>
      </c>
      <c r="AO14" s="232">
        <v>232.9</v>
      </c>
      <c r="AP14" s="232">
        <v>193.82499999999999</v>
      </c>
      <c r="AQ14" s="232">
        <v>196.05</v>
      </c>
      <c r="AR14" s="232">
        <v>216.96</v>
      </c>
      <c r="AS14" s="232">
        <v>227.2</v>
      </c>
      <c r="AT14" s="232">
        <v>227.22</v>
      </c>
      <c r="AU14" s="232">
        <v>227.35</v>
      </c>
      <c r="AV14" s="232">
        <v>224.82499999999999</v>
      </c>
      <c r="AW14" s="232">
        <v>219.98</v>
      </c>
      <c r="AX14" s="232">
        <v>228.35</v>
      </c>
      <c r="AY14" s="232">
        <v>242.02500000000001</v>
      </c>
      <c r="AZ14" s="232">
        <v>258.7</v>
      </c>
      <c r="BA14" s="232">
        <v>289.76</v>
      </c>
      <c r="BB14" s="232">
        <v>294.77499999999998</v>
      </c>
      <c r="BC14" s="232">
        <v>307.62</v>
      </c>
      <c r="BD14" s="232">
        <v>315.67500000000001</v>
      </c>
      <c r="BE14" s="232">
        <v>323.05</v>
      </c>
      <c r="BF14" s="232">
        <v>325.54000000000002</v>
      </c>
      <c r="BG14" s="232">
        <v>327.14999999999998</v>
      </c>
      <c r="BH14" s="305">
        <v>331.61520000000002</v>
      </c>
      <c r="BI14" s="305">
        <v>328.1121</v>
      </c>
      <c r="BJ14" s="305">
        <v>317.1234</v>
      </c>
      <c r="BK14" s="305">
        <v>308.05720000000002</v>
      </c>
      <c r="BL14" s="305">
        <v>308.23579999999998</v>
      </c>
      <c r="BM14" s="305">
        <v>310.09879999999998</v>
      </c>
      <c r="BN14" s="305">
        <v>312.08330000000001</v>
      </c>
      <c r="BO14" s="305">
        <v>314.06380000000001</v>
      </c>
      <c r="BP14" s="305">
        <v>311.61669999999998</v>
      </c>
      <c r="BQ14" s="305">
        <v>305.1225</v>
      </c>
      <c r="BR14" s="305">
        <v>306.09309999999999</v>
      </c>
      <c r="BS14" s="305">
        <v>296.61930000000001</v>
      </c>
      <c r="BT14" s="305">
        <v>292.22500000000002</v>
      </c>
      <c r="BU14" s="305">
        <v>290.9076</v>
      </c>
      <c r="BV14" s="305">
        <v>279.83139999999997</v>
      </c>
    </row>
    <row r="15" spans="1:74" ht="11.1" customHeight="1" x14ac:dyDescent="0.2">
      <c r="A15" s="1"/>
      <c r="B15" s="10"/>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218"/>
      <c r="BH15" s="359"/>
      <c r="BI15" s="359"/>
      <c r="BJ15" s="359"/>
      <c r="BK15" s="359"/>
      <c r="BL15" s="359"/>
      <c r="BM15" s="359"/>
      <c r="BN15" s="359"/>
      <c r="BO15" s="359"/>
      <c r="BP15" s="359"/>
      <c r="BQ15" s="359"/>
      <c r="BR15" s="359"/>
      <c r="BS15" s="359"/>
      <c r="BT15" s="359"/>
      <c r="BU15" s="359"/>
      <c r="BV15" s="359"/>
    </row>
    <row r="16" spans="1:74" ht="11.1" customHeight="1" x14ac:dyDescent="0.2">
      <c r="A16" s="1"/>
      <c r="B16" s="7" t="s">
        <v>748</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220"/>
      <c r="BH16" s="360"/>
      <c r="BI16" s="360"/>
      <c r="BJ16" s="360"/>
      <c r="BK16" s="360"/>
      <c r="BL16" s="360"/>
      <c r="BM16" s="360"/>
      <c r="BN16" s="360"/>
      <c r="BO16" s="360"/>
      <c r="BP16" s="360"/>
      <c r="BQ16" s="360"/>
      <c r="BR16" s="360"/>
      <c r="BS16" s="360"/>
      <c r="BT16" s="360"/>
      <c r="BU16" s="360"/>
      <c r="BV16" s="360"/>
    </row>
    <row r="17" spans="1:74" ht="11.1" customHeight="1" x14ac:dyDescent="0.2">
      <c r="A17" s="1"/>
      <c r="B17" s="7" t="s">
        <v>114</v>
      </c>
      <c r="C17" s="221"/>
      <c r="D17" s="221"/>
      <c r="E17" s="221"/>
      <c r="F17" s="221"/>
      <c r="G17" s="221"/>
      <c r="H17" s="221"/>
      <c r="I17" s="221"/>
      <c r="J17" s="221"/>
      <c r="K17" s="221"/>
      <c r="L17" s="221"/>
      <c r="M17" s="221"/>
      <c r="N17" s="221"/>
      <c r="O17" s="221"/>
      <c r="P17" s="221"/>
      <c r="Q17" s="221"/>
      <c r="R17" s="221"/>
      <c r="S17" s="221"/>
      <c r="T17" s="221"/>
      <c r="U17" s="221"/>
      <c r="V17" s="221"/>
      <c r="W17" s="221"/>
      <c r="X17" s="221"/>
      <c r="Y17" s="221"/>
      <c r="Z17" s="221"/>
      <c r="AA17" s="221"/>
      <c r="AB17" s="221"/>
      <c r="AC17" s="221"/>
      <c r="AD17" s="221"/>
      <c r="AE17" s="221"/>
      <c r="AF17" s="221"/>
      <c r="AG17" s="221"/>
      <c r="AH17" s="221"/>
      <c r="AI17" s="221"/>
      <c r="AJ17" s="221"/>
      <c r="AK17" s="221"/>
      <c r="AL17" s="221"/>
      <c r="AM17" s="221"/>
      <c r="AN17" s="221"/>
      <c r="AO17" s="221"/>
      <c r="AP17" s="221"/>
      <c r="AQ17" s="221"/>
      <c r="AR17" s="221"/>
      <c r="AS17" s="221"/>
      <c r="AT17" s="221"/>
      <c r="AU17" s="221"/>
      <c r="AV17" s="221"/>
      <c r="AW17" s="221"/>
      <c r="AX17" s="221"/>
      <c r="AY17" s="221"/>
      <c r="AZ17" s="221"/>
      <c r="BA17" s="221"/>
      <c r="BB17" s="221"/>
      <c r="BC17" s="221"/>
      <c r="BD17" s="221"/>
      <c r="BE17" s="221"/>
      <c r="BF17" s="221"/>
      <c r="BG17" s="221"/>
      <c r="BH17" s="361"/>
      <c r="BI17" s="361"/>
      <c r="BJ17" s="361"/>
      <c r="BK17" s="361"/>
      <c r="BL17" s="361"/>
      <c r="BM17" s="361"/>
      <c r="BN17" s="361"/>
      <c r="BO17" s="361"/>
      <c r="BP17" s="361"/>
      <c r="BQ17" s="361"/>
      <c r="BR17" s="361"/>
      <c r="BS17" s="361"/>
      <c r="BT17" s="361"/>
      <c r="BU17" s="361"/>
      <c r="BV17" s="361"/>
    </row>
    <row r="18" spans="1:74" ht="11.1" customHeight="1" x14ac:dyDescent="0.2">
      <c r="A18" s="1" t="s">
        <v>486</v>
      </c>
      <c r="B18" s="180" t="s">
        <v>417</v>
      </c>
      <c r="C18" s="68">
        <v>74.582999999999998</v>
      </c>
      <c r="D18" s="68">
        <v>72.956999999999994</v>
      </c>
      <c r="E18" s="68">
        <v>65.468999999999994</v>
      </c>
      <c r="F18" s="68">
        <v>68.481999999999999</v>
      </c>
      <c r="G18" s="68">
        <v>70.683999999999997</v>
      </c>
      <c r="H18" s="68">
        <v>67.745000000000005</v>
      </c>
      <c r="I18" s="68">
        <v>64.144000000000005</v>
      </c>
      <c r="J18" s="68">
        <v>60.66</v>
      </c>
      <c r="K18" s="68">
        <v>59.006999999999998</v>
      </c>
      <c r="L18" s="68">
        <v>54.456000000000003</v>
      </c>
      <c r="M18" s="68">
        <v>58.906999999999996</v>
      </c>
      <c r="N18" s="68">
        <v>60.642000000000003</v>
      </c>
      <c r="O18" s="68">
        <v>65.037000000000006</v>
      </c>
      <c r="P18" s="68">
        <v>63.106000000000002</v>
      </c>
      <c r="Q18" s="68">
        <v>58.372</v>
      </c>
      <c r="R18" s="68">
        <v>64.718000000000004</v>
      </c>
      <c r="S18" s="68">
        <v>68.311000000000007</v>
      </c>
      <c r="T18" s="68">
        <v>66.777000000000001</v>
      </c>
      <c r="U18" s="68">
        <v>64.870999999999995</v>
      </c>
      <c r="V18" s="68">
        <v>66.650999999999996</v>
      </c>
      <c r="W18" s="68">
        <v>70.203999999999994</v>
      </c>
      <c r="X18" s="68">
        <v>66.430000000000007</v>
      </c>
      <c r="Y18" s="68">
        <v>60.886000000000003</v>
      </c>
      <c r="Z18" s="68">
        <v>62.893999999999998</v>
      </c>
      <c r="AA18" s="68">
        <v>72.680000000000007</v>
      </c>
      <c r="AB18" s="68">
        <v>65.840999999999994</v>
      </c>
      <c r="AC18" s="68">
        <v>62.460999999999999</v>
      </c>
      <c r="AD18" s="68">
        <v>60.741999999999997</v>
      </c>
      <c r="AE18" s="68">
        <v>65.733999999999995</v>
      </c>
      <c r="AF18" s="68">
        <v>59.764000000000003</v>
      </c>
      <c r="AG18" s="68">
        <v>61.113999999999997</v>
      </c>
      <c r="AH18" s="68">
        <v>65.254000000000005</v>
      </c>
      <c r="AI18" s="68">
        <v>64.953999999999994</v>
      </c>
      <c r="AJ18" s="68">
        <v>60.265000000000001</v>
      </c>
      <c r="AK18" s="68">
        <v>61.238999999999997</v>
      </c>
      <c r="AL18" s="68">
        <v>65.614000000000004</v>
      </c>
      <c r="AM18" s="68">
        <v>68.129000000000005</v>
      </c>
      <c r="AN18" s="68">
        <v>63.762999999999998</v>
      </c>
      <c r="AO18" s="68">
        <v>70.994</v>
      </c>
      <c r="AP18" s="68">
        <v>70.212000000000003</v>
      </c>
      <c r="AQ18" s="68">
        <v>74.366</v>
      </c>
      <c r="AR18" s="68">
        <v>73.144999999999996</v>
      </c>
      <c r="AS18" s="68">
        <v>69.203999999999994</v>
      </c>
      <c r="AT18" s="68">
        <v>62.131</v>
      </c>
      <c r="AU18" s="68">
        <v>61.838999999999999</v>
      </c>
      <c r="AV18" s="68">
        <v>61.701000000000001</v>
      </c>
      <c r="AW18" s="68">
        <v>67.299000000000007</v>
      </c>
      <c r="AX18" s="68">
        <v>68.522000000000006</v>
      </c>
      <c r="AY18" s="68">
        <v>67.078999999999994</v>
      </c>
      <c r="AZ18" s="68">
        <v>68.396000000000001</v>
      </c>
      <c r="BA18" s="68">
        <v>65.108999999999995</v>
      </c>
      <c r="BB18" s="68">
        <v>63.481000000000002</v>
      </c>
      <c r="BC18" s="68">
        <v>66.42</v>
      </c>
      <c r="BD18" s="68">
        <v>69.852000000000004</v>
      </c>
      <c r="BE18" s="68">
        <v>62.661000000000001</v>
      </c>
      <c r="BF18" s="68">
        <v>54.08</v>
      </c>
      <c r="BG18" s="68">
        <v>57.792000000000002</v>
      </c>
      <c r="BH18" s="301">
        <v>55.567070000000001</v>
      </c>
      <c r="BI18" s="301">
        <v>56.715359999999997</v>
      </c>
      <c r="BJ18" s="301">
        <v>59.533270000000002</v>
      </c>
      <c r="BK18" s="301">
        <v>65.113219999999998</v>
      </c>
      <c r="BL18" s="301">
        <v>68.366110000000006</v>
      </c>
      <c r="BM18" s="301">
        <v>65.229330000000004</v>
      </c>
      <c r="BN18" s="301">
        <v>64.381439999999998</v>
      </c>
      <c r="BO18" s="301">
        <v>65.744550000000004</v>
      </c>
      <c r="BP18" s="301">
        <v>68.123080000000002</v>
      </c>
      <c r="BQ18" s="301">
        <v>68.115809999999996</v>
      </c>
      <c r="BR18" s="301">
        <v>65.542140000000003</v>
      </c>
      <c r="BS18" s="301">
        <v>62.956629999999997</v>
      </c>
      <c r="BT18" s="301">
        <v>61.847020000000001</v>
      </c>
      <c r="BU18" s="301">
        <v>64.902709999999999</v>
      </c>
      <c r="BV18" s="301">
        <v>68.820869999999999</v>
      </c>
    </row>
    <row r="19" spans="1:74" ht="11.1" customHeight="1" x14ac:dyDescent="0.2">
      <c r="A19" s="1" t="s">
        <v>487</v>
      </c>
      <c r="B19" s="180" t="s">
        <v>418</v>
      </c>
      <c r="C19" s="68">
        <v>60.494</v>
      </c>
      <c r="D19" s="68">
        <v>60.249000000000002</v>
      </c>
      <c r="E19" s="68">
        <v>57.338999999999999</v>
      </c>
      <c r="F19" s="68">
        <v>56.828000000000003</v>
      </c>
      <c r="G19" s="68">
        <v>55.45</v>
      </c>
      <c r="H19" s="68">
        <v>53.587000000000003</v>
      </c>
      <c r="I19" s="68">
        <v>53.143999999999998</v>
      </c>
      <c r="J19" s="68">
        <v>51.524999999999999</v>
      </c>
      <c r="K19" s="68">
        <v>50.366</v>
      </c>
      <c r="L19" s="68">
        <v>45.863</v>
      </c>
      <c r="M19" s="68">
        <v>47.896999999999998</v>
      </c>
      <c r="N19" s="68">
        <v>52.209000000000003</v>
      </c>
      <c r="O19" s="68">
        <v>57.692</v>
      </c>
      <c r="P19" s="68">
        <v>60.232999999999997</v>
      </c>
      <c r="Q19" s="68">
        <v>57.183</v>
      </c>
      <c r="R19" s="68">
        <v>57.2</v>
      </c>
      <c r="S19" s="68">
        <v>53.886000000000003</v>
      </c>
      <c r="T19" s="68">
        <v>53.488</v>
      </c>
      <c r="U19" s="68">
        <v>53.406999999999996</v>
      </c>
      <c r="V19" s="68">
        <v>53.040999999999997</v>
      </c>
      <c r="W19" s="68">
        <v>53.164000000000001</v>
      </c>
      <c r="X19" s="68">
        <v>47.779000000000003</v>
      </c>
      <c r="Y19" s="68">
        <v>49.088000000000001</v>
      </c>
      <c r="Z19" s="68">
        <v>56.136000000000003</v>
      </c>
      <c r="AA19" s="68">
        <v>60.779000000000003</v>
      </c>
      <c r="AB19" s="68">
        <v>59.04</v>
      </c>
      <c r="AC19" s="68">
        <v>54.545000000000002</v>
      </c>
      <c r="AD19" s="68">
        <v>51.552</v>
      </c>
      <c r="AE19" s="68">
        <v>47.444000000000003</v>
      </c>
      <c r="AF19" s="68">
        <v>49.584000000000003</v>
      </c>
      <c r="AG19" s="68">
        <v>50.218000000000004</v>
      </c>
      <c r="AH19" s="68">
        <v>51.265000000000001</v>
      </c>
      <c r="AI19" s="68">
        <v>51.040999999999997</v>
      </c>
      <c r="AJ19" s="68">
        <v>47.15</v>
      </c>
      <c r="AK19" s="68">
        <v>49.234999999999999</v>
      </c>
      <c r="AL19" s="68">
        <v>55.015999999999998</v>
      </c>
      <c r="AM19" s="68">
        <v>57.926000000000002</v>
      </c>
      <c r="AN19" s="68">
        <v>58.93</v>
      </c>
      <c r="AO19" s="68">
        <v>60.194000000000003</v>
      </c>
      <c r="AP19" s="68">
        <v>56.542999999999999</v>
      </c>
      <c r="AQ19" s="68">
        <v>56.207000000000001</v>
      </c>
      <c r="AR19" s="68">
        <v>52.68</v>
      </c>
      <c r="AS19" s="68">
        <v>50.707999999999998</v>
      </c>
      <c r="AT19" s="68">
        <v>48.598999999999997</v>
      </c>
      <c r="AU19" s="68">
        <v>46.204999999999998</v>
      </c>
      <c r="AV19" s="68">
        <v>47.627867000000002</v>
      </c>
      <c r="AW19" s="68">
        <v>52.601697999999999</v>
      </c>
      <c r="AX19" s="68">
        <v>50.861750000000001</v>
      </c>
      <c r="AY19" s="68">
        <v>55.052</v>
      </c>
      <c r="AZ19" s="68">
        <v>52.698</v>
      </c>
      <c r="BA19" s="68">
        <v>50.692439</v>
      </c>
      <c r="BB19" s="68">
        <v>49.180413999999999</v>
      </c>
      <c r="BC19" s="68">
        <v>47.763827999999997</v>
      </c>
      <c r="BD19" s="68">
        <v>50.647511999999999</v>
      </c>
      <c r="BE19" s="68">
        <v>48.476410000000001</v>
      </c>
      <c r="BF19" s="68">
        <v>46.878</v>
      </c>
      <c r="BG19" s="68">
        <v>47.222999999999999</v>
      </c>
      <c r="BH19" s="301">
        <v>46.131399999999999</v>
      </c>
      <c r="BI19" s="301">
        <v>47.210090000000001</v>
      </c>
      <c r="BJ19" s="301">
        <v>49.509030000000003</v>
      </c>
      <c r="BK19" s="301">
        <v>55.412390000000002</v>
      </c>
      <c r="BL19" s="301">
        <v>56.295580000000001</v>
      </c>
      <c r="BM19" s="301">
        <v>53.284390000000002</v>
      </c>
      <c r="BN19" s="301">
        <v>52.113340000000001</v>
      </c>
      <c r="BO19" s="301">
        <v>51.371859999999998</v>
      </c>
      <c r="BP19" s="301">
        <v>52.183250000000001</v>
      </c>
      <c r="BQ19" s="301">
        <v>51.78181</v>
      </c>
      <c r="BR19" s="301">
        <v>50.410150000000002</v>
      </c>
      <c r="BS19" s="301">
        <v>50.097799999999999</v>
      </c>
      <c r="BT19" s="301">
        <v>47.5535</v>
      </c>
      <c r="BU19" s="301">
        <v>49.194459999999999</v>
      </c>
      <c r="BV19" s="301">
        <v>50.637749999999997</v>
      </c>
    </row>
    <row r="20" spans="1:74" ht="11.1" customHeight="1" x14ac:dyDescent="0.2">
      <c r="A20" s="1" t="s">
        <v>488</v>
      </c>
      <c r="B20" s="180" t="s">
        <v>419</v>
      </c>
      <c r="C20" s="68">
        <v>86.447000000000003</v>
      </c>
      <c r="D20" s="68">
        <v>81.206999999999994</v>
      </c>
      <c r="E20" s="68">
        <v>79.147999999999996</v>
      </c>
      <c r="F20" s="68">
        <v>80.278999999999996</v>
      </c>
      <c r="G20" s="68">
        <v>81.254000000000005</v>
      </c>
      <c r="H20" s="68">
        <v>82.403999999999996</v>
      </c>
      <c r="I20" s="68">
        <v>81.641999999999996</v>
      </c>
      <c r="J20" s="68">
        <v>80.844999999999999</v>
      </c>
      <c r="K20" s="68">
        <v>77.695999999999998</v>
      </c>
      <c r="L20" s="68">
        <v>80.370999999999995</v>
      </c>
      <c r="M20" s="68">
        <v>80.144000000000005</v>
      </c>
      <c r="N20" s="68">
        <v>83.304000000000002</v>
      </c>
      <c r="O20" s="68">
        <v>84.108000000000004</v>
      </c>
      <c r="P20" s="68">
        <v>87.947999999999993</v>
      </c>
      <c r="Q20" s="68">
        <v>84.445999999999998</v>
      </c>
      <c r="R20" s="68">
        <v>80.048000000000002</v>
      </c>
      <c r="S20" s="68">
        <v>82.352999999999994</v>
      </c>
      <c r="T20" s="68">
        <v>82.534000000000006</v>
      </c>
      <c r="U20" s="68">
        <v>78.759</v>
      </c>
      <c r="V20" s="68">
        <v>80.692999999999998</v>
      </c>
      <c r="W20" s="68">
        <v>80.802999999999997</v>
      </c>
      <c r="X20" s="68">
        <v>84.022999999999996</v>
      </c>
      <c r="Y20" s="68">
        <v>84.421999999999997</v>
      </c>
      <c r="Z20" s="68">
        <v>90.756</v>
      </c>
      <c r="AA20" s="68">
        <v>88.73</v>
      </c>
      <c r="AB20" s="68">
        <v>88.257000000000005</v>
      </c>
      <c r="AC20" s="68">
        <v>82.307000000000002</v>
      </c>
      <c r="AD20" s="68">
        <v>84.004000000000005</v>
      </c>
      <c r="AE20" s="68">
        <v>84.486000000000004</v>
      </c>
      <c r="AF20" s="68">
        <v>82.552000000000007</v>
      </c>
      <c r="AG20" s="68">
        <v>84.76</v>
      </c>
      <c r="AH20" s="68">
        <v>77.432000000000002</v>
      </c>
      <c r="AI20" s="68">
        <v>81.572000000000003</v>
      </c>
      <c r="AJ20" s="68">
        <v>82.971000000000004</v>
      </c>
      <c r="AK20" s="68">
        <v>84.799000000000007</v>
      </c>
      <c r="AL20" s="68">
        <v>91.989000000000004</v>
      </c>
      <c r="AM20" s="68">
        <v>98.376999999999995</v>
      </c>
      <c r="AN20" s="68">
        <v>89.394000000000005</v>
      </c>
      <c r="AO20" s="68">
        <v>85.807000000000002</v>
      </c>
      <c r="AP20" s="68">
        <v>91.820999999999998</v>
      </c>
      <c r="AQ20" s="68">
        <v>91.186000000000007</v>
      </c>
      <c r="AR20" s="68">
        <v>91.317999999999998</v>
      </c>
      <c r="AS20" s="68">
        <v>93.286000000000001</v>
      </c>
      <c r="AT20" s="68">
        <v>90.034000000000006</v>
      </c>
      <c r="AU20" s="68">
        <v>80.433999999999997</v>
      </c>
      <c r="AV20" s="68">
        <v>81.731999999999999</v>
      </c>
      <c r="AW20" s="68">
        <v>82.158000000000001</v>
      </c>
      <c r="AX20" s="68">
        <v>83.95</v>
      </c>
      <c r="AY20" s="68">
        <v>90.986999999999995</v>
      </c>
      <c r="AZ20" s="68">
        <v>78.911000000000001</v>
      </c>
      <c r="BA20" s="68">
        <v>81.929000000000002</v>
      </c>
      <c r="BB20" s="68">
        <v>86.882999999999996</v>
      </c>
      <c r="BC20" s="68">
        <v>88.853999999999999</v>
      </c>
      <c r="BD20" s="68">
        <v>81.611999999999995</v>
      </c>
      <c r="BE20" s="68">
        <v>83.454999999999998</v>
      </c>
      <c r="BF20" s="68">
        <v>81.055000000000007</v>
      </c>
      <c r="BG20" s="68">
        <v>82.034999999999997</v>
      </c>
      <c r="BH20" s="301">
        <v>80.847729999999999</v>
      </c>
      <c r="BI20" s="301">
        <v>81.509659999999997</v>
      </c>
      <c r="BJ20" s="301">
        <v>85.629109999999997</v>
      </c>
      <c r="BK20" s="301">
        <v>88.393749999999997</v>
      </c>
      <c r="BL20" s="301">
        <v>88.189350000000005</v>
      </c>
      <c r="BM20" s="301">
        <v>85.385900000000007</v>
      </c>
      <c r="BN20" s="301">
        <v>87.079329999999999</v>
      </c>
      <c r="BO20" s="301">
        <v>88.078479999999999</v>
      </c>
      <c r="BP20" s="301">
        <v>88.904700000000005</v>
      </c>
      <c r="BQ20" s="301">
        <v>88.506630000000001</v>
      </c>
      <c r="BR20" s="301">
        <v>85.115710000000007</v>
      </c>
      <c r="BS20" s="301">
        <v>83.252489999999995</v>
      </c>
      <c r="BT20" s="301">
        <v>83.438839999999999</v>
      </c>
      <c r="BU20" s="301">
        <v>85.806359999999998</v>
      </c>
      <c r="BV20" s="301">
        <v>89.839550000000003</v>
      </c>
    </row>
    <row r="21" spans="1:74" ht="11.1" customHeight="1" x14ac:dyDescent="0.2">
      <c r="A21" s="1" t="s">
        <v>489</v>
      </c>
      <c r="B21" s="180" t="s">
        <v>420</v>
      </c>
      <c r="C21" s="68">
        <v>8.6150000000000002</v>
      </c>
      <c r="D21" s="68">
        <v>8.4559999999999995</v>
      </c>
      <c r="E21" s="68">
        <v>7.94</v>
      </c>
      <c r="F21" s="68">
        <v>7.8090000000000002</v>
      </c>
      <c r="G21" s="68">
        <v>7.665</v>
      </c>
      <c r="H21" s="68">
        <v>7.0209999999999999</v>
      </c>
      <c r="I21" s="68">
        <v>6.6959999999999997</v>
      </c>
      <c r="J21" s="68">
        <v>6.5069999999999997</v>
      </c>
      <c r="K21" s="68">
        <v>6.8940000000000001</v>
      </c>
      <c r="L21" s="68">
        <v>7.08</v>
      </c>
      <c r="M21" s="68">
        <v>7.1120000000000001</v>
      </c>
      <c r="N21" s="68">
        <v>7.5579999999999998</v>
      </c>
      <c r="O21" s="68">
        <v>7.65</v>
      </c>
      <c r="P21" s="68">
        <v>8.4</v>
      </c>
      <c r="Q21" s="68">
        <v>7.7110000000000003</v>
      </c>
      <c r="R21" s="68">
        <v>7.17</v>
      </c>
      <c r="S21" s="68">
        <v>6.7930000000000001</v>
      </c>
      <c r="T21" s="68">
        <v>7.2750000000000004</v>
      </c>
      <c r="U21" s="68">
        <v>6.9660000000000002</v>
      </c>
      <c r="V21" s="68">
        <v>6.4059999999999997</v>
      </c>
      <c r="W21" s="68">
        <v>6.9980000000000002</v>
      </c>
      <c r="X21" s="68">
        <v>6.8159999999999998</v>
      </c>
      <c r="Y21" s="68">
        <v>6.9390000000000001</v>
      </c>
      <c r="Z21" s="68">
        <v>7.3239999999999998</v>
      </c>
      <c r="AA21" s="68">
        <v>7.4989999999999997</v>
      </c>
      <c r="AB21" s="68">
        <v>7.3940000000000001</v>
      </c>
      <c r="AC21" s="68">
        <v>6.8609999999999998</v>
      </c>
      <c r="AD21" s="68">
        <v>6.5670000000000002</v>
      </c>
      <c r="AE21" s="68">
        <v>7.2229999999999999</v>
      </c>
      <c r="AF21" s="68">
        <v>7.4569999999999999</v>
      </c>
      <c r="AG21" s="68">
        <v>7.4349999999999996</v>
      </c>
      <c r="AH21" s="68">
        <v>7.4370000000000003</v>
      </c>
      <c r="AI21" s="68">
        <v>7.6509999999999998</v>
      </c>
      <c r="AJ21" s="68">
        <v>6.6660000000000004</v>
      </c>
      <c r="AK21" s="68">
        <v>7.3140000000000001</v>
      </c>
      <c r="AL21" s="68">
        <v>8.2789999999999999</v>
      </c>
      <c r="AM21" s="68">
        <v>8.8780000000000001</v>
      </c>
      <c r="AN21" s="68">
        <v>8.9659999999999993</v>
      </c>
      <c r="AO21" s="68">
        <v>9.2200000000000006</v>
      </c>
      <c r="AP21" s="68">
        <v>8.3729999999999993</v>
      </c>
      <c r="AQ21" s="68">
        <v>7.4850000000000003</v>
      </c>
      <c r="AR21" s="68">
        <v>7.6550000000000002</v>
      </c>
      <c r="AS21" s="68">
        <v>7.3330000000000002</v>
      </c>
      <c r="AT21" s="68">
        <v>7.367</v>
      </c>
      <c r="AU21" s="68">
        <v>7.5919999999999996</v>
      </c>
      <c r="AV21" s="68">
        <v>7.5880000000000001</v>
      </c>
      <c r="AW21" s="68">
        <v>8.44</v>
      </c>
      <c r="AX21" s="68">
        <v>8.657</v>
      </c>
      <c r="AY21" s="68">
        <v>8.8680000000000003</v>
      </c>
      <c r="AZ21" s="68">
        <v>8.8439999999999994</v>
      </c>
      <c r="BA21" s="68">
        <v>8.5640000000000001</v>
      </c>
      <c r="BB21" s="68">
        <v>8.1189999999999998</v>
      </c>
      <c r="BC21" s="68">
        <v>7.258</v>
      </c>
      <c r="BD21" s="68">
        <v>6.1619999999999999</v>
      </c>
      <c r="BE21" s="68">
        <v>6.234</v>
      </c>
      <c r="BF21" s="68">
        <v>6.8869999999999996</v>
      </c>
      <c r="BG21" s="68">
        <v>7.8070000000000004</v>
      </c>
      <c r="BH21" s="301">
        <v>7.8271569999999997</v>
      </c>
      <c r="BI21" s="301">
        <v>8.2875689999999995</v>
      </c>
      <c r="BJ21" s="301">
        <v>8.0958199999999998</v>
      </c>
      <c r="BK21" s="301">
        <v>8.1383320000000001</v>
      </c>
      <c r="BL21" s="301">
        <v>8.0120539999999991</v>
      </c>
      <c r="BM21" s="301">
        <v>7.895454</v>
      </c>
      <c r="BN21" s="301">
        <v>7.6739009999999999</v>
      </c>
      <c r="BO21" s="301">
        <v>7.739401</v>
      </c>
      <c r="BP21" s="301">
        <v>7.8685340000000004</v>
      </c>
      <c r="BQ21" s="301">
        <v>7.3671160000000002</v>
      </c>
      <c r="BR21" s="301">
        <v>7.2623280000000001</v>
      </c>
      <c r="BS21" s="301">
        <v>7.491803</v>
      </c>
      <c r="BT21" s="301">
        <v>7.7285649999999997</v>
      </c>
      <c r="BU21" s="301">
        <v>8.3027230000000003</v>
      </c>
      <c r="BV21" s="301">
        <v>8.2220720000000007</v>
      </c>
    </row>
    <row r="22" spans="1:74" ht="11.1" customHeight="1" x14ac:dyDescent="0.2">
      <c r="A22" s="1" t="s">
        <v>490</v>
      </c>
      <c r="B22" s="180" t="s">
        <v>421</v>
      </c>
      <c r="C22" s="68">
        <v>30.97</v>
      </c>
      <c r="D22" s="68">
        <v>30.765999999999998</v>
      </c>
      <c r="E22" s="68">
        <v>29.661999999999999</v>
      </c>
      <c r="F22" s="68">
        <v>30.113</v>
      </c>
      <c r="G22" s="68">
        <v>27.431000000000001</v>
      </c>
      <c r="H22" s="68">
        <v>27.66</v>
      </c>
      <c r="I22" s="68">
        <v>27.233000000000001</v>
      </c>
      <c r="J22" s="68">
        <v>27.251000000000001</v>
      </c>
      <c r="K22" s="68">
        <v>29.241</v>
      </c>
      <c r="L22" s="68">
        <v>28.126000000000001</v>
      </c>
      <c r="M22" s="68">
        <v>30.858000000000001</v>
      </c>
      <c r="N22" s="68">
        <v>33.103000000000002</v>
      </c>
      <c r="O22" s="68">
        <v>34.4</v>
      </c>
      <c r="P22" s="68">
        <v>33.561999999999998</v>
      </c>
      <c r="Q22" s="68">
        <v>31.957999999999998</v>
      </c>
      <c r="R22" s="68">
        <v>31.009</v>
      </c>
      <c r="S22" s="68">
        <v>31.544</v>
      </c>
      <c r="T22" s="68">
        <v>30.641999999999999</v>
      </c>
      <c r="U22" s="68">
        <v>30.29</v>
      </c>
      <c r="V22" s="68">
        <v>29.510999999999999</v>
      </c>
      <c r="W22" s="68">
        <v>28.800999999999998</v>
      </c>
      <c r="X22" s="68">
        <v>27.623999999999999</v>
      </c>
      <c r="Y22" s="68">
        <v>28.901</v>
      </c>
      <c r="Z22" s="68">
        <v>29.39</v>
      </c>
      <c r="AA22" s="68">
        <v>32.677999999999997</v>
      </c>
      <c r="AB22" s="68">
        <v>31.526</v>
      </c>
      <c r="AC22" s="68">
        <v>30.381</v>
      </c>
      <c r="AD22" s="68">
        <v>28.004000000000001</v>
      </c>
      <c r="AE22" s="68">
        <v>30.943000000000001</v>
      </c>
      <c r="AF22" s="68">
        <v>30.556999999999999</v>
      </c>
      <c r="AG22" s="68">
        <v>31.907</v>
      </c>
      <c r="AH22" s="68">
        <v>28.974</v>
      </c>
      <c r="AI22" s="68">
        <v>26.824999999999999</v>
      </c>
      <c r="AJ22" s="68">
        <v>27.420999999999999</v>
      </c>
      <c r="AK22" s="68">
        <v>31.103999999999999</v>
      </c>
      <c r="AL22" s="68">
        <v>33.201999999999998</v>
      </c>
      <c r="AM22" s="68">
        <v>32.401000000000003</v>
      </c>
      <c r="AN22" s="68">
        <v>32.037999999999997</v>
      </c>
      <c r="AO22" s="68">
        <v>35.607999999999997</v>
      </c>
      <c r="AP22" s="68">
        <v>31.513999999999999</v>
      </c>
      <c r="AQ22" s="68">
        <v>29.707999999999998</v>
      </c>
      <c r="AR22" s="68">
        <v>29.681000000000001</v>
      </c>
      <c r="AS22" s="68">
        <v>29.829000000000001</v>
      </c>
      <c r="AT22" s="68">
        <v>29.402999999999999</v>
      </c>
      <c r="AU22" s="68">
        <v>31.507999999999999</v>
      </c>
      <c r="AV22" s="68">
        <v>28.966999999999999</v>
      </c>
      <c r="AW22" s="68">
        <v>30.731000000000002</v>
      </c>
      <c r="AX22" s="68">
        <v>31.404</v>
      </c>
      <c r="AY22" s="68">
        <v>33.152999999999999</v>
      </c>
      <c r="AZ22" s="68">
        <v>32.244</v>
      </c>
      <c r="BA22" s="68">
        <v>31.352653</v>
      </c>
      <c r="BB22" s="68">
        <v>30.757037</v>
      </c>
      <c r="BC22" s="68">
        <v>29.556887</v>
      </c>
      <c r="BD22" s="68">
        <v>28.965709</v>
      </c>
      <c r="BE22" s="68">
        <v>29.942288000000001</v>
      </c>
      <c r="BF22" s="68">
        <v>30.349</v>
      </c>
      <c r="BG22" s="68">
        <v>30.207999999999998</v>
      </c>
      <c r="BH22" s="301">
        <v>29.012699999999999</v>
      </c>
      <c r="BI22" s="301">
        <v>30.09186</v>
      </c>
      <c r="BJ22" s="301">
        <v>31.34441</v>
      </c>
      <c r="BK22" s="301">
        <v>33.191470000000002</v>
      </c>
      <c r="BL22" s="301">
        <v>31.898910000000001</v>
      </c>
      <c r="BM22" s="301">
        <v>30.13599</v>
      </c>
      <c r="BN22" s="301">
        <v>29.354659999999999</v>
      </c>
      <c r="BO22" s="301">
        <v>28.596499999999999</v>
      </c>
      <c r="BP22" s="301">
        <v>29.52571</v>
      </c>
      <c r="BQ22" s="301">
        <v>29.614660000000001</v>
      </c>
      <c r="BR22" s="301">
        <v>28.877949999999998</v>
      </c>
      <c r="BS22" s="301">
        <v>29.4756</v>
      </c>
      <c r="BT22" s="301">
        <v>28.839759999999998</v>
      </c>
      <c r="BU22" s="301">
        <v>30.924029999999998</v>
      </c>
      <c r="BV22" s="301">
        <v>31.803920000000002</v>
      </c>
    </row>
    <row r="23" spans="1:74" ht="11.1" customHeight="1" x14ac:dyDescent="0.2">
      <c r="A23" s="1" t="s">
        <v>491</v>
      </c>
      <c r="B23" s="180" t="s">
        <v>113</v>
      </c>
      <c r="C23" s="68">
        <v>261.10899999999998</v>
      </c>
      <c r="D23" s="68">
        <v>253.63499999999999</v>
      </c>
      <c r="E23" s="68">
        <v>239.55799999999999</v>
      </c>
      <c r="F23" s="68">
        <v>243.511</v>
      </c>
      <c r="G23" s="68">
        <v>242.48400000000001</v>
      </c>
      <c r="H23" s="68">
        <v>238.417</v>
      </c>
      <c r="I23" s="68">
        <v>232.85900000000001</v>
      </c>
      <c r="J23" s="68">
        <v>226.78800000000001</v>
      </c>
      <c r="K23" s="68">
        <v>223.20400000000001</v>
      </c>
      <c r="L23" s="68">
        <v>215.89599999999999</v>
      </c>
      <c r="M23" s="68">
        <v>224.91800000000001</v>
      </c>
      <c r="N23" s="68">
        <v>236.816</v>
      </c>
      <c r="O23" s="68">
        <v>248.887</v>
      </c>
      <c r="P23" s="68">
        <v>253.249</v>
      </c>
      <c r="Q23" s="68">
        <v>239.67</v>
      </c>
      <c r="R23" s="68">
        <v>240.14500000000001</v>
      </c>
      <c r="S23" s="68">
        <v>242.887</v>
      </c>
      <c r="T23" s="68">
        <v>240.71600000000001</v>
      </c>
      <c r="U23" s="68">
        <v>234.29300000000001</v>
      </c>
      <c r="V23" s="68">
        <v>236.30199999999999</v>
      </c>
      <c r="W23" s="68">
        <v>239.97</v>
      </c>
      <c r="X23" s="68">
        <v>232.672</v>
      </c>
      <c r="Y23" s="68">
        <v>230.23599999999999</v>
      </c>
      <c r="Z23" s="68">
        <v>246.5</v>
      </c>
      <c r="AA23" s="68">
        <v>262.36599999999999</v>
      </c>
      <c r="AB23" s="68">
        <v>252.05799999999999</v>
      </c>
      <c r="AC23" s="68">
        <v>236.55500000000001</v>
      </c>
      <c r="AD23" s="68">
        <v>230.869</v>
      </c>
      <c r="AE23" s="68">
        <v>235.83</v>
      </c>
      <c r="AF23" s="68">
        <v>229.91399999999999</v>
      </c>
      <c r="AG23" s="68">
        <v>235.434</v>
      </c>
      <c r="AH23" s="68">
        <v>230.36199999999999</v>
      </c>
      <c r="AI23" s="68">
        <v>232.04300000000001</v>
      </c>
      <c r="AJ23" s="68">
        <v>224.47300000000001</v>
      </c>
      <c r="AK23" s="68">
        <v>233.691</v>
      </c>
      <c r="AL23" s="68">
        <v>254.1</v>
      </c>
      <c r="AM23" s="68">
        <v>265.71100000000001</v>
      </c>
      <c r="AN23" s="68">
        <v>253.09100000000001</v>
      </c>
      <c r="AO23" s="68">
        <v>261.82299999999998</v>
      </c>
      <c r="AP23" s="68">
        <v>258.46300000000002</v>
      </c>
      <c r="AQ23" s="68">
        <v>258.952</v>
      </c>
      <c r="AR23" s="68">
        <v>254.47900000000001</v>
      </c>
      <c r="AS23" s="68">
        <v>250.36</v>
      </c>
      <c r="AT23" s="68">
        <v>237.53399999999999</v>
      </c>
      <c r="AU23" s="68">
        <v>227.578</v>
      </c>
      <c r="AV23" s="68">
        <v>227.61586700000001</v>
      </c>
      <c r="AW23" s="68">
        <v>241.22969800000001</v>
      </c>
      <c r="AX23" s="68">
        <v>243.39474999999999</v>
      </c>
      <c r="AY23" s="68">
        <v>255.13900000000001</v>
      </c>
      <c r="AZ23" s="68">
        <v>241.09299999999999</v>
      </c>
      <c r="BA23" s="68">
        <v>237.64709199999999</v>
      </c>
      <c r="BB23" s="68">
        <v>238.42045100000001</v>
      </c>
      <c r="BC23" s="68">
        <v>239.85271499999999</v>
      </c>
      <c r="BD23" s="68">
        <v>237.23922099999999</v>
      </c>
      <c r="BE23" s="68">
        <v>230.768698</v>
      </c>
      <c r="BF23" s="68">
        <v>219.249</v>
      </c>
      <c r="BG23" s="68">
        <v>225.065</v>
      </c>
      <c r="BH23" s="301">
        <v>219.386</v>
      </c>
      <c r="BI23" s="301">
        <v>223.81450000000001</v>
      </c>
      <c r="BJ23" s="301">
        <v>234.11160000000001</v>
      </c>
      <c r="BK23" s="301">
        <v>250.2492</v>
      </c>
      <c r="BL23" s="301">
        <v>252.762</v>
      </c>
      <c r="BM23" s="301">
        <v>241.93109999999999</v>
      </c>
      <c r="BN23" s="301">
        <v>240.6027</v>
      </c>
      <c r="BO23" s="301">
        <v>241.5308</v>
      </c>
      <c r="BP23" s="301">
        <v>246.6053</v>
      </c>
      <c r="BQ23" s="301">
        <v>245.386</v>
      </c>
      <c r="BR23" s="301">
        <v>237.20830000000001</v>
      </c>
      <c r="BS23" s="301">
        <v>233.27430000000001</v>
      </c>
      <c r="BT23" s="301">
        <v>229.40770000000001</v>
      </c>
      <c r="BU23" s="301">
        <v>239.13030000000001</v>
      </c>
      <c r="BV23" s="301">
        <v>249.32419999999999</v>
      </c>
    </row>
    <row r="24" spans="1:74" ht="11.1" customHeight="1" x14ac:dyDescent="0.2">
      <c r="A24" s="1"/>
      <c r="B24" s="7" t="s">
        <v>115</v>
      </c>
      <c r="C24" s="221"/>
      <c r="D24" s="221"/>
      <c r="E24" s="221"/>
      <c r="F24" s="221"/>
      <c r="G24" s="221"/>
      <c r="H24" s="221"/>
      <c r="I24" s="221"/>
      <c r="J24" s="221"/>
      <c r="K24" s="221"/>
      <c r="L24" s="221"/>
      <c r="M24" s="221"/>
      <c r="N24" s="221"/>
      <c r="O24" s="221"/>
      <c r="P24" s="221"/>
      <c r="Q24" s="221"/>
      <c r="R24" s="221"/>
      <c r="S24" s="221"/>
      <c r="T24" s="221"/>
      <c r="U24" s="221"/>
      <c r="V24" s="221"/>
      <c r="W24" s="221"/>
      <c r="X24" s="221"/>
      <c r="Y24" s="221"/>
      <c r="Z24" s="221"/>
      <c r="AA24" s="221"/>
      <c r="AB24" s="221"/>
      <c r="AC24" s="221"/>
      <c r="AD24" s="221"/>
      <c r="AE24" s="221"/>
      <c r="AF24" s="221"/>
      <c r="AG24" s="221"/>
      <c r="AH24" s="221"/>
      <c r="AI24" s="221"/>
      <c r="AJ24" s="221"/>
      <c r="AK24" s="221"/>
      <c r="AL24" s="221"/>
      <c r="AM24" s="221"/>
      <c r="AN24" s="221"/>
      <c r="AO24" s="221"/>
      <c r="AP24" s="221"/>
      <c r="AQ24" s="221"/>
      <c r="AR24" s="221"/>
      <c r="AS24" s="221"/>
      <c r="AT24" s="221"/>
      <c r="AU24" s="221"/>
      <c r="AV24" s="221"/>
      <c r="AW24" s="221"/>
      <c r="AX24" s="221"/>
      <c r="AY24" s="221"/>
      <c r="AZ24" s="221"/>
      <c r="BA24" s="221"/>
      <c r="BB24" s="221"/>
      <c r="BC24" s="221"/>
      <c r="BD24" s="221"/>
      <c r="BE24" s="221"/>
      <c r="BF24" s="221"/>
      <c r="BG24" s="221"/>
      <c r="BH24" s="361"/>
      <c r="BI24" s="361"/>
      <c r="BJ24" s="361"/>
      <c r="BK24" s="361"/>
      <c r="BL24" s="361"/>
      <c r="BM24" s="361"/>
      <c r="BN24" s="361"/>
      <c r="BO24" s="361"/>
      <c r="BP24" s="361"/>
      <c r="BQ24" s="361"/>
      <c r="BR24" s="361"/>
      <c r="BS24" s="361"/>
      <c r="BT24" s="361"/>
      <c r="BU24" s="361"/>
      <c r="BV24" s="361"/>
    </row>
    <row r="25" spans="1:74" ht="11.1" customHeight="1" x14ac:dyDescent="0.2">
      <c r="A25" s="1" t="s">
        <v>492</v>
      </c>
      <c r="B25" s="180" t="s">
        <v>113</v>
      </c>
      <c r="C25" s="68">
        <v>28.434999999999999</v>
      </c>
      <c r="D25" s="68">
        <v>25.41</v>
      </c>
      <c r="E25" s="68">
        <v>21.53</v>
      </c>
      <c r="F25" s="68">
        <v>21.65</v>
      </c>
      <c r="G25" s="68">
        <v>22.007999999999999</v>
      </c>
      <c r="H25" s="68">
        <v>22.48</v>
      </c>
      <c r="I25" s="68">
        <v>23.152999999999999</v>
      </c>
      <c r="J25" s="68">
        <v>24.584</v>
      </c>
      <c r="K25" s="68">
        <v>21.763999999999999</v>
      </c>
      <c r="L25" s="68">
        <v>23.140999999999998</v>
      </c>
      <c r="M25" s="68">
        <v>23.606999999999999</v>
      </c>
      <c r="N25" s="68">
        <v>24.523</v>
      </c>
      <c r="O25" s="68">
        <v>24.969000000000001</v>
      </c>
      <c r="P25" s="68">
        <v>24.768999999999998</v>
      </c>
      <c r="Q25" s="68">
        <v>22.863</v>
      </c>
      <c r="R25" s="68">
        <v>22.582999999999998</v>
      </c>
      <c r="S25" s="68">
        <v>23.776</v>
      </c>
      <c r="T25" s="68">
        <v>24.55</v>
      </c>
      <c r="U25" s="68">
        <v>24.228999999999999</v>
      </c>
      <c r="V25" s="68">
        <v>23.227</v>
      </c>
      <c r="W25" s="68">
        <v>24.748000000000001</v>
      </c>
      <c r="X25" s="68">
        <v>24.888000000000002</v>
      </c>
      <c r="Y25" s="68">
        <v>24.106999999999999</v>
      </c>
      <c r="Z25" s="68">
        <v>25.768999999999998</v>
      </c>
      <c r="AA25" s="68">
        <v>28.704999999999998</v>
      </c>
      <c r="AB25" s="68">
        <v>23.864000000000001</v>
      </c>
      <c r="AC25" s="68">
        <v>20.864999999999998</v>
      </c>
      <c r="AD25" s="68">
        <v>20.866</v>
      </c>
      <c r="AE25" s="68">
        <v>22.169</v>
      </c>
      <c r="AF25" s="68">
        <v>21.491</v>
      </c>
      <c r="AG25" s="68">
        <v>21.916</v>
      </c>
      <c r="AH25" s="68">
        <v>23.084</v>
      </c>
      <c r="AI25" s="68">
        <v>23.007000000000001</v>
      </c>
      <c r="AJ25" s="68">
        <v>23.33</v>
      </c>
      <c r="AK25" s="68">
        <v>24.834</v>
      </c>
      <c r="AL25" s="68">
        <v>26.129000000000001</v>
      </c>
      <c r="AM25" s="68">
        <v>28.536999999999999</v>
      </c>
      <c r="AN25" s="68">
        <v>26.396999999999998</v>
      </c>
      <c r="AO25" s="68">
        <v>22.585000000000001</v>
      </c>
      <c r="AP25" s="68">
        <v>22.888999999999999</v>
      </c>
      <c r="AQ25" s="68">
        <v>24.068999999999999</v>
      </c>
      <c r="AR25" s="68">
        <v>23.495000000000001</v>
      </c>
      <c r="AS25" s="68">
        <v>24.292999999999999</v>
      </c>
      <c r="AT25" s="68">
        <v>25.151</v>
      </c>
      <c r="AU25" s="68">
        <v>22.542999999999999</v>
      </c>
      <c r="AV25" s="68">
        <v>25.205065000000001</v>
      </c>
      <c r="AW25" s="68">
        <v>25.039054</v>
      </c>
      <c r="AX25" s="68">
        <v>25.398053999999998</v>
      </c>
      <c r="AY25" s="68">
        <v>22.939</v>
      </c>
      <c r="AZ25" s="68">
        <v>20.896000000000001</v>
      </c>
      <c r="BA25" s="68">
        <v>20.259076</v>
      </c>
      <c r="BB25" s="68">
        <v>21.279779000000001</v>
      </c>
      <c r="BC25" s="68">
        <v>20.360513999999998</v>
      </c>
      <c r="BD25" s="68">
        <v>18.600299</v>
      </c>
      <c r="BE25" s="68">
        <v>17.886856999999999</v>
      </c>
      <c r="BF25" s="68">
        <v>18.728999999999999</v>
      </c>
      <c r="BG25" s="68">
        <v>17.573</v>
      </c>
      <c r="BH25" s="301">
        <v>21.968800000000002</v>
      </c>
      <c r="BI25" s="301">
        <v>23.19622</v>
      </c>
      <c r="BJ25" s="301">
        <v>24.427769999999999</v>
      </c>
      <c r="BK25" s="301">
        <v>23.604479999999999</v>
      </c>
      <c r="BL25" s="301">
        <v>26.602910000000001</v>
      </c>
      <c r="BM25" s="301">
        <v>24.139710000000001</v>
      </c>
      <c r="BN25" s="301">
        <v>24.28462</v>
      </c>
      <c r="BO25" s="301">
        <v>22.458539999999999</v>
      </c>
      <c r="BP25" s="301">
        <v>23.93317</v>
      </c>
      <c r="BQ25" s="301">
        <v>23.453620000000001</v>
      </c>
      <c r="BR25" s="301">
        <v>24.137589999999999</v>
      </c>
      <c r="BS25" s="301">
        <v>23.08398</v>
      </c>
      <c r="BT25" s="301">
        <v>20.974799999999998</v>
      </c>
      <c r="BU25" s="301">
        <v>23.813230000000001</v>
      </c>
      <c r="BV25" s="301">
        <v>26.151489999999999</v>
      </c>
    </row>
    <row r="26" spans="1:74" ht="11.1" customHeight="1" x14ac:dyDescent="0.2">
      <c r="A26" s="1"/>
      <c r="B26" s="7" t="s">
        <v>116</v>
      </c>
      <c r="C26" s="222"/>
      <c r="D26" s="222"/>
      <c r="E26" s="222"/>
      <c r="F26" s="222"/>
      <c r="G26" s="222"/>
      <c r="H26" s="222"/>
      <c r="I26" s="222"/>
      <c r="J26" s="222"/>
      <c r="K26" s="222"/>
      <c r="L26" s="222"/>
      <c r="M26" s="222"/>
      <c r="N26" s="222"/>
      <c r="O26" s="222"/>
      <c r="P26" s="222"/>
      <c r="Q26" s="222"/>
      <c r="R26" s="222"/>
      <c r="S26" s="222"/>
      <c r="T26" s="222"/>
      <c r="U26" s="222"/>
      <c r="V26" s="222"/>
      <c r="W26" s="222"/>
      <c r="X26" s="222"/>
      <c r="Y26" s="222"/>
      <c r="Z26" s="222"/>
      <c r="AA26" s="222"/>
      <c r="AB26" s="222"/>
      <c r="AC26" s="222"/>
      <c r="AD26" s="222"/>
      <c r="AE26" s="222"/>
      <c r="AF26" s="222"/>
      <c r="AG26" s="222"/>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362"/>
      <c r="BI26" s="362"/>
      <c r="BJ26" s="362"/>
      <c r="BK26" s="362"/>
      <c r="BL26" s="362"/>
      <c r="BM26" s="362"/>
      <c r="BN26" s="362"/>
      <c r="BO26" s="362"/>
      <c r="BP26" s="362"/>
      <c r="BQ26" s="362"/>
      <c r="BR26" s="362"/>
      <c r="BS26" s="362"/>
      <c r="BT26" s="362"/>
      <c r="BU26" s="362"/>
      <c r="BV26" s="362"/>
    </row>
    <row r="27" spans="1:74" ht="11.1" customHeight="1" x14ac:dyDescent="0.2">
      <c r="A27" s="1" t="s">
        <v>493</v>
      </c>
      <c r="B27" s="181" t="s">
        <v>113</v>
      </c>
      <c r="C27" s="69">
        <v>232.67400000000001</v>
      </c>
      <c r="D27" s="69">
        <v>228.22499999999999</v>
      </c>
      <c r="E27" s="69">
        <v>218.02799999999999</v>
      </c>
      <c r="F27" s="69">
        <v>221.86099999999999</v>
      </c>
      <c r="G27" s="69">
        <v>220.476</v>
      </c>
      <c r="H27" s="69">
        <v>215.93700000000001</v>
      </c>
      <c r="I27" s="69">
        <v>209.70599999999999</v>
      </c>
      <c r="J27" s="69">
        <v>202.20400000000001</v>
      </c>
      <c r="K27" s="69">
        <v>201.44</v>
      </c>
      <c r="L27" s="69">
        <v>192.755</v>
      </c>
      <c r="M27" s="69">
        <v>201.31100000000001</v>
      </c>
      <c r="N27" s="69">
        <v>212.29300000000001</v>
      </c>
      <c r="O27" s="69">
        <v>223.91800000000001</v>
      </c>
      <c r="P27" s="69">
        <v>228.48</v>
      </c>
      <c r="Q27" s="69">
        <v>216.80699999999999</v>
      </c>
      <c r="R27" s="69">
        <v>217.56200000000001</v>
      </c>
      <c r="S27" s="69">
        <v>219.11099999999999</v>
      </c>
      <c r="T27" s="69">
        <v>216.166</v>
      </c>
      <c r="U27" s="69">
        <v>210.06399999999999</v>
      </c>
      <c r="V27" s="69">
        <v>213.07499999999999</v>
      </c>
      <c r="W27" s="69">
        <v>215.22200000000001</v>
      </c>
      <c r="X27" s="69">
        <v>207.78399999999999</v>
      </c>
      <c r="Y27" s="69">
        <v>206.12899999999999</v>
      </c>
      <c r="Z27" s="69">
        <v>220.73099999999999</v>
      </c>
      <c r="AA27" s="69">
        <v>233.661</v>
      </c>
      <c r="AB27" s="69">
        <v>228.19399999999999</v>
      </c>
      <c r="AC27" s="69">
        <v>215.69</v>
      </c>
      <c r="AD27" s="69">
        <v>210.00299999999999</v>
      </c>
      <c r="AE27" s="69">
        <v>213.661</v>
      </c>
      <c r="AF27" s="69">
        <v>208.423</v>
      </c>
      <c r="AG27" s="69">
        <v>213.518</v>
      </c>
      <c r="AH27" s="69">
        <v>207.27799999999999</v>
      </c>
      <c r="AI27" s="69">
        <v>209.036</v>
      </c>
      <c r="AJ27" s="69">
        <v>201.143</v>
      </c>
      <c r="AK27" s="69">
        <v>208.857</v>
      </c>
      <c r="AL27" s="69">
        <v>227.971</v>
      </c>
      <c r="AM27" s="69">
        <v>237.17400000000001</v>
      </c>
      <c r="AN27" s="69">
        <v>226.69399999999999</v>
      </c>
      <c r="AO27" s="69">
        <v>239.238</v>
      </c>
      <c r="AP27" s="69">
        <v>235.57400000000001</v>
      </c>
      <c r="AQ27" s="69">
        <v>234.88300000000001</v>
      </c>
      <c r="AR27" s="69">
        <v>230.98400000000001</v>
      </c>
      <c r="AS27" s="69">
        <v>226.06700000000001</v>
      </c>
      <c r="AT27" s="69">
        <v>212.38300000000001</v>
      </c>
      <c r="AU27" s="69">
        <v>205.035</v>
      </c>
      <c r="AV27" s="69">
        <v>202.41080199999999</v>
      </c>
      <c r="AW27" s="69">
        <v>216.19064399999999</v>
      </c>
      <c r="AX27" s="69">
        <v>217.99669599999999</v>
      </c>
      <c r="AY27" s="69">
        <v>232.2</v>
      </c>
      <c r="AZ27" s="69">
        <v>220.197</v>
      </c>
      <c r="BA27" s="69">
        <v>217.38801599999999</v>
      </c>
      <c r="BB27" s="69">
        <v>217.140672</v>
      </c>
      <c r="BC27" s="69">
        <v>219.49220099999999</v>
      </c>
      <c r="BD27" s="69">
        <v>218.63892200000001</v>
      </c>
      <c r="BE27" s="69">
        <v>212.88184100000001</v>
      </c>
      <c r="BF27" s="69">
        <v>200.52099999999999</v>
      </c>
      <c r="BG27" s="69">
        <v>207.49199999999999</v>
      </c>
      <c r="BH27" s="320">
        <v>197.41720000000001</v>
      </c>
      <c r="BI27" s="320">
        <v>200.6183</v>
      </c>
      <c r="BJ27" s="320">
        <v>209.68389999999999</v>
      </c>
      <c r="BK27" s="320">
        <v>226.6447</v>
      </c>
      <c r="BL27" s="320">
        <v>226.1591</v>
      </c>
      <c r="BM27" s="320">
        <v>217.79140000000001</v>
      </c>
      <c r="BN27" s="320">
        <v>216.31800000000001</v>
      </c>
      <c r="BO27" s="320">
        <v>219.07230000000001</v>
      </c>
      <c r="BP27" s="320">
        <v>222.6721</v>
      </c>
      <c r="BQ27" s="320">
        <v>221.9324</v>
      </c>
      <c r="BR27" s="320">
        <v>213.07069999999999</v>
      </c>
      <c r="BS27" s="320">
        <v>210.19030000000001</v>
      </c>
      <c r="BT27" s="320">
        <v>208.43289999999999</v>
      </c>
      <c r="BU27" s="320">
        <v>215.31710000000001</v>
      </c>
      <c r="BV27" s="320">
        <v>223.17269999999999</v>
      </c>
    </row>
    <row r="28" spans="1:74" s="267" customFormat="1" ht="12.05" customHeight="1" x14ac:dyDescent="0.25">
      <c r="A28" s="1"/>
      <c r="B28" s="762" t="s">
        <v>815</v>
      </c>
      <c r="C28" s="763"/>
      <c r="D28" s="763"/>
      <c r="E28" s="763"/>
      <c r="F28" s="763"/>
      <c r="G28" s="763"/>
      <c r="H28" s="763"/>
      <c r="I28" s="763"/>
      <c r="J28" s="763"/>
      <c r="K28" s="763"/>
      <c r="L28" s="763"/>
      <c r="M28" s="763"/>
      <c r="N28" s="763"/>
      <c r="O28" s="763"/>
      <c r="P28" s="763"/>
      <c r="Q28" s="763"/>
      <c r="AY28" s="478"/>
      <c r="AZ28" s="478"/>
      <c r="BA28" s="478"/>
      <c r="BB28" s="478"/>
      <c r="BC28" s="478"/>
      <c r="BD28" s="591"/>
      <c r="BE28" s="591"/>
      <c r="BF28" s="591"/>
      <c r="BG28" s="478"/>
      <c r="BH28" s="478"/>
      <c r="BI28" s="478"/>
      <c r="BJ28" s="478"/>
    </row>
    <row r="29" spans="1:74" s="403" customFormat="1" ht="12.05" customHeight="1" x14ac:dyDescent="0.25">
      <c r="A29" s="402"/>
      <c r="B29" s="756" t="str">
        <f>"Notes: "&amp;"EIA completed modeling and analysis for this report on " &amp;Dates!D2&amp;"."</f>
        <v>Notes: EIA completed modeling and analysis for this report on Thursday October 7, 2021.</v>
      </c>
      <c r="C29" s="755"/>
      <c r="D29" s="755"/>
      <c r="E29" s="755"/>
      <c r="F29" s="755"/>
      <c r="G29" s="755"/>
      <c r="H29" s="755"/>
      <c r="I29" s="755"/>
      <c r="J29" s="755"/>
      <c r="K29" s="755"/>
      <c r="L29" s="755"/>
      <c r="M29" s="755"/>
      <c r="N29" s="755"/>
      <c r="O29" s="755"/>
      <c r="P29" s="755"/>
      <c r="Q29" s="755"/>
      <c r="AY29" s="479"/>
      <c r="AZ29" s="479"/>
      <c r="BA29" s="479"/>
      <c r="BB29" s="479"/>
      <c r="BC29" s="479"/>
      <c r="BD29" s="592"/>
      <c r="BE29" s="592"/>
      <c r="BF29" s="592"/>
      <c r="BG29" s="479"/>
      <c r="BH29" s="479"/>
      <c r="BI29" s="479"/>
      <c r="BJ29" s="479"/>
    </row>
    <row r="30" spans="1:74" s="403" customFormat="1" ht="12.05" customHeight="1" x14ac:dyDescent="0.25">
      <c r="A30" s="402"/>
      <c r="B30" s="756" t="s">
        <v>353</v>
      </c>
      <c r="C30" s="755"/>
      <c r="D30" s="755"/>
      <c r="E30" s="755"/>
      <c r="F30" s="755"/>
      <c r="G30" s="755"/>
      <c r="H30" s="755"/>
      <c r="I30" s="755"/>
      <c r="J30" s="755"/>
      <c r="K30" s="755"/>
      <c r="L30" s="755"/>
      <c r="M30" s="755"/>
      <c r="N30" s="755"/>
      <c r="O30" s="755"/>
      <c r="P30" s="755"/>
      <c r="Q30" s="755"/>
      <c r="AY30" s="479"/>
      <c r="AZ30" s="479"/>
      <c r="BA30" s="479"/>
      <c r="BB30" s="479"/>
      <c r="BC30" s="479"/>
      <c r="BD30" s="592"/>
      <c r="BE30" s="592"/>
      <c r="BF30" s="592"/>
      <c r="BG30" s="479"/>
      <c r="BH30" s="479"/>
      <c r="BI30" s="479"/>
      <c r="BJ30" s="479"/>
    </row>
    <row r="31" spans="1:74" s="267" customFormat="1" ht="12.05" customHeight="1" x14ac:dyDescent="0.25">
      <c r="A31" s="1"/>
      <c r="B31" s="764" t="s">
        <v>129</v>
      </c>
      <c r="C31" s="763"/>
      <c r="D31" s="763"/>
      <c r="E31" s="763"/>
      <c r="F31" s="763"/>
      <c r="G31" s="763"/>
      <c r="H31" s="763"/>
      <c r="I31" s="763"/>
      <c r="J31" s="763"/>
      <c r="K31" s="763"/>
      <c r="L31" s="763"/>
      <c r="M31" s="763"/>
      <c r="N31" s="763"/>
      <c r="O31" s="763"/>
      <c r="P31" s="763"/>
      <c r="Q31" s="763"/>
      <c r="AY31" s="478"/>
      <c r="AZ31" s="478"/>
      <c r="BA31" s="478"/>
      <c r="BB31" s="478"/>
      <c r="BC31" s="478"/>
      <c r="BD31" s="591"/>
      <c r="BE31" s="591"/>
      <c r="BF31" s="591"/>
      <c r="BG31" s="478"/>
      <c r="BH31" s="478"/>
      <c r="BI31" s="478"/>
      <c r="BJ31" s="478"/>
    </row>
    <row r="32" spans="1:74" s="403" customFormat="1" ht="12.05" customHeight="1" x14ac:dyDescent="0.25">
      <c r="A32" s="402"/>
      <c r="B32" s="751" t="s">
        <v>852</v>
      </c>
      <c r="C32" s="742"/>
      <c r="D32" s="742"/>
      <c r="E32" s="742"/>
      <c r="F32" s="742"/>
      <c r="G32" s="742"/>
      <c r="H32" s="742"/>
      <c r="I32" s="742"/>
      <c r="J32" s="742"/>
      <c r="K32" s="742"/>
      <c r="L32" s="742"/>
      <c r="M32" s="742"/>
      <c r="N32" s="742"/>
      <c r="O32" s="742"/>
      <c r="P32" s="742"/>
      <c r="Q32" s="742"/>
      <c r="AY32" s="479"/>
      <c r="AZ32" s="479"/>
      <c r="BA32" s="479"/>
      <c r="BB32" s="479"/>
      <c r="BC32" s="479"/>
      <c r="BD32" s="592"/>
      <c r="BE32" s="592"/>
      <c r="BF32" s="592"/>
      <c r="BG32" s="479"/>
      <c r="BH32" s="479"/>
      <c r="BI32" s="479"/>
      <c r="BJ32" s="479"/>
    </row>
    <row r="33" spans="1:74" s="403" customFormat="1" ht="12.05" customHeight="1" x14ac:dyDescent="0.25">
      <c r="A33" s="402"/>
      <c r="B33" s="801" t="s">
        <v>853</v>
      </c>
      <c r="C33" s="742"/>
      <c r="D33" s="742"/>
      <c r="E33" s="742"/>
      <c r="F33" s="742"/>
      <c r="G33" s="742"/>
      <c r="H33" s="742"/>
      <c r="I33" s="742"/>
      <c r="J33" s="742"/>
      <c r="K33" s="742"/>
      <c r="L33" s="742"/>
      <c r="M33" s="742"/>
      <c r="N33" s="742"/>
      <c r="O33" s="742"/>
      <c r="P33" s="742"/>
      <c r="Q33" s="742"/>
      <c r="AY33" s="479"/>
      <c r="AZ33" s="479"/>
      <c r="BA33" s="479"/>
      <c r="BB33" s="479"/>
      <c r="BC33" s="479"/>
      <c r="BD33" s="592"/>
      <c r="BE33" s="592"/>
      <c r="BF33" s="592"/>
      <c r="BG33" s="479"/>
      <c r="BH33" s="479"/>
      <c r="BI33" s="479"/>
      <c r="BJ33" s="479"/>
    </row>
    <row r="34" spans="1:74" s="403" customFormat="1" ht="12.05" customHeight="1" x14ac:dyDescent="0.25">
      <c r="A34" s="402"/>
      <c r="B34" s="749" t="s">
        <v>855</v>
      </c>
      <c r="C34" s="748"/>
      <c r="D34" s="748"/>
      <c r="E34" s="748"/>
      <c r="F34" s="748"/>
      <c r="G34" s="748"/>
      <c r="H34" s="748"/>
      <c r="I34" s="748"/>
      <c r="J34" s="748"/>
      <c r="K34" s="748"/>
      <c r="L34" s="748"/>
      <c r="M34" s="748"/>
      <c r="N34" s="748"/>
      <c r="O34" s="748"/>
      <c r="P34" s="748"/>
      <c r="Q34" s="742"/>
      <c r="AY34" s="479"/>
      <c r="AZ34" s="479"/>
      <c r="BA34" s="479"/>
      <c r="BB34" s="479"/>
      <c r="BC34" s="479"/>
      <c r="BD34" s="592"/>
      <c r="BE34" s="592"/>
      <c r="BF34" s="592"/>
      <c r="BG34" s="479"/>
      <c r="BH34" s="479"/>
      <c r="BI34" s="479"/>
      <c r="BJ34" s="479"/>
    </row>
    <row r="35" spans="1:74" s="403" customFormat="1" ht="12.05" customHeight="1" x14ac:dyDescent="0.25">
      <c r="A35" s="402"/>
      <c r="B35" s="750" t="s">
        <v>856</v>
      </c>
      <c r="C35" s="752"/>
      <c r="D35" s="752"/>
      <c r="E35" s="752"/>
      <c r="F35" s="752"/>
      <c r="G35" s="752"/>
      <c r="H35" s="752"/>
      <c r="I35" s="752"/>
      <c r="J35" s="752"/>
      <c r="K35" s="752"/>
      <c r="L35" s="752"/>
      <c r="M35" s="752"/>
      <c r="N35" s="752"/>
      <c r="O35" s="752"/>
      <c r="P35" s="752"/>
      <c r="Q35" s="742"/>
      <c r="AY35" s="479"/>
      <c r="AZ35" s="479"/>
      <c r="BA35" s="479"/>
      <c r="BB35" s="479"/>
      <c r="BC35" s="479"/>
      <c r="BD35" s="592"/>
      <c r="BE35" s="592"/>
      <c r="BF35" s="592"/>
      <c r="BG35" s="479"/>
      <c r="BH35" s="479"/>
      <c r="BI35" s="479"/>
      <c r="BJ35" s="479"/>
    </row>
    <row r="36" spans="1:74" s="403" customFormat="1" ht="12.05" customHeight="1" x14ac:dyDescent="0.25">
      <c r="A36" s="402"/>
      <c r="B36" s="751" t="s">
        <v>838</v>
      </c>
      <c r="C36" s="752"/>
      <c r="D36" s="752"/>
      <c r="E36" s="752"/>
      <c r="F36" s="752"/>
      <c r="G36" s="752"/>
      <c r="H36" s="752"/>
      <c r="I36" s="752"/>
      <c r="J36" s="752"/>
      <c r="K36" s="752"/>
      <c r="L36" s="752"/>
      <c r="M36" s="752"/>
      <c r="N36" s="752"/>
      <c r="O36" s="752"/>
      <c r="P36" s="752"/>
      <c r="Q36" s="742"/>
      <c r="AY36" s="479"/>
      <c r="AZ36" s="479"/>
      <c r="BA36" s="479"/>
      <c r="BB36" s="479"/>
      <c r="BC36" s="479"/>
      <c r="BD36" s="592"/>
      <c r="BE36" s="592"/>
      <c r="BF36" s="592"/>
      <c r="BG36" s="479"/>
      <c r="BH36" s="479"/>
      <c r="BI36" s="479"/>
      <c r="BJ36" s="479"/>
    </row>
    <row r="37" spans="1:74" s="404" customFormat="1" ht="12.05" customHeight="1" x14ac:dyDescent="0.25">
      <c r="A37" s="393"/>
      <c r="B37" s="771" t="s">
        <v>1380</v>
      </c>
      <c r="C37" s="742"/>
      <c r="D37" s="742"/>
      <c r="E37" s="742"/>
      <c r="F37" s="742"/>
      <c r="G37" s="742"/>
      <c r="H37" s="742"/>
      <c r="I37" s="742"/>
      <c r="J37" s="742"/>
      <c r="K37" s="742"/>
      <c r="L37" s="742"/>
      <c r="M37" s="742"/>
      <c r="N37" s="742"/>
      <c r="O37" s="742"/>
      <c r="P37" s="742"/>
      <c r="Q37" s="742"/>
      <c r="AY37" s="480"/>
      <c r="AZ37" s="480"/>
      <c r="BA37" s="480"/>
      <c r="BB37" s="480"/>
      <c r="BC37" s="480"/>
      <c r="BD37" s="593"/>
      <c r="BE37" s="593"/>
      <c r="BF37" s="593"/>
      <c r="BG37" s="480"/>
      <c r="BH37" s="480"/>
      <c r="BI37" s="480"/>
      <c r="BJ37" s="480"/>
    </row>
    <row r="38" spans="1:74" x14ac:dyDescent="0.15">
      <c r="BK38" s="363"/>
      <c r="BL38" s="363"/>
      <c r="BM38" s="363"/>
      <c r="BN38" s="363"/>
      <c r="BO38" s="363"/>
      <c r="BP38" s="363"/>
      <c r="BQ38" s="363"/>
      <c r="BR38" s="363"/>
      <c r="BS38" s="363"/>
      <c r="BT38" s="363"/>
      <c r="BU38" s="363"/>
      <c r="BV38" s="363"/>
    </row>
    <row r="39" spans="1:74" x14ac:dyDescent="0.15">
      <c r="BK39" s="363"/>
      <c r="BL39" s="363"/>
      <c r="BM39" s="363"/>
      <c r="BN39" s="363"/>
      <c r="BO39" s="363"/>
      <c r="BP39" s="363"/>
      <c r="BQ39" s="363"/>
      <c r="BR39" s="363"/>
      <c r="BS39" s="363"/>
      <c r="BT39" s="363"/>
      <c r="BU39" s="363"/>
      <c r="BV39" s="363"/>
    </row>
    <row r="40" spans="1:74" x14ac:dyDescent="0.15">
      <c r="BK40" s="363"/>
      <c r="BL40" s="363"/>
      <c r="BM40" s="363"/>
      <c r="BN40" s="363"/>
      <c r="BO40" s="363"/>
      <c r="BP40" s="363"/>
      <c r="BQ40" s="363"/>
      <c r="BR40" s="363"/>
      <c r="BS40" s="363"/>
      <c r="BT40" s="363"/>
      <c r="BU40" s="363"/>
      <c r="BV40" s="363"/>
    </row>
    <row r="41" spans="1:74" x14ac:dyDescent="0.15">
      <c r="BK41" s="363"/>
      <c r="BL41" s="363"/>
      <c r="BM41" s="363"/>
      <c r="BN41" s="363"/>
      <c r="BO41" s="363"/>
      <c r="BP41" s="363"/>
      <c r="BQ41" s="363"/>
      <c r="BR41" s="363"/>
      <c r="BS41" s="363"/>
      <c r="BT41" s="363"/>
      <c r="BU41" s="363"/>
      <c r="BV41" s="363"/>
    </row>
    <row r="42" spans="1:74" x14ac:dyDescent="0.15">
      <c r="BK42" s="363"/>
      <c r="BL42" s="363"/>
      <c r="BM42" s="363"/>
      <c r="BN42" s="363"/>
      <c r="BO42" s="363"/>
      <c r="BP42" s="363"/>
      <c r="BQ42" s="363"/>
      <c r="BR42" s="363"/>
      <c r="BS42" s="363"/>
      <c r="BT42" s="363"/>
      <c r="BU42" s="363"/>
      <c r="BV42" s="363"/>
    </row>
    <row r="43" spans="1:74" x14ac:dyDescent="0.15">
      <c r="BK43" s="363"/>
      <c r="BL43" s="363"/>
      <c r="BM43" s="363"/>
      <c r="BN43" s="363"/>
      <c r="BO43" s="363"/>
      <c r="BP43" s="363"/>
      <c r="BQ43" s="363"/>
      <c r="BR43" s="363"/>
      <c r="BS43" s="363"/>
      <c r="BT43" s="363"/>
      <c r="BU43" s="363"/>
      <c r="BV43" s="363"/>
    </row>
    <row r="44" spans="1:74" x14ac:dyDescent="0.15">
      <c r="BK44" s="363"/>
      <c r="BL44" s="363"/>
      <c r="BM44" s="363"/>
      <c r="BN44" s="363"/>
      <c r="BO44" s="363"/>
      <c r="BP44" s="363"/>
      <c r="BQ44" s="363"/>
      <c r="BR44" s="363"/>
      <c r="BS44" s="363"/>
      <c r="BT44" s="363"/>
      <c r="BU44" s="363"/>
      <c r="BV44" s="363"/>
    </row>
    <row r="45" spans="1:74" x14ac:dyDescent="0.15">
      <c r="BK45" s="363"/>
      <c r="BL45" s="363"/>
      <c r="BM45" s="363"/>
      <c r="BN45" s="363"/>
      <c r="BO45" s="363"/>
      <c r="BP45" s="363"/>
      <c r="BQ45" s="363"/>
      <c r="BR45" s="363"/>
      <c r="BS45" s="363"/>
      <c r="BT45" s="363"/>
      <c r="BU45" s="363"/>
      <c r="BV45" s="363"/>
    </row>
    <row r="46" spans="1:74" x14ac:dyDescent="0.15">
      <c r="BK46" s="363"/>
      <c r="BL46" s="363"/>
      <c r="BM46" s="363"/>
      <c r="BN46" s="363"/>
      <c r="BO46" s="363"/>
      <c r="BP46" s="363"/>
      <c r="BQ46" s="363"/>
      <c r="BR46" s="363"/>
      <c r="BS46" s="363"/>
      <c r="BT46" s="363"/>
      <c r="BU46" s="363"/>
      <c r="BV46" s="363"/>
    </row>
    <row r="47" spans="1:74" x14ac:dyDescent="0.15">
      <c r="BK47" s="363"/>
      <c r="BL47" s="363"/>
      <c r="BM47" s="363"/>
      <c r="BN47" s="363"/>
      <c r="BO47" s="363"/>
      <c r="BP47" s="363"/>
      <c r="BQ47" s="363"/>
      <c r="BR47" s="363"/>
      <c r="BS47" s="363"/>
      <c r="BT47" s="363"/>
      <c r="BU47" s="363"/>
      <c r="BV47" s="363"/>
    </row>
    <row r="48" spans="1:74" x14ac:dyDescent="0.15">
      <c r="BK48" s="363"/>
      <c r="BL48" s="363"/>
      <c r="BM48" s="363"/>
      <c r="BN48" s="363"/>
      <c r="BO48" s="363"/>
      <c r="BP48" s="363"/>
      <c r="BQ48" s="363"/>
      <c r="BR48" s="363"/>
      <c r="BS48" s="363"/>
      <c r="BT48" s="363"/>
      <c r="BU48" s="363"/>
      <c r="BV48" s="363"/>
    </row>
    <row r="49" spans="63:74" x14ac:dyDescent="0.15">
      <c r="BK49" s="363"/>
      <c r="BL49" s="363"/>
      <c r="BM49" s="363"/>
      <c r="BN49" s="363"/>
      <c r="BO49" s="363"/>
      <c r="BP49" s="363"/>
      <c r="BQ49" s="363"/>
      <c r="BR49" s="363"/>
      <c r="BS49" s="363"/>
      <c r="BT49" s="363"/>
      <c r="BU49" s="363"/>
      <c r="BV49" s="363"/>
    </row>
    <row r="50" spans="63:74" x14ac:dyDescent="0.15">
      <c r="BK50" s="363"/>
      <c r="BL50" s="363"/>
      <c r="BM50" s="363"/>
      <c r="BN50" s="363"/>
      <c r="BO50" s="363"/>
      <c r="BP50" s="363"/>
      <c r="BQ50" s="363"/>
      <c r="BR50" s="363"/>
      <c r="BS50" s="363"/>
      <c r="BT50" s="363"/>
      <c r="BU50" s="363"/>
      <c r="BV50" s="363"/>
    </row>
    <row r="51" spans="63:74" x14ac:dyDescent="0.15">
      <c r="BK51" s="363"/>
      <c r="BL51" s="363"/>
      <c r="BM51" s="363"/>
      <c r="BN51" s="363"/>
      <c r="BO51" s="363"/>
      <c r="BP51" s="363"/>
      <c r="BQ51" s="363"/>
      <c r="BR51" s="363"/>
      <c r="BS51" s="363"/>
      <c r="BT51" s="363"/>
      <c r="BU51" s="363"/>
      <c r="BV51" s="363"/>
    </row>
    <row r="52" spans="63:74" x14ac:dyDescent="0.15">
      <c r="BK52" s="363"/>
      <c r="BL52" s="363"/>
      <c r="BM52" s="363"/>
      <c r="BN52" s="363"/>
      <c r="BO52" s="363"/>
      <c r="BP52" s="363"/>
      <c r="BQ52" s="363"/>
      <c r="BR52" s="363"/>
      <c r="BS52" s="363"/>
      <c r="BT52" s="363"/>
      <c r="BU52" s="363"/>
      <c r="BV52" s="363"/>
    </row>
    <row r="53" spans="63:74" x14ac:dyDescent="0.15">
      <c r="BK53" s="363"/>
      <c r="BL53" s="363"/>
      <c r="BM53" s="363"/>
      <c r="BN53" s="363"/>
      <c r="BO53" s="363"/>
      <c r="BP53" s="363"/>
      <c r="BQ53" s="363"/>
      <c r="BR53" s="363"/>
      <c r="BS53" s="363"/>
      <c r="BT53" s="363"/>
      <c r="BU53" s="363"/>
      <c r="BV53" s="363"/>
    </row>
    <row r="54" spans="63:74" x14ac:dyDescent="0.15">
      <c r="BK54" s="363"/>
      <c r="BL54" s="363"/>
      <c r="BM54" s="363"/>
      <c r="BN54" s="363"/>
      <c r="BO54" s="363"/>
      <c r="BP54" s="363"/>
      <c r="BQ54" s="363"/>
      <c r="BR54" s="363"/>
      <c r="BS54" s="363"/>
      <c r="BT54" s="363"/>
      <c r="BU54" s="363"/>
      <c r="BV54" s="363"/>
    </row>
    <row r="55" spans="63:74" x14ac:dyDescent="0.15">
      <c r="BK55" s="363"/>
      <c r="BL55" s="363"/>
      <c r="BM55" s="363"/>
      <c r="BN55" s="363"/>
      <c r="BO55" s="363"/>
      <c r="BP55" s="363"/>
      <c r="BQ55" s="363"/>
      <c r="BR55" s="363"/>
      <c r="BS55" s="363"/>
      <c r="BT55" s="363"/>
      <c r="BU55" s="363"/>
      <c r="BV55" s="363"/>
    </row>
    <row r="56" spans="63:74" x14ac:dyDescent="0.15">
      <c r="BK56" s="363"/>
      <c r="BL56" s="363"/>
      <c r="BM56" s="363"/>
      <c r="BN56" s="363"/>
      <c r="BO56" s="363"/>
      <c r="BP56" s="363"/>
      <c r="BQ56" s="363"/>
      <c r="BR56" s="363"/>
      <c r="BS56" s="363"/>
      <c r="BT56" s="363"/>
      <c r="BU56" s="363"/>
      <c r="BV56" s="363"/>
    </row>
    <row r="57" spans="63:74" x14ac:dyDescent="0.15">
      <c r="BK57" s="363"/>
      <c r="BL57" s="363"/>
      <c r="BM57" s="363"/>
      <c r="BN57" s="363"/>
      <c r="BO57" s="363"/>
      <c r="BP57" s="363"/>
      <c r="BQ57" s="363"/>
      <c r="BR57" s="363"/>
      <c r="BS57" s="363"/>
      <c r="BT57" s="363"/>
      <c r="BU57" s="363"/>
      <c r="BV57" s="363"/>
    </row>
    <row r="58" spans="63:74" x14ac:dyDescent="0.15">
      <c r="BK58" s="363"/>
      <c r="BL58" s="363"/>
      <c r="BM58" s="363"/>
      <c r="BN58" s="363"/>
      <c r="BO58" s="363"/>
      <c r="BP58" s="363"/>
      <c r="BQ58" s="363"/>
      <c r="BR58" s="363"/>
      <c r="BS58" s="363"/>
      <c r="BT58" s="363"/>
      <c r="BU58" s="363"/>
      <c r="BV58" s="363"/>
    </row>
    <row r="59" spans="63:74" x14ac:dyDescent="0.15">
      <c r="BK59" s="363"/>
      <c r="BL59" s="363"/>
      <c r="BM59" s="363"/>
      <c r="BN59" s="363"/>
      <c r="BO59" s="363"/>
      <c r="BP59" s="363"/>
      <c r="BQ59" s="363"/>
      <c r="BR59" s="363"/>
      <c r="BS59" s="363"/>
      <c r="BT59" s="363"/>
      <c r="BU59" s="363"/>
      <c r="BV59" s="363"/>
    </row>
    <row r="60" spans="63:74" x14ac:dyDescent="0.15">
      <c r="BK60" s="363"/>
      <c r="BL60" s="363"/>
      <c r="BM60" s="363"/>
      <c r="BN60" s="363"/>
      <c r="BO60" s="363"/>
      <c r="BP60" s="363"/>
      <c r="BQ60" s="363"/>
      <c r="BR60" s="363"/>
      <c r="BS60" s="363"/>
      <c r="BT60" s="363"/>
      <c r="BU60" s="363"/>
      <c r="BV60" s="363"/>
    </row>
    <row r="61" spans="63:74" x14ac:dyDescent="0.15">
      <c r="BK61" s="363"/>
      <c r="BL61" s="363"/>
      <c r="BM61" s="363"/>
      <c r="BN61" s="363"/>
      <c r="BO61" s="363"/>
      <c r="BP61" s="363"/>
      <c r="BQ61" s="363"/>
      <c r="BR61" s="363"/>
      <c r="BS61" s="363"/>
      <c r="BT61" s="363"/>
      <c r="BU61" s="363"/>
      <c r="BV61" s="363"/>
    </row>
    <row r="62" spans="63:74" x14ac:dyDescent="0.15">
      <c r="BK62" s="363"/>
      <c r="BL62" s="363"/>
      <c r="BM62" s="363"/>
      <c r="BN62" s="363"/>
      <c r="BO62" s="363"/>
      <c r="BP62" s="363"/>
      <c r="BQ62" s="363"/>
      <c r="BR62" s="363"/>
      <c r="BS62" s="363"/>
      <c r="BT62" s="363"/>
      <c r="BU62" s="363"/>
      <c r="BV62" s="363"/>
    </row>
    <row r="63" spans="63:74" x14ac:dyDescent="0.15">
      <c r="BK63" s="363"/>
      <c r="BL63" s="363"/>
      <c r="BM63" s="363"/>
      <c r="BN63" s="363"/>
      <c r="BO63" s="363"/>
      <c r="BP63" s="363"/>
      <c r="BQ63" s="363"/>
      <c r="BR63" s="363"/>
      <c r="BS63" s="363"/>
      <c r="BT63" s="363"/>
      <c r="BU63" s="363"/>
      <c r="BV63" s="363"/>
    </row>
    <row r="64" spans="63:74" x14ac:dyDescent="0.15">
      <c r="BK64" s="363"/>
      <c r="BL64" s="363"/>
      <c r="BM64" s="363"/>
      <c r="BN64" s="363"/>
      <c r="BO64" s="363"/>
      <c r="BP64" s="363"/>
      <c r="BQ64" s="363"/>
      <c r="BR64" s="363"/>
      <c r="BS64" s="363"/>
      <c r="BT64" s="363"/>
      <c r="BU64" s="363"/>
      <c r="BV64" s="363"/>
    </row>
    <row r="65" spans="63:74" x14ac:dyDescent="0.15">
      <c r="BK65" s="363"/>
      <c r="BL65" s="363"/>
      <c r="BM65" s="363"/>
      <c r="BN65" s="363"/>
      <c r="BO65" s="363"/>
      <c r="BP65" s="363"/>
      <c r="BQ65" s="363"/>
      <c r="BR65" s="363"/>
      <c r="BS65" s="363"/>
      <c r="BT65" s="363"/>
      <c r="BU65" s="363"/>
      <c r="BV65" s="363"/>
    </row>
    <row r="66" spans="63:74" x14ac:dyDescent="0.15">
      <c r="BK66" s="363"/>
      <c r="BL66" s="363"/>
      <c r="BM66" s="363"/>
      <c r="BN66" s="363"/>
      <c r="BO66" s="363"/>
      <c r="BP66" s="363"/>
      <c r="BQ66" s="363"/>
      <c r="BR66" s="363"/>
      <c r="BS66" s="363"/>
      <c r="BT66" s="363"/>
      <c r="BU66" s="363"/>
      <c r="BV66" s="363"/>
    </row>
    <row r="67" spans="63:74" x14ac:dyDescent="0.15">
      <c r="BK67" s="363"/>
      <c r="BL67" s="363"/>
      <c r="BM67" s="363"/>
      <c r="BN67" s="363"/>
      <c r="BO67" s="363"/>
      <c r="BP67" s="363"/>
      <c r="BQ67" s="363"/>
      <c r="BR67" s="363"/>
      <c r="BS67" s="363"/>
      <c r="BT67" s="363"/>
      <c r="BU67" s="363"/>
      <c r="BV67" s="363"/>
    </row>
    <row r="68" spans="63:74" x14ac:dyDescent="0.15">
      <c r="BK68" s="363"/>
      <c r="BL68" s="363"/>
      <c r="BM68" s="363"/>
      <c r="BN68" s="363"/>
      <c r="BO68" s="363"/>
      <c r="BP68" s="363"/>
      <c r="BQ68" s="363"/>
      <c r="BR68" s="363"/>
      <c r="BS68" s="363"/>
      <c r="BT68" s="363"/>
      <c r="BU68" s="363"/>
      <c r="BV68" s="363"/>
    </row>
    <row r="69" spans="63:74" x14ac:dyDescent="0.15">
      <c r="BK69" s="363"/>
      <c r="BL69" s="363"/>
      <c r="BM69" s="363"/>
      <c r="BN69" s="363"/>
      <c r="BO69" s="363"/>
      <c r="BP69" s="363"/>
      <c r="BQ69" s="363"/>
      <c r="BR69" s="363"/>
      <c r="BS69" s="363"/>
      <c r="BT69" s="363"/>
      <c r="BU69" s="363"/>
      <c r="BV69" s="363"/>
    </row>
    <row r="70" spans="63:74" x14ac:dyDescent="0.15">
      <c r="BK70" s="363"/>
      <c r="BL70" s="363"/>
      <c r="BM70" s="363"/>
      <c r="BN70" s="363"/>
      <c r="BO70" s="363"/>
      <c r="BP70" s="363"/>
      <c r="BQ70" s="363"/>
      <c r="BR70" s="363"/>
      <c r="BS70" s="363"/>
      <c r="BT70" s="363"/>
      <c r="BU70" s="363"/>
      <c r="BV70" s="363"/>
    </row>
    <row r="71" spans="63:74" x14ac:dyDescent="0.15">
      <c r="BK71" s="363"/>
      <c r="BL71" s="363"/>
      <c r="BM71" s="363"/>
      <c r="BN71" s="363"/>
      <c r="BO71" s="363"/>
      <c r="BP71" s="363"/>
      <c r="BQ71" s="363"/>
      <c r="BR71" s="363"/>
      <c r="BS71" s="363"/>
      <c r="BT71" s="363"/>
      <c r="BU71" s="363"/>
      <c r="BV71" s="363"/>
    </row>
    <row r="72" spans="63:74" x14ac:dyDescent="0.15">
      <c r="BK72" s="363"/>
      <c r="BL72" s="363"/>
      <c r="BM72" s="363"/>
      <c r="BN72" s="363"/>
      <c r="BO72" s="363"/>
      <c r="BP72" s="363"/>
      <c r="BQ72" s="363"/>
      <c r="BR72" s="363"/>
      <c r="BS72" s="363"/>
      <c r="BT72" s="363"/>
      <c r="BU72" s="363"/>
      <c r="BV72" s="363"/>
    </row>
    <row r="73" spans="63:74" x14ac:dyDescent="0.15">
      <c r="BK73" s="363"/>
      <c r="BL73" s="363"/>
      <c r="BM73" s="363"/>
      <c r="BN73" s="363"/>
      <c r="BO73" s="363"/>
      <c r="BP73" s="363"/>
      <c r="BQ73" s="363"/>
      <c r="BR73" s="363"/>
      <c r="BS73" s="363"/>
      <c r="BT73" s="363"/>
      <c r="BU73" s="363"/>
      <c r="BV73" s="363"/>
    </row>
    <row r="74" spans="63:74" x14ac:dyDescent="0.15">
      <c r="BK74" s="363"/>
      <c r="BL74" s="363"/>
      <c r="BM74" s="363"/>
      <c r="BN74" s="363"/>
      <c r="BO74" s="363"/>
      <c r="BP74" s="363"/>
      <c r="BQ74" s="363"/>
      <c r="BR74" s="363"/>
      <c r="BS74" s="363"/>
      <c r="BT74" s="363"/>
      <c r="BU74" s="363"/>
      <c r="BV74" s="363"/>
    </row>
    <row r="75" spans="63:74" x14ac:dyDescent="0.15">
      <c r="BK75" s="363"/>
      <c r="BL75" s="363"/>
      <c r="BM75" s="363"/>
      <c r="BN75" s="363"/>
      <c r="BO75" s="363"/>
      <c r="BP75" s="363"/>
      <c r="BQ75" s="363"/>
      <c r="BR75" s="363"/>
      <c r="BS75" s="363"/>
      <c r="BT75" s="363"/>
      <c r="BU75" s="363"/>
      <c r="BV75" s="363"/>
    </row>
    <row r="76" spans="63:74" x14ac:dyDescent="0.15">
      <c r="BK76" s="363"/>
      <c r="BL76" s="363"/>
      <c r="BM76" s="363"/>
      <c r="BN76" s="363"/>
      <c r="BO76" s="363"/>
      <c r="BP76" s="363"/>
      <c r="BQ76" s="363"/>
      <c r="BR76" s="363"/>
      <c r="BS76" s="363"/>
      <c r="BT76" s="363"/>
      <c r="BU76" s="363"/>
      <c r="BV76" s="363"/>
    </row>
    <row r="77" spans="63:74" x14ac:dyDescent="0.15">
      <c r="BK77" s="363"/>
      <c r="BL77" s="363"/>
      <c r="BM77" s="363"/>
      <c r="BN77" s="363"/>
      <c r="BO77" s="363"/>
      <c r="BP77" s="363"/>
      <c r="BQ77" s="363"/>
      <c r="BR77" s="363"/>
      <c r="BS77" s="363"/>
      <c r="BT77" s="363"/>
      <c r="BU77" s="363"/>
      <c r="BV77" s="363"/>
    </row>
    <row r="78" spans="63:74" x14ac:dyDescent="0.15">
      <c r="BK78" s="363"/>
      <c r="BL78" s="363"/>
      <c r="BM78" s="363"/>
      <c r="BN78" s="363"/>
      <c r="BO78" s="363"/>
      <c r="BP78" s="363"/>
      <c r="BQ78" s="363"/>
      <c r="BR78" s="363"/>
      <c r="BS78" s="363"/>
      <c r="BT78" s="363"/>
      <c r="BU78" s="363"/>
      <c r="BV78" s="363"/>
    </row>
    <row r="79" spans="63:74" x14ac:dyDescent="0.15">
      <c r="BK79" s="363"/>
      <c r="BL79" s="363"/>
      <c r="BM79" s="363"/>
      <c r="BN79" s="363"/>
      <c r="BO79" s="363"/>
      <c r="BP79" s="363"/>
      <c r="BQ79" s="363"/>
      <c r="BR79" s="363"/>
      <c r="BS79" s="363"/>
      <c r="BT79" s="363"/>
      <c r="BU79" s="363"/>
      <c r="BV79" s="363"/>
    </row>
    <row r="80" spans="63:74" x14ac:dyDescent="0.15">
      <c r="BK80" s="363"/>
      <c r="BL80" s="363"/>
      <c r="BM80" s="363"/>
      <c r="BN80" s="363"/>
      <c r="BO80" s="363"/>
      <c r="BP80" s="363"/>
      <c r="BQ80" s="363"/>
      <c r="BR80" s="363"/>
      <c r="BS80" s="363"/>
      <c r="BT80" s="363"/>
      <c r="BU80" s="363"/>
      <c r="BV80" s="363"/>
    </row>
    <row r="81" spans="63:74" x14ac:dyDescent="0.15">
      <c r="BK81" s="363"/>
      <c r="BL81" s="363"/>
      <c r="BM81" s="363"/>
      <c r="BN81" s="363"/>
      <c r="BO81" s="363"/>
      <c r="BP81" s="363"/>
      <c r="BQ81" s="363"/>
      <c r="BR81" s="363"/>
      <c r="BS81" s="363"/>
      <c r="BT81" s="363"/>
      <c r="BU81" s="363"/>
      <c r="BV81" s="363"/>
    </row>
    <row r="82" spans="63:74" x14ac:dyDescent="0.15">
      <c r="BK82" s="363"/>
      <c r="BL82" s="363"/>
      <c r="BM82" s="363"/>
      <c r="BN82" s="363"/>
      <c r="BO82" s="363"/>
      <c r="BP82" s="363"/>
      <c r="BQ82" s="363"/>
      <c r="BR82" s="363"/>
      <c r="BS82" s="363"/>
      <c r="BT82" s="363"/>
      <c r="BU82" s="363"/>
      <c r="BV82" s="363"/>
    </row>
    <row r="83" spans="63:74" x14ac:dyDescent="0.15">
      <c r="BK83" s="363"/>
      <c r="BL83" s="363"/>
      <c r="BM83" s="363"/>
      <c r="BN83" s="363"/>
      <c r="BO83" s="363"/>
      <c r="BP83" s="363"/>
      <c r="BQ83" s="363"/>
      <c r="BR83" s="363"/>
      <c r="BS83" s="363"/>
      <c r="BT83" s="363"/>
      <c r="BU83" s="363"/>
      <c r="BV83" s="363"/>
    </row>
    <row r="84" spans="63:74" x14ac:dyDescent="0.15">
      <c r="BK84" s="363"/>
      <c r="BL84" s="363"/>
      <c r="BM84" s="363"/>
      <c r="BN84" s="363"/>
      <c r="BO84" s="363"/>
      <c r="BP84" s="363"/>
      <c r="BQ84" s="363"/>
      <c r="BR84" s="363"/>
      <c r="BS84" s="363"/>
      <c r="BT84" s="363"/>
      <c r="BU84" s="363"/>
      <c r="BV84" s="363"/>
    </row>
    <row r="85" spans="63:74" x14ac:dyDescent="0.15">
      <c r="BK85" s="363"/>
      <c r="BL85" s="363"/>
      <c r="BM85" s="363"/>
      <c r="BN85" s="363"/>
      <c r="BO85" s="363"/>
      <c r="BP85" s="363"/>
      <c r="BQ85" s="363"/>
      <c r="BR85" s="363"/>
      <c r="BS85" s="363"/>
      <c r="BT85" s="363"/>
      <c r="BU85" s="363"/>
      <c r="BV85" s="363"/>
    </row>
    <row r="86" spans="63:74" x14ac:dyDescent="0.15">
      <c r="BK86" s="363"/>
      <c r="BL86" s="363"/>
      <c r="BM86" s="363"/>
      <c r="BN86" s="363"/>
      <c r="BO86" s="363"/>
      <c r="BP86" s="363"/>
      <c r="BQ86" s="363"/>
      <c r="BR86" s="363"/>
      <c r="BS86" s="363"/>
      <c r="BT86" s="363"/>
      <c r="BU86" s="363"/>
      <c r="BV86" s="363"/>
    </row>
    <row r="87" spans="63:74" x14ac:dyDescent="0.15">
      <c r="BK87" s="363"/>
      <c r="BL87" s="363"/>
      <c r="BM87" s="363"/>
      <c r="BN87" s="363"/>
      <c r="BO87" s="363"/>
      <c r="BP87" s="363"/>
      <c r="BQ87" s="363"/>
      <c r="BR87" s="363"/>
      <c r="BS87" s="363"/>
      <c r="BT87" s="363"/>
      <c r="BU87" s="363"/>
      <c r="BV87" s="363"/>
    </row>
    <row r="88" spans="63:74" x14ac:dyDescent="0.15">
      <c r="BK88" s="363"/>
      <c r="BL88" s="363"/>
      <c r="BM88" s="363"/>
      <c r="BN88" s="363"/>
      <c r="BO88" s="363"/>
      <c r="BP88" s="363"/>
      <c r="BQ88" s="363"/>
      <c r="BR88" s="363"/>
      <c r="BS88" s="363"/>
      <c r="BT88" s="363"/>
      <c r="BU88" s="363"/>
      <c r="BV88" s="363"/>
    </row>
    <row r="89" spans="63:74" x14ac:dyDescent="0.15">
      <c r="BK89" s="363"/>
      <c r="BL89" s="363"/>
      <c r="BM89" s="363"/>
      <c r="BN89" s="363"/>
      <c r="BO89" s="363"/>
      <c r="BP89" s="363"/>
      <c r="BQ89" s="363"/>
      <c r="BR89" s="363"/>
      <c r="BS89" s="363"/>
      <c r="BT89" s="363"/>
      <c r="BU89" s="363"/>
      <c r="BV89" s="363"/>
    </row>
    <row r="90" spans="63:74" x14ac:dyDescent="0.15">
      <c r="BK90" s="363"/>
      <c r="BL90" s="363"/>
      <c r="BM90" s="363"/>
      <c r="BN90" s="363"/>
      <c r="BO90" s="363"/>
      <c r="BP90" s="363"/>
      <c r="BQ90" s="363"/>
      <c r="BR90" s="363"/>
      <c r="BS90" s="363"/>
      <c r="BT90" s="363"/>
      <c r="BU90" s="363"/>
      <c r="BV90" s="363"/>
    </row>
    <row r="91" spans="63:74" x14ac:dyDescent="0.15">
      <c r="BK91" s="363"/>
      <c r="BL91" s="363"/>
      <c r="BM91" s="363"/>
      <c r="BN91" s="363"/>
      <c r="BO91" s="363"/>
      <c r="BP91" s="363"/>
      <c r="BQ91" s="363"/>
      <c r="BR91" s="363"/>
      <c r="BS91" s="363"/>
      <c r="BT91" s="363"/>
      <c r="BU91" s="363"/>
      <c r="BV91" s="363"/>
    </row>
    <row r="92" spans="63:74" x14ac:dyDescent="0.15">
      <c r="BK92" s="363"/>
      <c r="BL92" s="363"/>
      <c r="BM92" s="363"/>
      <c r="BN92" s="363"/>
      <c r="BO92" s="363"/>
      <c r="BP92" s="363"/>
      <c r="BQ92" s="363"/>
      <c r="BR92" s="363"/>
      <c r="BS92" s="363"/>
      <c r="BT92" s="363"/>
      <c r="BU92" s="363"/>
      <c r="BV92" s="363"/>
    </row>
    <row r="93" spans="63:74" x14ac:dyDescent="0.15">
      <c r="BK93" s="363"/>
      <c r="BL93" s="363"/>
      <c r="BM93" s="363"/>
      <c r="BN93" s="363"/>
      <c r="BO93" s="363"/>
      <c r="BP93" s="363"/>
      <c r="BQ93" s="363"/>
      <c r="BR93" s="363"/>
      <c r="BS93" s="363"/>
      <c r="BT93" s="363"/>
      <c r="BU93" s="363"/>
      <c r="BV93" s="363"/>
    </row>
    <row r="94" spans="63:74" x14ac:dyDescent="0.15">
      <c r="BK94" s="363"/>
      <c r="BL94" s="363"/>
      <c r="BM94" s="363"/>
      <c r="BN94" s="363"/>
      <c r="BO94" s="363"/>
      <c r="BP94" s="363"/>
      <c r="BQ94" s="363"/>
      <c r="BR94" s="363"/>
      <c r="BS94" s="363"/>
      <c r="BT94" s="363"/>
      <c r="BU94" s="363"/>
      <c r="BV94" s="363"/>
    </row>
    <row r="95" spans="63:74" x14ac:dyDescent="0.15">
      <c r="BK95" s="363"/>
      <c r="BL95" s="363"/>
      <c r="BM95" s="363"/>
      <c r="BN95" s="363"/>
      <c r="BO95" s="363"/>
      <c r="BP95" s="363"/>
      <c r="BQ95" s="363"/>
      <c r="BR95" s="363"/>
      <c r="BS95" s="363"/>
      <c r="BT95" s="363"/>
      <c r="BU95" s="363"/>
      <c r="BV95" s="363"/>
    </row>
    <row r="96" spans="63:74" x14ac:dyDescent="0.15">
      <c r="BK96" s="363"/>
      <c r="BL96" s="363"/>
      <c r="BM96" s="363"/>
      <c r="BN96" s="363"/>
      <c r="BO96" s="363"/>
      <c r="BP96" s="363"/>
      <c r="BQ96" s="363"/>
      <c r="BR96" s="363"/>
      <c r="BS96" s="363"/>
      <c r="BT96" s="363"/>
      <c r="BU96" s="363"/>
      <c r="BV96" s="363"/>
    </row>
    <row r="97" spans="63:74" x14ac:dyDescent="0.15">
      <c r="BK97" s="363"/>
      <c r="BL97" s="363"/>
      <c r="BM97" s="363"/>
      <c r="BN97" s="363"/>
      <c r="BO97" s="363"/>
      <c r="BP97" s="363"/>
      <c r="BQ97" s="363"/>
      <c r="BR97" s="363"/>
      <c r="BS97" s="363"/>
      <c r="BT97" s="363"/>
      <c r="BU97" s="363"/>
      <c r="BV97" s="363"/>
    </row>
    <row r="98" spans="63:74" x14ac:dyDescent="0.15">
      <c r="BK98" s="363"/>
      <c r="BL98" s="363"/>
      <c r="BM98" s="363"/>
      <c r="BN98" s="363"/>
      <c r="BO98" s="363"/>
      <c r="BP98" s="363"/>
      <c r="BQ98" s="363"/>
      <c r="BR98" s="363"/>
      <c r="BS98" s="363"/>
      <c r="BT98" s="363"/>
      <c r="BU98" s="363"/>
      <c r="BV98" s="363"/>
    </row>
    <row r="99" spans="63:74" x14ac:dyDescent="0.15">
      <c r="BK99" s="363"/>
      <c r="BL99" s="363"/>
      <c r="BM99" s="363"/>
      <c r="BN99" s="363"/>
      <c r="BO99" s="363"/>
      <c r="BP99" s="363"/>
      <c r="BQ99" s="363"/>
      <c r="BR99" s="363"/>
      <c r="BS99" s="363"/>
      <c r="BT99" s="363"/>
      <c r="BU99" s="363"/>
      <c r="BV99" s="363"/>
    </row>
    <row r="100" spans="63:74" x14ac:dyDescent="0.15">
      <c r="BK100" s="363"/>
      <c r="BL100" s="363"/>
      <c r="BM100" s="363"/>
      <c r="BN100" s="363"/>
      <c r="BO100" s="363"/>
      <c r="BP100" s="363"/>
      <c r="BQ100" s="363"/>
      <c r="BR100" s="363"/>
      <c r="BS100" s="363"/>
      <c r="BT100" s="363"/>
      <c r="BU100" s="363"/>
      <c r="BV100" s="363"/>
    </row>
    <row r="101" spans="63:74" x14ac:dyDescent="0.15">
      <c r="BK101" s="363"/>
      <c r="BL101" s="363"/>
      <c r="BM101" s="363"/>
      <c r="BN101" s="363"/>
      <c r="BO101" s="363"/>
      <c r="BP101" s="363"/>
      <c r="BQ101" s="363"/>
      <c r="BR101" s="363"/>
      <c r="BS101" s="363"/>
      <c r="BT101" s="363"/>
      <c r="BU101" s="363"/>
      <c r="BV101" s="363"/>
    </row>
    <row r="102" spans="63:74" x14ac:dyDescent="0.15">
      <c r="BK102" s="363"/>
      <c r="BL102" s="363"/>
      <c r="BM102" s="363"/>
      <c r="BN102" s="363"/>
      <c r="BO102" s="363"/>
      <c r="BP102" s="363"/>
      <c r="BQ102" s="363"/>
      <c r="BR102" s="363"/>
      <c r="BS102" s="363"/>
      <c r="BT102" s="363"/>
      <c r="BU102" s="363"/>
      <c r="BV102" s="363"/>
    </row>
    <row r="103" spans="63:74" x14ac:dyDescent="0.15">
      <c r="BK103" s="363"/>
      <c r="BL103" s="363"/>
      <c r="BM103" s="363"/>
      <c r="BN103" s="363"/>
      <c r="BO103" s="363"/>
      <c r="BP103" s="363"/>
      <c r="BQ103" s="363"/>
      <c r="BR103" s="363"/>
      <c r="BS103" s="363"/>
      <c r="BT103" s="363"/>
      <c r="BU103" s="363"/>
      <c r="BV103" s="363"/>
    </row>
    <row r="104" spans="63:74" x14ac:dyDescent="0.15">
      <c r="BK104" s="363"/>
      <c r="BL104" s="363"/>
      <c r="BM104" s="363"/>
      <c r="BN104" s="363"/>
      <c r="BO104" s="363"/>
      <c r="BP104" s="363"/>
      <c r="BQ104" s="363"/>
      <c r="BR104" s="363"/>
      <c r="BS104" s="363"/>
      <c r="BT104" s="363"/>
      <c r="BU104" s="363"/>
      <c r="BV104" s="363"/>
    </row>
    <row r="105" spans="63:74" x14ac:dyDescent="0.15">
      <c r="BK105" s="363"/>
      <c r="BL105" s="363"/>
      <c r="BM105" s="363"/>
      <c r="BN105" s="363"/>
      <c r="BO105" s="363"/>
      <c r="BP105" s="363"/>
      <c r="BQ105" s="363"/>
      <c r="BR105" s="363"/>
      <c r="BS105" s="363"/>
      <c r="BT105" s="363"/>
      <c r="BU105" s="363"/>
      <c r="BV105" s="363"/>
    </row>
    <row r="106" spans="63:74" x14ac:dyDescent="0.15">
      <c r="BK106" s="363"/>
      <c r="BL106" s="363"/>
      <c r="BM106" s="363"/>
      <c r="BN106" s="363"/>
      <c r="BO106" s="363"/>
      <c r="BP106" s="363"/>
      <c r="BQ106" s="363"/>
      <c r="BR106" s="363"/>
      <c r="BS106" s="363"/>
      <c r="BT106" s="363"/>
      <c r="BU106" s="363"/>
      <c r="BV106" s="363"/>
    </row>
    <row r="107" spans="63:74" x14ac:dyDescent="0.15">
      <c r="BK107" s="363"/>
      <c r="BL107" s="363"/>
      <c r="BM107" s="363"/>
      <c r="BN107" s="363"/>
      <c r="BO107" s="363"/>
      <c r="BP107" s="363"/>
      <c r="BQ107" s="363"/>
      <c r="BR107" s="363"/>
      <c r="BS107" s="363"/>
      <c r="BT107" s="363"/>
      <c r="BU107" s="363"/>
      <c r="BV107" s="363"/>
    </row>
    <row r="108" spans="63:74" x14ac:dyDescent="0.15">
      <c r="BK108" s="363"/>
      <c r="BL108" s="363"/>
      <c r="BM108" s="363"/>
      <c r="BN108" s="363"/>
      <c r="BO108" s="363"/>
      <c r="BP108" s="363"/>
      <c r="BQ108" s="363"/>
      <c r="BR108" s="363"/>
      <c r="BS108" s="363"/>
      <c r="BT108" s="363"/>
      <c r="BU108" s="363"/>
      <c r="BV108" s="363"/>
    </row>
    <row r="109" spans="63:74" x14ac:dyDescent="0.15">
      <c r="BK109" s="363"/>
      <c r="BL109" s="363"/>
      <c r="BM109" s="363"/>
      <c r="BN109" s="363"/>
      <c r="BO109" s="363"/>
      <c r="BP109" s="363"/>
      <c r="BQ109" s="363"/>
      <c r="BR109" s="363"/>
      <c r="BS109" s="363"/>
      <c r="BT109" s="363"/>
      <c r="BU109" s="363"/>
      <c r="BV109" s="363"/>
    </row>
    <row r="110" spans="63:74" x14ac:dyDescent="0.15">
      <c r="BK110" s="363"/>
      <c r="BL110" s="363"/>
      <c r="BM110" s="363"/>
      <c r="BN110" s="363"/>
      <c r="BO110" s="363"/>
      <c r="BP110" s="363"/>
      <c r="BQ110" s="363"/>
      <c r="BR110" s="363"/>
      <c r="BS110" s="363"/>
      <c r="BT110" s="363"/>
      <c r="BU110" s="363"/>
      <c r="BV110" s="363"/>
    </row>
    <row r="111" spans="63:74" x14ac:dyDescent="0.15">
      <c r="BK111" s="363"/>
      <c r="BL111" s="363"/>
      <c r="BM111" s="363"/>
      <c r="BN111" s="363"/>
      <c r="BO111" s="363"/>
      <c r="BP111" s="363"/>
      <c r="BQ111" s="363"/>
      <c r="BR111" s="363"/>
      <c r="BS111" s="363"/>
      <c r="BT111" s="363"/>
      <c r="BU111" s="363"/>
      <c r="BV111" s="363"/>
    </row>
    <row r="112" spans="63:74" x14ac:dyDescent="0.15">
      <c r="BK112" s="363"/>
      <c r="BL112" s="363"/>
      <c r="BM112" s="363"/>
      <c r="BN112" s="363"/>
      <c r="BO112" s="363"/>
      <c r="BP112" s="363"/>
      <c r="BQ112" s="363"/>
      <c r="BR112" s="363"/>
      <c r="BS112" s="363"/>
      <c r="BT112" s="363"/>
      <c r="BU112" s="363"/>
      <c r="BV112" s="363"/>
    </row>
    <row r="113" spans="63:74" x14ac:dyDescent="0.15">
      <c r="BK113" s="363"/>
      <c r="BL113" s="363"/>
      <c r="BM113" s="363"/>
      <c r="BN113" s="363"/>
      <c r="BO113" s="363"/>
      <c r="BP113" s="363"/>
      <c r="BQ113" s="363"/>
      <c r="BR113" s="363"/>
      <c r="BS113" s="363"/>
      <c r="BT113" s="363"/>
      <c r="BU113" s="363"/>
      <c r="BV113" s="363"/>
    </row>
    <row r="114" spans="63:74" x14ac:dyDescent="0.15">
      <c r="BK114" s="363"/>
      <c r="BL114" s="363"/>
      <c r="BM114" s="363"/>
      <c r="BN114" s="363"/>
      <c r="BO114" s="363"/>
      <c r="BP114" s="363"/>
      <c r="BQ114" s="363"/>
      <c r="BR114" s="363"/>
      <c r="BS114" s="363"/>
      <c r="BT114" s="363"/>
      <c r="BU114" s="363"/>
      <c r="BV114" s="363"/>
    </row>
    <row r="115" spans="63:74" x14ac:dyDescent="0.15">
      <c r="BK115" s="363"/>
      <c r="BL115" s="363"/>
      <c r="BM115" s="363"/>
      <c r="BN115" s="363"/>
      <c r="BO115" s="363"/>
      <c r="BP115" s="363"/>
      <c r="BQ115" s="363"/>
      <c r="BR115" s="363"/>
      <c r="BS115" s="363"/>
      <c r="BT115" s="363"/>
      <c r="BU115" s="363"/>
      <c r="BV115" s="363"/>
    </row>
    <row r="116" spans="63:74" x14ac:dyDescent="0.15">
      <c r="BK116" s="363"/>
      <c r="BL116" s="363"/>
      <c r="BM116" s="363"/>
      <c r="BN116" s="363"/>
      <c r="BO116" s="363"/>
      <c r="BP116" s="363"/>
      <c r="BQ116" s="363"/>
      <c r="BR116" s="363"/>
      <c r="BS116" s="363"/>
      <c r="BT116" s="363"/>
      <c r="BU116" s="363"/>
      <c r="BV116" s="363"/>
    </row>
    <row r="117" spans="63:74" x14ac:dyDescent="0.15">
      <c r="BK117" s="363"/>
      <c r="BL117" s="363"/>
      <c r="BM117" s="363"/>
      <c r="BN117" s="363"/>
      <c r="BO117" s="363"/>
      <c r="BP117" s="363"/>
      <c r="BQ117" s="363"/>
      <c r="BR117" s="363"/>
      <c r="BS117" s="363"/>
      <c r="BT117" s="363"/>
      <c r="BU117" s="363"/>
      <c r="BV117" s="363"/>
    </row>
    <row r="118" spans="63:74" x14ac:dyDescent="0.15">
      <c r="BK118" s="363"/>
      <c r="BL118" s="363"/>
      <c r="BM118" s="363"/>
      <c r="BN118" s="363"/>
      <c r="BO118" s="363"/>
      <c r="BP118" s="363"/>
      <c r="BQ118" s="363"/>
      <c r="BR118" s="363"/>
      <c r="BS118" s="363"/>
      <c r="BT118" s="363"/>
      <c r="BU118" s="363"/>
      <c r="BV118" s="363"/>
    </row>
    <row r="119" spans="63:74" x14ac:dyDescent="0.15">
      <c r="BK119" s="363"/>
      <c r="BL119" s="363"/>
      <c r="BM119" s="363"/>
      <c r="BN119" s="363"/>
      <c r="BO119" s="363"/>
      <c r="BP119" s="363"/>
      <c r="BQ119" s="363"/>
      <c r="BR119" s="363"/>
      <c r="BS119" s="363"/>
      <c r="BT119" s="363"/>
      <c r="BU119" s="363"/>
      <c r="BV119" s="363"/>
    </row>
    <row r="120" spans="63:74" x14ac:dyDescent="0.15">
      <c r="BK120" s="363"/>
      <c r="BL120" s="363"/>
      <c r="BM120" s="363"/>
      <c r="BN120" s="363"/>
      <c r="BO120" s="363"/>
      <c r="BP120" s="363"/>
      <c r="BQ120" s="363"/>
      <c r="BR120" s="363"/>
      <c r="BS120" s="363"/>
      <c r="BT120" s="363"/>
      <c r="BU120" s="363"/>
      <c r="BV120" s="363"/>
    </row>
    <row r="121" spans="63:74" x14ac:dyDescent="0.15">
      <c r="BK121" s="363"/>
      <c r="BL121" s="363"/>
      <c r="BM121" s="363"/>
      <c r="BN121" s="363"/>
      <c r="BO121" s="363"/>
      <c r="BP121" s="363"/>
      <c r="BQ121" s="363"/>
      <c r="BR121" s="363"/>
      <c r="BS121" s="363"/>
      <c r="BT121" s="363"/>
      <c r="BU121" s="363"/>
      <c r="BV121" s="363"/>
    </row>
    <row r="122" spans="63:74" x14ac:dyDescent="0.15">
      <c r="BK122" s="363"/>
      <c r="BL122" s="363"/>
      <c r="BM122" s="363"/>
      <c r="BN122" s="363"/>
      <c r="BO122" s="363"/>
      <c r="BP122" s="363"/>
      <c r="BQ122" s="363"/>
      <c r="BR122" s="363"/>
      <c r="BS122" s="363"/>
      <c r="BT122" s="363"/>
      <c r="BU122" s="363"/>
      <c r="BV122" s="363"/>
    </row>
    <row r="123" spans="63:74" x14ac:dyDescent="0.15">
      <c r="BK123" s="363"/>
      <c r="BL123" s="363"/>
      <c r="BM123" s="363"/>
      <c r="BN123" s="363"/>
      <c r="BO123" s="363"/>
      <c r="BP123" s="363"/>
      <c r="BQ123" s="363"/>
      <c r="BR123" s="363"/>
      <c r="BS123" s="363"/>
      <c r="BT123" s="363"/>
      <c r="BU123" s="363"/>
      <c r="BV123" s="363"/>
    </row>
    <row r="124" spans="63:74" x14ac:dyDescent="0.15">
      <c r="BK124" s="363"/>
      <c r="BL124" s="363"/>
      <c r="BM124" s="363"/>
      <c r="BN124" s="363"/>
      <c r="BO124" s="363"/>
      <c r="BP124" s="363"/>
      <c r="BQ124" s="363"/>
      <c r="BR124" s="363"/>
      <c r="BS124" s="363"/>
      <c r="BT124" s="363"/>
      <c r="BU124" s="363"/>
      <c r="BV124" s="363"/>
    </row>
    <row r="125" spans="63:74" x14ac:dyDescent="0.15">
      <c r="BK125" s="363"/>
      <c r="BL125" s="363"/>
      <c r="BM125" s="363"/>
      <c r="BN125" s="363"/>
      <c r="BO125" s="363"/>
      <c r="BP125" s="363"/>
      <c r="BQ125" s="363"/>
      <c r="BR125" s="363"/>
      <c r="BS125" s="363"/>
      <c r="BT125" s="363"/>
      <c r="BU125" s="363"/>
      <c r="BV125" s="363"/>
    </row>
    <row r="126" spans="63:74" x14ac:dyDescent="0.15">
      <c r="BK126" s="363"/>
      <c r="BL126" s="363"/>
      <c r="BM126" s="363"/>
      <c r="BN126" s="363"/>
      <c r="BO126" s="363"/>
      <c r="BP126" s="363"/>
      <c r="BQ126" s="363"/>
      <c r="BR126" s="363"/>
      <c r="BS126" s="363"/>
      <c r="BT126" s="363"/>
      <c r="BU126" s="363"/>
      <c r="BV126" s="363"/>
    </row>
    <row r="127" spans="63:74" x14ac:dyDescent="0.15">
      <c r="BK127" s="363"/>
      <c r="BL127" s="363"/>
      <c r="BM127" s="363"/>
      <c r="BN127" s="363"/>
      <c r="BO127" s="363"/>
      <c r="BP127" s="363"/>
      <c r="BQ127" s="363"/>
      <c r="BR127" s="363"/>
      <c r="BS127" s="363"/>
      <c r="BT127" s="363"/>
      <c r="BU127" s="363"/>
      <c r="BV127" s="363"/>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Z5" transitionEvaluation="1" transitionEntry="1" codeName="Sheet11">
    <pageSetUpPr fitToPage="1"/>
  </sheetPr>
  <dimension ref="A1:BV343"/>
  <sheetViews>
    <sheetView showGridLines="0" workbookViewId="0">
      <pane xSplit="2" ySplit="4" topLeftCell="AZ5" activePane="bottomRight" state="frozen"/>
      <selection activeCell="BF1" sqref="BF1"/>
      <selection pane="topRight" activeCell="BF1" sqref="BF1"/>
      <selection pane="bottomLeft" activeCell="BF1" sqref="BF1"/>
      <selection pane="bottomRight" activeCell="BG21" sqref="BG21"/>
    </sheetView>
  </sheetViews>
  <sheetFormatPr defaultColWidth="9.59765625" defaultRowHeight="10" x14ac:dyDescent="0.2"/>
  <cols>
    <col min="1" max="1" width="14.3984375" style="72" customWidth="1"/>
    <col min="2" max="2" width="38.796875" style="72" customWidth="1"/>
    <col min="3" max="50" width="6.59765625" style="72" customWidth="1"/>
    <col min="51" max="55" width="6.59765625" style="357" customWidth="1"/>
    <col min="56" max="58" width="6.59765625" style="594" customWidth="1"/>
    <col min="59" max="62" width="6.59765625" style="357" customWidth="1"/>
    <col min="63" max="74" width="6.59765625" style="72" customWidth="1"/>
    <col min="75" max="16384" width="9.59765625" style="72"/>
  </cols>
  <sheetData>
    <row r="1" spans="1:74" ht="13.3" customHeight="1" x14ac:dyDescent="0.25">
      <c r="A1" s="766" t="s">
        <v>798</v>
      </c>
      <c r="B1" s="802" t="s">
        <v>236</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278"/>
    </row>
    <row r="2" spans="1:74" ht="12.75"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73"/>
      <c r="B5" s="74" t="s">
        <v>781</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384"/>
      <c r="AZ5" s="653"/>
      <c r="BA5" s="653"/>
      <c r="BB5" s="653"/>
      <c r="BC5" s="653"/>
      <c r="BD5" s="680"/>
      <c r="BE5" s="75"/>
      <c r="BF5" s="75"/>
      <c r="BG5" s="75"/>
      <c r="BH5" s="75"/>
      <c r="BI5" s="75"/>
      <c r="BJ5" s="384"/>
      <c r="BK5" s="384"/>
      <c r="BL5" s="384"/>
      <c r="BM5" s="384"/>
      <c r="BN5" s="384"/>
      <c r="BO5" s="384"/>
      <c r="BP5" s="384"/>
      <c r="BQ5" s="384"/>
      <c r="BR5" s="384"/>
      <c r="BS5" s="384"/>
      <c r="BT5" s="384"/>
      <c r="BU5" s="384"/>
      <c r="BV5" s="384"/>
    </row>
    <row r="6" spans="1:74" ht="11.1" customHeight="1" x14ac:dyDescent="0.2">
      <c r="A6" s="76" t="s">
        <v>775</v>
      </c>
      <c r="B6" s="182" t="s">
        <v>422</v>
      </c>
      <c r="C6" s="208">
        <v>75.465512419000007</v>
      </c>
      <c r="D6" s="208">
        <v>76.521014429000004</v>
      </c>
      <c r="E6" s="208">
        <v>78.251577710000007</v>
      </c>
      <c r="F6" s="208">
        <v>78.347716966999997</v>
      </c>
      <c r="G6" s="208">
        <v>78.346423387000002</v>
      </c>
      <c r="H6" s="208">
        <v>79.105870033000002</v>
      </c>
      <c r="I6" s="208">
        <v>79.921699935000007</v>
      </c>
      <c r="J6" s="208">
        <v>79.876760032000007</v>
      </c>
      <c r="K6" s="208">
        <v>81.273754167000007</v>
      </c>
      <c r="L6" s="208">
        <v>82.717891257999995</v>
      </c>
      <c r="M6" s="208">
        <v>85.292362066999999</v>
      </c>
      <c r="N6" s="208">
        <v>85.892586742000006</v>
      </c>
      <c r="O6" s="208">
        <v>84.461762710000002</v>
      </c>
      <c r="P6" s="208">
        <v>86.226719321000004</v>
      </c>
      <c r="Q6" s="208">
        <v>87.232814774000005</v>
      </c>
      <c r="R6" s="208">
        <v>87.084702966999998</v>
      </c>
      <c r="S6" s="208">
        <v>88.086030515999994</v>
      </c>
      <c r="T6" s="208">
        <v>88.531791267000003</v>
      </c>
      <c r="U6" s="208">
        <v>90.295025742000007</v>
      </c>
      <c r="V6" s="208">
        <v>92.116134129000002</v>
      </c>
      <c r="W6" s="208">
        <v>93.627244399999995</v>
      </c>
      <c r="X6" s="208">
        <v>94.814522128999997</v>
      </c>
      <c r="Y6" s="208">
        <v>96.469935899999996</v>
      </c>
      <c r="Z6" s="208">
        <v>95.997219000000001</v>
      </c>
      <c r="AA6" s="208">
        <v>95.962249290000003</v>
      </c>
      <c r="AB6" s="208">
        <v>96.616020179000003</v>
      </c>
      <c r="AC6" s="208">
        <v>97.058319612999995</v>
      </c>
      <c r="AD6" s="208">
        <v>97.528116933000007</v>
      </c>
      <c r="AE6" s="208">
        <v>98.272419548000002</v>
      </c>
      <c r="AF6" s="208">
        <v>98.543467000000007</v>
      </c>
      <c r="AG6" s="208">
        <v>99.087025096999994</v>
      </c>
      <c r="AH6" s="208">
        <v>101.49624939</v>
      </c>
      <c r="AI6" s="208">
        <v>101.88451143</v>
      </c>
      <c r="AJ6" s="208">
        <v>102.77903241999999</v>
      </c>
      <c r="AK6" s="208">
        <v>104.46421463</v>
      </c>
      <c r="AL6" s="208">
        <v>104.34663139</v>
      </c>
      <c r="AM6" s="208">
        <v>103.03795468</v>
      </c>
      <c r="AN6" s="208">
        <v>102.91780371999999</v>
      </c>
      <c r="AO6" s="208">
        <v>103.10437761</v>
      </c>
      <c r="AP6" s="208">
        <v>100.39473583</v>
      </c>
      <c r="AQ6" s="208">
        <v>94.420545451999999</v>
      </c>
      <c r="AR6" s="208">
        <v>95.766694833000003</v>
      </c>
      <c r="AS6" s="208">
        <v>97.462303805999994</v>
      </c>
      <c r="AT6" s="208">
        <v>97.147755226000001</v>
      </c>
      <c r="AU6" s="208">
        <v>97.252284500000002</v>
      </c>
      <c r="AV6" s="208">
        <v>96.510560096999995</v>
      </c>
      <c r="AW6" s="208">
        <v>99.484282300000004</v>
      </c>
      <c r="AX6" s="208">
        <v>99.635529613000003</v>
      </c>
      <c r="AY6" s="208">
        <v>99.989823870999999</v>
      </c>
      <c r="AZ6" s="208">
        <v>92.041897070999994</v>
      </c>
      <c r="BA6" s="208">
        <v>99.386038806000002</v>
      </c>
      <c r="BB6" s="208">
        <v>100.8390342</v>
      </c>
      <c r="BC6" s="208">
        <v>100.61162781</v>
      </c>
      <c r="BD6" s="208">
        <v>100.92799866999999</v>
      </c>
      <c r="BE6" s="208">
        <v>101.31313987</v>
      </c>
      <c r="BF6" s="208">
        <v>101.419</v>
      </c>
      <c r="BG6" s="208">
        <v>100.9468</v>
      </c>
      <c r="BH6" s="324">
        <v>101.3694</v>
      </c>
      <c r="BI6" s="324">
        <v>101.6207</v>
      </c>
      <c r="BJ6" s="324">
        <v>101.7974</v>
      </c>
      <c r="BK6" s="324">
        <v>102.2657</v>
      </c>
      <c r="BL6" s="324">
        <v>102.3036</v>
      </c>
      <c r="BM6" s="324">
        <v>102.5843</v>
      </c>
      <c r="BN6" s="324">
        <v>102.9756</v>
      </c>
      <c r="BO6" s="324">
        <v>103.4836</v>
      </c>
      <c r="BP6" s="324">
        <v>104.0317</v>
      </c>
      <c r="BQ6" s="324">
        <v>104.621</v>
      </c>
      <c r="BR6" s="324">
        <v>105.32640000000001</v>
      </c>
      <c r="BS6" s="324">
        <v>106.13200000000001</v>
      </c>
      <c r="BT6" s="324">
        <v>106.6276</v>
      </c>
      <c r="BU6" s="324">
        <v>107.19970000000001</v>
      </c>
      <c r="BV6" s="324">
        <v>107.3573</v>
      </c>
    </row>
    <row r="7" spans="1:74" ht="11.1" customHeight="1" x14ac:dyDescent="0.2">
      <c r="A7" s="76" t="s">
        <v>776</v>
      </c>
      <c r="B7" s="182" t="s">
        <v>423</v>
      </c>
      <c r="C7" s="208">
        <v>1.0007213226</v>
      </c>
      <c r="D7" s="208">
        <v>1.00518325</v>
      </c>
      <c r="E7" s="208">
        <v>1.0110912581</v>
      </c>
      <c r="F7" s="208">
        <v>1.0124298</v>
      </c>
      <c r="G7" s="208">
        <v>0.98061022581000001</v>
      </c>
      <c r="H7" s="208">
        <v>0.91696866666999999</v>
      </c>
      <c r="I7" s="208">
        <v>0.77498987097000005</v>
      </c>
      <c r="J7" s="208">
        <v>0.78796548386999998</v>
      </c>
      <c r="K7" s="208">
        <v>0.90684136667000004</v>
      </c>
      <c r="L7" s="208">
        <v>0.95277606451999997</v>
      </c>
      <c r="M7" s="208">
        <v>0.99199320000000002</v>
      </c>
      <c r="N7" s="208">
        <v>0.98839687096999995</v>
      </c>
      <c r="O7" s="208">
        <v>1.0024972581</v>
      </c>
      <c r="P7" s="208">
        <v>0.99018407142999998</v>
      </c>
      <c r="Q7" s="208">
        <v>0.99678816129000003</v>
      </c>
      <c r="R7" s="208">
        <v>0.96358410000000005</v>
      </c>
      <c r="S7" s="208">
        <v>0.93002709676999995</v>
      </c>
      <c r="T7" s="208">
        <v>0.86816786667000001</v>
      </c>
      <c r="U7" s="208">
        <v>0.84246267742000003</v>
      </c>
      <c r="V7" s="208">
        <v>0.84280248387000001</v>
      </c>
      <c r="W7" s="208">
        <v>0.90165796666999998</v>
      </c>
      <c r="X7" s="208">
        <v>0.90972770968000005</v>
      </c>
      <c r="Y7" s="208">
        <v>0.98024476667000005</v>
      </c>
      <c r="Z7" s="208">
        <v>0.99763348386999995</v>
      </c>
      <c r="AA7" s="208">
        <v>0.98396409676999996</v>
      </c>
      <c r="AB7" s="208">
        <v>0.95457417857000004</v>
      </c>
      <c r="AC7" s="208">
        <v>0.94664041934999998</v>
      </c>
      <c r="AD7" s="208">
        <v>0.96053960000000005</v>
      </c>
      <c r="AE7" s="208">
        <v>0.936388</v>
      </c>
      <c r="AF7" s="208">
        <v>0.89630493333000005</v>
      </c>
      <c r="AG7" s="208">
        <v>0.81766583870999998</v>
      </c>
      <c r="AH7" s="208">
        <v>0.73792435483999996</v>
      </c>
      <c r="AI7" s="208">
        <v>0.81645160000000006</v>
      </c>
      <c r="AJ7" s="208">
        <v>0.88417696773999999</v>
      </c>
      <c r="AK7" s="208">
        <v>0.94185943333</v>
      </c>
      <c r="AL7" s="208">
        <v>0.95706270967999996</v>
      </c>
      <c r="AM7" s="208">
        <v>0.96833800000000003</v>
      </c>
      <c r="AN7" s="208">
        <v>0.98403575862000003</v>
      </c>
      <c r="AO7" s="208">
        <v>0.94255599999999995</v>
      </c>
      <c r="AP7" s="208">
        <v>0.91711303333000005</v>
      </c>
      <c r="AQ7" s="208">
        <v>0.87342490322999999</v>
      </c>
      <c r="AR7" s="208">
        <v>0.85150939999999997</v>
      </c>
      <c r="AS7" s="208">
        <v>0.86384367742000001</v>
      </c>
      <c r="AT7" s="208">
        <v>0.86599212903</v>
      </c>
      <c r="AU7" s="208">
        <v>0.89927903333000003</v>
      </c>
      <c r="AV7" s="208">
        <v>0.93806293547999997</v>
      </c>
      <c r="AW7" s="208">
        <v>0.98584203332999998</v>
      </c>
      <c r="AX7" s="208">
        <v>1.0052049354999999</v>
      </c>
      <c r="AY7" s="208">
        <v>1.0203924516</v>
      </c>
      <c r="AZ7" s="208">
        <v>1.0130256070999999</v>
      </c>
      <c r="BA7" s="208">
        <v>1.0155147741999999</v>
      </c>
      <c r="BB7" s="208">
        <v>0.98381166666999997</v>
      </c>
      <c r="BC7" s="208">
        <v>0.935639</v>
      </c>
      <c r="BD7" s="208">
        <v>0.92383276667000003</v>
      </c>
      <c r="BE7" s="208">
        <v>0.84774983870999998</v>
      </c>
      <c r="BF7" s="208">
        <v>0.83968330000000002</v>
      </c>
      <c r="BG7" s="208">
        <v>0.82585989999999998</v>
      </c>
      <c r="BH7" s="324">
        <v>0.85370179999999996</v>
      </c>
      <c r="BI7" s="324">
        <v>0.89382340000000005</v>
      </c>
      <c r="BJ7" s="324">
        <v>0.90373479999999995</v>
      </c>
      <c r="BK7" s="324">
        <v>0.91336910000000004</v>
      </c>
      <c r="BL7" s="324">
        <v>0.91385329999999998</v>
      </c>
      <c r="BM7" s="324">
        <v>0.92513389999999995</v>
      </c>
      <c r="BN7" s="324">
        <v>0.86810759999999998</v>
      </c>
      <c r="BO7" s="324">
        <v>0.80701400000000001</v>
      </c>
      <c r="BP7" s="324">
        <v>0.75035090000000004</v>
      </c>
      <c r="BQ7" s="324">
        <v>0.70077400000000001</v>
      </c>
      <c r="BR7" s="324">
        <v>0.69648969999999999</v>
      </c>
      <c r="BS7" s="324">
        <v>0.79100950000000003</v>
      </c>
      <c r="BT7" s="324">
        <v>0.82771550000000005</v>
      </c>
      <c r="BU7" s="324">
        <v>0.86818260000000003</v>
      </c>
      <c r="BV7" s="324">
        <v>0.91250620000000005</v>
      </c>
    </row>
    <row r="8" spans="1:74" ht="11.1" customHeight="1" x14ac:dyDescent="0.2">
      <c r="A8" s="76" t="s">
        <v>779</v>
      </c>
      <c r="B8" s="182" t="s">
        <v>125</v>
      </c>
      <c r="C8" s="208">
        <v>3.2658343548</v>
      </c>
      <c r="D8" s="208">
        <v>3.1585053213999998</v>
      </c>
      <c r="E8" s="208">
        <v>3.2764581934999999</v>
      </c>
      <c r="F8" s="208">
        <v>3.0270983667000002</v>
      </c>
      <c r="G8" s="208">
        <v>3.0718021289999999</v>
      </c>
      <c r="H8" s="208">
        <v>2.8918647332999998</v>
      </c>
      <c r="I8" s="208">
        <v>3.0287510645000002</v>
      </c>
      <c r="J8" s="208">
        <v>2.8654033548000002</v>
      </c>
      <c r="K8" s="208">
        <v>2.8142230332999998</v>
      </c>
      <c r="L8" s="208">
        <v>2.4676664516</v>
      </c>
      <c r="M8" s="208">
        <v>2.6014927000000001</v>
      </c>
      <c r="N8" s="208">
        <v>2.4103356452</v>
      </c>
      <c r="O8" s="208">
        <v>2.4006267742</v>
      </c>
      <c r="P8" s="208">
        <v>2.5476563571000002</v>
      </c>
      <c r="Q8" s="208">
        <v>2.5950064839000002</v>
      </c>
      <c r="R8" s="208">
        <v>2.4135775666999999</v>
      </c>
      <c r="S8" s="208">
        <v>2.4142367418999999</v>
      </c>
      <c r="T8" s="208">
        <v>2.5253083667</v>
      </c>
      <c r="U8" s="208">
        <v>2.8444037096999999</v>
      </c>
      <c r="V8" s="208">
        <v>3.0415423547999998</v>
      </c>
      <c r="W8" s="208">
        <v>2.8392490000000001</v>
      </c>
      <c r="X8" s="208">
        <v>2.6671358065000002</v>
      </c>
      <c r="Y8" s="208">
        <v>2.8931467</v>
      </c>
      <c r="Z8" s="208">
        <v>2.8560836129</v>
      </c>
      <c r="AA8" s="208">
        <v>2.9078538064999999</v>
      </c>
      <c r="AB8" s="208">
        <v>2.7408081786</v>
      </c>
      <c r="AC8" s="208">
        <v>2.9682854193999999</v>
      </c>
      <c r="AD8" s="208">
        <v>2.9067002333</v>
      </c>
      <c r="AE8" s="208">
        <v>2.8302500967999999</v>
      </c>
      <c r="AF8" s="208">
        <v>2.7199797333000002</v>
      </c>
      <c r="AG8" s="208">
        <v>2.1559208065000002</v>
      </c>
      <c r="AH8" s="208">
        <v>2.9431219676999998</v>
      </c>
      <c r="AI8" s="208">
        <v>2.8031206666999999</v>
      </c>
      <c r="AJ8" s="208">
        <v>2.7947197418999998</v>
      </c>
      <c r="AK8" s="208">
        <v>2.7886999000000001</v>
      </c>
      <c r="AL8" s="208">
        <v>2.8206678386999999</v>
      </c>
      <c r="AM8" s="208">
        <v>2.7764848387000001</v>
      </c>
      <c r="AN8" s="208">
        <v>2.797020931</v>
      </c>
      <c r="AO8" s="208">
        <v>2.8372427741999999</v>
      </c>
      <c r="AP8" s="208">
        <v>2.6858087667000001</v>
      </c>
      <c r="AQ8" s="208">
        <v>2.0765724516000001</v>
      </c>
      <c r="AR8" s="208">
        <v>2.0742200999999998</v>
      </c>
      <c r="AS8" s="208">
        <v>2.1863874515999999</v>
      </c>
      <c r="AT8" s="208">
        <v>1.4189738064999999</v>
      </c>
      <c r="AU8" s="208">
        <v>1.6299845666999999</v>
      </c>
      <c r="AV8" s="208">
        <v>1.248445</v>
      </c>
      <c r="AW8" s="208">
        <v>2.0165351</v>
      </c>
      <c r="AX8" s="208">
        <v>2.1640166128999998</v>
      </c>
      <c r="AY8" s="208">
        <v>2.2098407418999999</v>
      </c>
      <c r="AZ8" s="208">
        <v>2.2295219999999998</v>
      </c>
      <c r="BA8" s="208">
        <v>2.3543734838999999</v>
      </c>
      <c r="BB8" s="208">
        <v>2.3269953333000002</v>
      </c>
      <c r="BC8" s="208">
        <v>2.1855450967999999</v>
      </c>
      <c r="BD8" s="208">
        <v>2.2726052999999999</v>
      </c>
      <c r="BE8" s="208">
        <v>2.2956370968000002</v>
      </c>
      <c r="BF8" s="208">
        <v>1.912606</v>
      </c>
      <c r="BG8" s="208">
        <v>1.317979</v>
      </c>
      <c r="BH8" s="324">
        <v>1.802753</v>
      </c>
      <c r="BI8" s="324">
        <v>1.972586</v>
      </c>
      <c r="BJ8" s="324">
        <v>1.966669</v>
      </c>
      <c r="BK8" s="324">
        <v>2.1191430000000002</v>
      </c>
      <c r="BL8" s="324">
        <v>2.092749</v>
      </c>
      <c r="BM8" s="324">
        <v>2.068381</v>
      </c>
      <c r="BN8" s="324">
        <v>2.044206</v>
      </c>
      <c r="BO8" s="324">
        <v>2.0209619999999999</v>
      </c>
      <c r="BP8" s="324">
        <v>1.9725269999999999</v>
      </c>
      <c r="BQ8" s="324">
        <v>1.942377</v>
      </c>
      <c r="BR8" s="324">
        <v>1.892277</v>
      </c>
      <c r="BS8" s="324">
        <v>1.8813880000000001</v>
      </c>
      <c r="BT8" s="324">
        <v>1.7653669999999999</v>
      </c>
      <c r="BU8" s="324">
        <v>1.9239109999999999</v>
      </c>
      <c r="BV8" s="324">
        <v>1.925845</v>
      </c>
    </row>
    <row r="9" spans="1:74" ht="11.1" customHeight="1" x14ac:dyDescent="0.2">
      <c r="A9" s="76" t="s">
        <v>780</v>
      </c>
      <c r="B9" s="182" t="s">
        <v>117</v>
      </c>
      <c r="C9" s="208">
        <v>71.198956741999993</v>
      </c>
      <c r="D9" s="208">
        <v>72.357325857000006</v>
      </c>
      <c r="E9" s="208">
        <v>73.964028257999999</v>
      </c>
      <c r="F9" s="208">
        <v>74.308188799999996</v>
      </c>
      <c r="G9" s="208">
        <v>74.294011032</v>
      </c>
      <c r="H9" s="208">
        <v>75.297036633000005</v>
      </c>
      <c r="I9" s="208">
        <v>76.117958999999999</v>
      </c>
      <c r="J9" s="208">
        <v>76.223391194000001</v>
      </c>
      <c r="K9" s="208">
        <v>77.552689767000004</v>
      </c>
      <c r="L9" s="208">
        <v>79.297448742</v>
      </c>
      <c r="M9" s="208">
        <v>81.698876166999995</v>
      </c>
      <c r="N9" s="208">
        <v>82.493854225999996</v>
      </c>
      <c r="O9" s="208">
        <v>81.058638677000005</v>
      </c>
      <c r="P9" s="208">
        <v>82.688878892999995</v>
      </c>
      <c r="Q9" s="208">
        <v>83.641020128999997</v>
      </c>
      <c r="R9" s="208">
        <v>83.707541300000003</v>
      </c>
      <c r="S9" s="208">
        <v>84.741766677000001</v>
      </c>
      <c r="T9" s="208">
        <v>85.138315032999998</v>
      </c>
      <c r="U9" s="208">
        <v>86.608159354999998</v>
      </c>
      <c r="V9" s="208">
        <v>88.231789289999995</v>
      </c>
      <c r="W9" s="208">
        <v>89.886337432999994</v>
      </c>
      <c r="X9" s="208">
        <v>91.237658612999994</v>
      </c>
      <c r="Y9" s="208">
        <v>92.596544433000005</v>
      </c>
      <c r="Z9" s="208">
        <v>92.143501903000001</v>
      </c>
      <c r="AA9" s="208">
        <v>92.070431386999999</v>
      </c>
      <c r="AB9" s="208">
        <v>92.920637821</v>
      </c>
      <c r="AC9" s="208">
        <v>93.143393774000003</v>
      </c>
      <c r="AD9" s="208">
        <v>93.660877099999993</v>
      </c>
      <c r="AE9" s="208">
        <v>94.505781451999994</v>
      </c>
      <c r="AF9" s="208">
        <v>94.927182333000005</v>
      </c>
      <c r="AG9" s="208">
        <v>96.113438451999997</v>
      </c>
      <c r="AH9" s="208">
        <v>97.815203065000006</v>
      </c>
      <c r="AI9" s="208">
        <v>98.264939166999994</v>
      </c>
      <c r="AJ9" s="208">
        <v>99.100135710000004</v>
      </c>
      <c r="AK9" s="208">
        <v>100.7336553</v>
      </c>
      <c r="AL9" s="208">
        <v>100.56890084</v>
      </c>
      <c r="AM9" s="208">
        <v>99.293131838999997</v>
      </c>
      <c r="AN9" s="208">
        <v>99.136747033999995</v>
      </c>
      <c r="AO9" s="208">
        <v>99.324578838999997</v>
      </c>
      <c r="AP9" s="208">
        <v>96.791814032999994</v>
      </c>
      <c r="AQ9" s="208">
        <v>91.470548097000005</v>
      </c>
      <c r="AR9" s="208">
        <v>92.840965333</v>
      </c>
      <c r="AS9" s="208">
        <v>94.412072676999998</v>
      </c>
      <c r="AT9" s="208">
        <v>94.862789289999995</v>
      </c>
      <c r="AU9" s="208">
        <v>94.723020899999995</v>
      </c>
      <c r="AV9" s="208">
        <v>94.324052160999997</v>
      </c>
      <c r="AW9" s="208">
        <v>96.481905166999994</v>
      </c>
      <c r="AX9" s="208">
        <v>96.466308065000007</v>
      </c>
      <c r="AY9" s="208">
        <v>96.759590677000006</v>
      </c>
      <c r="AZ9" s="208">
        <v>88.799349464000002</v>
      </c>
      <c r="BA9" s="208">
        <v>96.016150547999999</v>
      </c>
      <c r="BB9" s="208">
        <v>97.528227200000003</v>
      </c>
      <c r="BC9" s="208">
        <v>97.490443709999994</v>
      </c>
      <c r="BD9" s="208">
        <v>97.731560599999995</v>
      </c>
      <c r="BE9" s="208">
        <v>98.169752935000005</v>
      </c>
      <c r="BF9" s="208">
        <v>98.666679999999999</v>
      </c>
      <c r="BG9" s="208">
        <v>98.802959999999999</v>
      </c>
      <c r="BH9" s="324">
        <v>98.712900000000005</v>
      </c>
      <c r="BI9" s="324">
        <v>98.754249999999999</v>
      </c>
      <c r="BJ9" s="324">
        <v>98.927009999999996</v>
      </c>
      <c r="BK9" s="324">
        <v>99.233180000000004</v>
      </c>
      <c r="BL9" s="324">
        <v>99.296999999999997</v>
      </c>
      <c r="BM9" s="324">
        <v>99.590739999999997</v>
      </c>
      <c r="BN9" s="324">
        <v>100.0633</v>
      </c>
      <c r="BO9" s="324">
        <v>100.65560000000001</v>
      </c>
      <c r="BP9" s="324">
        <v>101.30889999999999</v>
      </c>
      <c r="BQ9" s="324">
        <v>101.9778</v>
      </c>
      <c r="BR9" s="324">
        <v>102.7376</v>
      </c>
      <c r="BS9" s="324">
        <v>103.4597</v>
      </c>
      <c r="BT9" s="324">
        <v>104.03449999999999</v>
      </c>
      <c r="BU9" s="324">
        <v>104.4076</v>
      </c>
      <c r="BV9" s="324">
        <v>104.51900000000001</v>
      </c>
    </row>
    <row r="10" spans="1:74" ht="11.1" customHeight="1" x14ac:dyDescent="0.2">
      <c r="A10" s="76" t="s">
        <v>533</v>
      </c>
      <c r="B10" s="182" t="s">
        <v>424</v>
      </c>
      <c r="C10" s="208">
        <v>70.562806452000004</v>
      </c>
      <c r="D10" s="208">
        <v>71.549714285999997</v>
      </c>
      <c r="E10" s="208">
        <v>73.167870968000003</v>
      </c>
      <c r="F10" s="208">
        <v>73.257766666999999</v>
      </c>
      <c r="G10" s="208">
        <v>73.256548386999995</v>
      </c>
      <c r="H10" s="208">
        <v>73.966666666999998</v>
      </c>
      <c r="I10" s="208">
        <v>74.729483870999999</v>
      </c>
      <c r="J10" s="208">
        <v>74.687451612999993</v>
      </c>
      <c r="K10" s="208">
        <v>75.993700000000004</v>
      </c>
      <c r="L10" s="208">
        <v>77.343999999999994</v>
      </c>
      <c r="M10" s="208">
        <v>79.751233333000002</v>
      </c>
      <c r="N10" s="208">
        <v>80.384290323000002</v>
      </c>
      <c r="O10" s="208">
        <v>78.743967741999995</v>
      </c>
      <c r="P10" s="208">
        <v>80.389428570999996</v>
      </c>
      <c r="Q10" s="208">
        <v>81.327419355000004</v>
      </c>
      <c r="R10" s="208">
        <v>81.189333332999993</v>
      </c>
      <c r="S10" s="208">
        <v>82.122870968000001</v>
      </c>
      <c r="T10" s="208">
        <v>82.538466666999994</v>
      </c>
      <c r="U10" s="208">
        <v>84.182322580999994</v>
      </c>
      <c r="V10" s="208">
        <v>85.880161290000004</v>
      </c>
      <c r="W10" s="208">
        <v>87.288966666999997</v>
      </c>
      <c r="X10" s="208">
        <v>88.395870967999997</v>
      </c>
      <c r="Y10" s="208">
        <v>89.939233333000004</v>
      </c>
      <c r="Z10" s="208">
        <v>89.498516128999995</v>
      </c>
      <c r="AA10" s="208">
        <v>89.253806452000006</v>
      </c>
      <c r="AB10" s="208">
        <v>89.861857142999995</v>
      </c>
      <c r="AC10" s="208">
        <v>90.273258064999993</v>
      </c>
      <c r="AD10" s="208">
        <v>90.7102</v>
      </c>
      <c r="AE10" s="208">
        <v>91.402483871000001</v>
      </c>
      <c r="AF10" s="208">
        <v>91.654566666999997</v>
      </c>
      <c r="AG10" s="208">
        <v>92.160129032</v>
      </c>
      <c r="AH10" s="208">
        <v>94.400935484000001</v>
      </c>
      <c r="AI10" s="208">
        <v>94.762033333000005</v>
      </c>
      <c r="AJ10" s="208">
        <v>95.594032257999999</v>
      </c>
      <c r="AK10" s="208">
        <v>97.1614</v>
      </c>
      <c r="AL10" s="208">
        <v>97.052064516000002</v>
      </c>
      <c r="AM10" s="208">
        <v>95.304419354999993</v>
      </c>
      <c r="AN10" s="208">
        <v>95.193275861999993</v>
      </c>
      <c r="AO10" s="208">
        <v>95.365838710000006</v>
      </c>
      <c r="AP10" s="208">
        <v>92.859566666999996</v>
      </c>
      <c r="AQ10" s="208">
        <v>87.333774194</v>
      </c>
      <c r="AR10" s="208">
        <v>88.578900000000004</v>
      </c>
      <c r="AS10" s="208">
        <v>90.147225805999994</v>
      </c>
      <c r="AT10" s="208">
        <v>89.856290322999996</v>
      </c>
      <c r="AU10" s="208">
        <v>89.952966666999998</v>
      </c>
      <c r="AV10" s="208">
        <v>89.266935484000001</v>
      </c>
      <c r="AW10" s="208">
        <v>92.017466666999994</v>
      </c>
      <c r="AX10" s="208">
        <v>92.157354839000007</v>
      </c>
      <c r="AY10" s="208">
        <v>92.521451612999996</v>
      </c>
      <c r="AZ10" s="208">
        <v>85.959642857000006</v>
      </c>
      <c r="BA10" s="208">
        <v>92.004483871000005</v>
      </c>
      <c r="BB10" s="208">
        <v>92.945133333000001</v>
      </c>
      <c r="BC10" s="208">
        <v>92.718903225999995</v>
      </c>
      <c r="BD10" s="208">
        <v>93.004533332999998</v>
      </c>
      <c r="BE10" s="208">
        <v>93.424451613000002</v>
      </c>
      <c r="BF10" s="208">
        <v>93.480639999999994</v>
      </c>
      <c r="BG10" s="208">
        <v>93.051299999999998</v>
      </c>
      <c r="BH10" s="324">
        <v>93.450659999999999</v>
      </c>
      <c r="BI10" s="324">
        <v>93.673770000000005</v>
      </c>
      <c r="BJ10" s="324">
        <v>93.839119999999994</v>
      </c>
      <c r="BK10" s="324">
        <v>94.272040000000004</v>
      </c>
      <c r="BL10" s="324">
        <v>94.305340000000001</v>
      </c>
      <c r="BM10" s="324">
        <v>94.564729999999997</v>
      </c>
      <c r="BN10" s="324">
        <v>94.925629999999998</v>
      </c>
      <c r="BO10" s="324">
        <v>95.39358</v>
      </c>
      <c r="BP10" s="324">
        <v>95.899029999999996</v>
      </c>
      <c r="BQ10" s="324">
        <v>96.442189999999997</v>
      </c>
      <c r="BR10" s="324">
        <v>97.092410000000001</v>
      </c>
      <c r="BS10" s="324">
        <v>97.835120000000003</v>
      </c>
      <c r="BT10" s="324">
        <v>98.29195</v>
      </c>
      <c r="BU10" s="324">
        <v>98.819299999999998</v>
      </c>
      <c r="BV10" s="324">
        <v>98.964579999999998</v>
      </c>
    </row>
    <row r="11" spans="1:74" ht="11.1" customHeight="1" x14ac:dyDescent="0.2">
      <c r="A11" s="562" t="s">
        <v>539</v>
      </c>
      <c r="B11" s="563" t="s">
        <v>963</v>
      </c>
      <c r="C11" s="208">
        <v>0.41789790322999998</v>
      </c>
      <c r="D11" s="208">
        <v>0.30274167857000001</v>
      </c>
      <c r="E11" s="208">
        <v>0.15735993547999999</v>
      </c>
      <c r="F11" s="208">
        <v>0.17235723333</v>
      </c>
      <c r="G11" s="208">
        <v>0.17722793547999999</v>
      </c>
      <c r="H11" s="208">
        <v>0.1879007</v>
      </c>
      <c r="I11" s="208">
        <v>0.16738283871000001</v>
      </c>
      <c r="J11" s="208">
        <v>0.25362032258</v>
      </c>
      <c r="K11" s="208">
        <v>8.8338566667000004E-2</v>
      </c>
      <c r="L11" s="208">
        <v>7.9250741934999994E-2</v>
      </c>
      <c r="M11" s="208">
        <v>0.21259883332999999</v>
      </c>
      <c r="N11" s="208">
        <v>0.35043651612999999</v>
      </c>
      <c r="O11" s="208">
        <v>0.53676612902999998</v>
      </c>
      <c r="P11" s="208">
        <v>0.241808</v>
      </c>
      <c r="Q11" s="208">
        <v>0.20879648386999999</v>
      </c>
      <c r="R11" s="208">
        <v>0.10435483332999999</v>
      </c>
      <c r="S11" s="208">
        <v>8.5581870968000004E-2</v>
      </c>
      <c r="T11" s="208">
        <v>9.6805066667000006E-2</v>
      </c>
      <c r="U11" s="208">
        <v>0.18069354838999999</v>
      </c>
      <c r="V11" s="208">
        <v>0.17655964516</v>
      </c>
      <c r="W11" s="208">
        <v>0.10514343332999999</v>
      </c>
      <c r="X11" s="208">
        <v>0.19597200000000001</v>
      </c>
      <c r="Y11" s="208">
        <v>9.3486299999999994E-2</v>
      </c>
      <c r="Z11" s="208">
        <v>0.47648483871000002</v>
      </c>
      <c r="AA11" s="208">
        <v>0.46714570968000002</v>
      </c>
      <c r="AB11" s="208">
        <v>0.26982503570999999</v>
      </c>
      <c r="AC11" s="208">
        <v>0.11287922581</v>
      </c>
      <c r="AD11" s="208">
        <v>9.4732999999999998E-2</v>
      </c>
      <c r="AE11" s="208">
        <v>2.7464516128999998E-4</v>
      </c>
      <c r="AF11" s="208">
        <v>1.5856666667000001E-4</v>
      </c>
      <c r="AG11" s="208">
        <v>9.1343193547999996E-2</v>
      </c>
      <c r="AH11" s="208">
        <v>9.3083645160999998E-2</v>
      </c>
      <c r="AI11" s="208">
        <v>0</v>
      </c>
      <c r="AJ11" s="208">
        <v>0.17846632258</v>
      </c>
      <c r="AK11" s="208">
        <v>9.2699533333000003E-2</v>
      </c>
      <c r="AL11" s="208">
        <v>0.33810451612999998</v>
      </c>
      <c r="AM11" s="208">
        <v>0.42639487097000001</v>
      </c>
      <c r="AN11" s="208">
        <v>0.19618727586000001</v>
      </c>
      <c r="AO11" s="208">
        <v>9.2252419355000004E-2</v>
      </c>
      <c r="AP11" s="208">
        <v>0.10714873333</v>
      </c>
      <c r="AQ11" s="208">
        <v>9.0681387096999994E-2</v>
      </c>
      <c r="AR11" s="208">
        <v>0.1623695</v>
      </c>
      <c r="AS11" s="208">
        <v>0.13169354839</v>
      </c>
      <c r="AT11" s="208">
        <v>9.2999870967999998E-2</v>
      </c>
      <c r="AU11" s="208">
        <v>4.1354166667000002E-2</v>
      </c>
      <c r="AV11" s="208">
        <v>2.6222580644999998E-4</v>
      </c>
      <c r="AW11" s="208">
        <v>9.4856700000000002E-2</v>
      </c>
      <c r="AX11" s="208">
        <v>0.17707838710000001</v>
      </c>
      <c r="AY11" s="208">
        <v>0.20575835483999999</v>
      </c>
      <c r="AZ11" s="208">
        <v>0.20337485714</v>
      </c>
      <c r="BA11" s="208">
        <v>4.5444322581E-2</v>
      </c>
      <c r="BB11" s="208">
        <v>2.7103333333E-4</v>
      </c>
      <c r="BC11" s="208">
        <v>5.4031225805999998E-2</v>
      </c>
      <c r="BD11" s="208">
        <v>3.7186666667000001E-4</v>
      </c>
      <c r="BE11" s="208">
        <v>5.5981774194000002E-2</v>
      </c>
      <c r="BF11" s="208">
        <v>0.25362032258</v>
      </c>
      <c r="BG11" s="208">
        <v>8.8338566667000004E-2</v>
      </c>
      <c r="BH11" s="324">
        <v>7.9250741934999994E-2</v>
      </c>
      <c r="BI11" s="324">
        <v>0.21259883332999999</v>
      </c>
      <c r="BJ11" s="324">
        <v>0.3</v>
      </c>
      <c r="BK11" s="324">
        <v>0.45</v>
      </c>
      <c r="BL11" s="324">
        <v>0.35</v>
      </c>
      <c r="BM11" s="324">
        <v>0.15</v>
      </c>
      <c r="BN11" s="324">
        <v>0.17235723333</v>
      </c>
      <c r="BO11" s="324">
        <v>0.17722793547999999</v>
      </c>
      <c r="BP11" s="324">
        <v>0.1879007</v>
      </c>
      <c r="BQ11" s="324">
        <v>0.2</v>
      </c>
      <c r="BR11" s="324">
        <v>0.25362032258</v>
      </c>
      <c r="BS11" s="324">
        <v>8.8338566667000004E-2</v>
      </c>
      <c r="BT11" s="324">
        <v>7.9250741934999994E-2</v>
      </c>
      <c r="BU11" s="324">
        <v>0.21259883332999999</v>
      </c>
      <c r="BV11" s="324">
        <v>0.3</v>
      </c>
    </row>
    <row r="12" spans="1:74" ht="11.1" customHeight="1" x14ac:dyDescent="0.2">
      <c r="A12" s="562" t="s">
        <v>964</v>
      </c>
      <c r="B12" s="563" t="s">
        <v>965</v>
      </c>
      <c r="C12" s="208">
        <v>1.6561823548000001</v>
      </c>
      <c r="D12" s="208">
        <v>1.8586267857000001</v>
      </c>
      <c r="E12" s="208">
        <v>1.4049404838999999</v>
      </c>
      <c r="F12" s="208">
        <v>1.6889637666999999</v>
      </c>
      <c r="G12" s="208">
        <v>1.9607187419000001</v>
      </c>
      <c r="H12" s="208">
        <v>1.7487261000000001</v>
      </c>
      <c r="I12" s="208">
        <v>1.7287880968</v>
      </c>
      <c r="J12" s="208">
        <v>1.4667146451999999</v>
      </c>
      <c r="K12" s="208">
        <v>1.8244232332999999</v>
      </c>
      <c r="L12" s="208">
        <v>2.5869341934999999</v>
      </c>
      <c r="M12" s="208">
        <v>2.6700092667000002</v>
      </c>
      <c r="N12" s="208">
        <v>2.6646472258</v>
      </c>
      <c r="O12" s="208">
        <v>2.3375275161000002</v>
      </c>
      <c r="P12" s="208">
        <v>2.6315650000000002</v>
      </c>
      <c r="Q12" s="208">
        <v>2.9529820323</v>
      </c>
      <c r="R12" s="208">
        <v>2.8561486999999999</v>
      </c>
      <c r="S12" s="208">
        <v>3.0579658386999999</v>
      </c>
      <c r="T12" s="208">
        <v>2.4511675333</v>
      </c>
      <c r="U12" s="208">
        <v>3.1690282581</v>
      </c>
      <c r="V12" s="208">
        <v>2.9524399355000002</v>
      </c>
      <c r="W12" s="208">
        <v>2.7126836333000002</v>
      </c>
      <c r="X12" s="208">
        <v>2.8995504839000001</v>
      </c>
      <c r="Y12" s="208">
        <v>3.5861690667000001</v>
      </c>
      <c r="Z12" s="208">
        <v>3.9611176773999999</v>
      </c>
      <c r="AA12" s="208">
        <v>4.0954016128999999</v>
      </c>
      <c r="AB12" s="208">
        <v>3.6737679643000001</v>
      </c>
      <c r="AC12" s="208">
        <v>4.2198127097000002</v>
      </c>
      <c r="AD12" s="208">
        <v>4.2367369666999997</v>
      </c>
      <c r="AE12" s="208">
        <v>4.6745969677000003</v>
      </c>
      <c r="AF12" s="208">
        <v>4.7318772999999998</v>
      </c>
      <c r="AG12" s="208">
        <v>5.0601590644999996</v>
      </c>
      <c r="AH12" s="208">
        <v>4.4702473225999997</v>
      </c>
      <c r="AI12" s="208">
        <v>5.3424678999999999</v>
      </c>
      <c r="AJ12" s="208">
        <v>5.7408443548000001</v>
      </c>
      <c r="AK12" s="208">
        <v>6.3536655667000002</v>
      </c>
      <c r="AL12" s="208">
        <v>7.1176167742000001</v>
      </c>
      <c r="AM12" s="208">
        <v>8.0743546774000006</v>
      </c>
      <c r="AN12" s="208">
        <v>7.7857302413999996</v>
      </c>
      <c r="AO12" s="208">
        <v>7.8796419676999996</v>
      </c>
      <c r="AP12" s="208">
        <v>7.0155182332999999</v>
      </c>
      <c r="AQ12" s="208">
        <v>5.8851030323</v>
      </c>
      <c r="AR12" s="208">
        <v>3.6333886667000002</v>
      </c>
      <c r="AS12" s="208">
        <v>3.1032271613</v>
      </c>
      <c r="AT12" s="208">
        <v>3.6277946773999998</v>
      </c>
      <c r="AU12" s="208">
        <v>5.0376011667</v>
      </c>
      <c r="AV12" s="208">
        <v>7.1923437419000003</v>
      </c>
      <c r="AW12" s="208">
        <v>9.3560802333000002</v>
      </c>
      <c r="AX12" s="208">
        <v>9.8149261289999998</v>
      </c>
      <c r="AY12" s="208">
        <v>9.8450243547999996</v>
      </c>
      <c r="AZ12" s="208">
        <v>7.4426269999999999</v>
      </c>
      <c r="BA12" s="208">
        <v>10.355585194</v>
      </c>
      <c r="BB12" s="208">
        <v>10.227275799999999</v>
      </c>
      <c r="BC12" s="208">
        <v>10.158760097</v>
      </c>
      <c r="BD12" s="208">
        <v>9.0456053999999995</v>
      </c>
      <c r="BE12" s="208">
        <v>9.6820432581000002</v>
      </c>
      <c r="BF12" s="208">
        <v>9.6999999999999993</v>
      </c>
      <c r="BG12" s="208">
        <v>9.3000000000000007</v>
      </c>
      <c r="BH12" s="324">
        <v>9.0811943808999995</v>
      </c>
      <c r="BI12" s="324">
        <v>10.335426378999999</v>
      </c>
      <c r="BJ12" s="324">
        <v>11.166738133999999</v>
      </c>
      <c r="BK12" s="324">
        <v>11.390042671</v>
      </c>
      <c r="BL12" s="324">
        <v>11.274715616</v>
      </c>
      <c r="BM12" s="324">
        <v>10.971230685</v>
      </c>
      <c r="BN12" s="324">
        <v>10.974510653999999</v>
      </c>
      <c r="BO12" s="324">
        <v>10.742826918</v>
      </c>
      <c r="BP12" s="324">
        <v>10.705993360000001</v>
      </c>
      <c r="BQ12" s="324">
        <v>11.39712887</v>
      </c>
      <c r="BR12" s="324">
        <v>11.222074144</v>
      </c>
      <c r="BS12" s="324">
        <v>9.5194996308000004</v>
      </c>
      <c r="BT12" s="324">
        <v>10.411806795</v>
      </c>
      <c r="BU12" s="324">
        <v>12.220666969</v>
      </c>
      <c r="BV12" s="324">
        <v>12.973911438</v>
      </c>
    </row>
    <row r="13" spans="1:74" ht="11.1" customHeight="1" x14ac:dyDescent="0.2">
      <c r="A13" s="562" t="s">
        <v>538</v>
      </c>
      <c r="B13" s="563" t="s">
        <v>927</v>
      </c>
      <c r="C13" s="208">
        <v>8.9892410644999998</v>
      </c>
      <c r="D13" s="208">
        <v>8.7890828571000004</v>
      </c>
      <c r="E13" s="208">
        <v>8.8921149031999995</v>
      </c>
      <c r="F13" s="208">
        <v>7.7692269999999999</v>
      </c>
      <c r="G13" s="208">
        <v>7.7042206452000004</v>
      </c>
      <c r="H13" s="208">
        <v>7.8046513666999999</v>
      </c>
      <c r="I13" s="208">
        <v>7.9126568065000003</v>
      </c>
      <c r="J13" s="208">
        <v>7.7418490323000002</v>
      </c>
      <c r="K13" s="208">
        <v>7.5589575333000001</v>
      </c>
      <c r="L13" s="208">
        <v>7.7051395484</v>
      </c>
      <c r="M13" s="208">
        <v>7.7968671667000002</v>
      </c>
      <c r="N13" s="208">
        <v>8.5026797418999998</v>
      </c>
      <c r="O13" s="208">
        <v>9.1362329355000007</v>
      </c>
      <c r="P13" s="208">
        <v>8.2363259643000006</v>
      </c>
      <c r="Q13" s="208">
        <v>8.5241272902999992</v>
      </c>
      <c r="R13" s="208">
        <v>7.9698285000000002</v>
      </c>
      <c r="S13" s="208">
        <v>7.2415399676999996</v>
      </c>
      <c r="T13" s="208">
        <v>7.5178950000000002</v>
      </c>
      <c r="U13" s="208">
        <v>7.7865148064999996</v>
      </c>
      <c r="V13" s="208">
        <v>7.4686761935000003</v>
      </c>
      <c r="W13" s="208">
        <v>7.0298603333000003</v>
      </c>
      <c r="X13" s="208">
        <v>6.7426713225999997</v>
      </c>
      <c r="Y13" s="208">
        <v>6.9883971000000003</v>
      </c>
      <c r="Z13" s="208">
        <v>7.8176521934999998</v>
      </c>
      <c r="AA13" s="208">
        <v>8.9149390000000004</v>
      </c>
      <c r="AB13" s="208">
        <v>8.0624952499999996</v>
      </c>
      <c r="AC13" s="208">
        <v>8.0465353871000005</v>
      </c>
      <c r="AD13" s="208">
        <v>6.7894942333000001</v>
      </c>
      <c r="AE13" s="208">
        <v>6.6971920323000003</v>
      </c>
      <c r="AF13" s="208">
        <v>6.7044210667000002</v>
      </c>
      <c r="AG13" s="208">
        <v>7.3403264516000002</v>
      </c>
      <c r="AH13" s="208">
        <v>7.0053995483999998</v>
      </c>
      <c r="AI13" s="208">
        <v>6.9421445666999997</v>
      </c>
      <c r="AJ13" s="208">
        <v>6.6121645806</v>
      </c>
      <c r="AK13" s="208">
        <v>7.3650832667000001</v>
      </c>
      <c r="AL13" s="208">
        <v>7.9206046774000001</v>
      </c>
      <c r="AM13" s="208">
        <v>8.0265798709999991</v>
      </c>
      <c r="AN13" s="208">
        <v>8.0215104137999997</v>
      </c>
      <c r="AO13" s="208">
        <v>6.7850676128999998</v>
      </c>
      <c r="AP13" s="208">
        <v>6.2270590666999999</v>
      </c>
      <c r="AQ13" s="208">
        <v>5.9251954838999996</v>
      </c>
      <c r="AR13" s="208">
        <v>6.0856844667000001</v>
      </c>
      <c r="AS13" s="208">
        <v>6.6553102903000001</v>
      </c>
      <c r="AT13" s="208">
        <v>6.7240330000000004</v>
      </c>
      <c r="AU13" s="208">
        <v>5.7655893000000003</v>
      </c>
      <c r="AV13" s="208">
        <v>6.4281642580999998</v>
      </c>
      <c r="AW13" s="208">
        <v>6.9623574333000002</v>
      </c>
      <c r="AX13" s="208">
        <v>8.4228526773999999</v>
      </c>
      <c r="AY13" s="208">
        <v>8.9569485806000007</v>
      </c>
      <c r="AZ13" s="208">
        <v>9.5057082143000002</v>
      </c>
      <c r="BA13" s="208">
        <v>7.6545735806000001</v>
      </c>
      <c r="BB13" s="208">
        <v>6.9447321666999997</v>
      </c>
      <c r="BC13" s="208">
        <v>6.5546419677000003</v>
      </c>
      <c r="BD13" s="208">
        <v>6.9278436333000002</v>
      </c>
      <c r="BE13" s="208">
        <v>7.2913991935000002</v>
      </c>
      <c r="BF13" s="208">
        <v>6.6235520000000001</v>
      </c>
      <c r="BG13" s="208">
        <v>6.6529179999999997</v>
      </c>
      <c r="BH13" s="324">
        <v>6.3372250000000001</v>
      </c>
      <c r="BI13" s="324">
        <v>6.5206470000000003</v>
      </c>
      <c r="BJ13" s="324">
        <v>7.679621</v>
      </c>
      <c r="BK13" s="324">
        <v>7.6927909999999997</v>
      </c>
      <c r="BL13" s="324">
        <v>7.7726100000000002</v>
      </c>
      <c r="BM13" s="324">
        <v>6.6261729999999996</v>
      </c>
      <c r="BN13" s="324">
        <v>6.3094910000000004</v>
      </c>
      <c r="BO13" s="324">
        <v>6.2885780000000002</v>
      </c>
      <c r="BP13" s="324">
        <v>6.44414</v>
      </c>
      <c r="BQ13" s="324">
        <v>6.493995</v>
      </c>
      <c r="BR13" s="324">
        <v>6.3485560000000003</v>
      </c>
      <c r="BS13" s="324">
        <v>6.2890129999999997</v>
      </c>
      <c r="BT13" s="324">
        <v>6.2864420000000001</v>
      </c>
      <c r="BU13" s="324">
        <v>6.211811</v>
      </c>
      <c r="BV13" s="324">
        <v>7.6426040000000004</v>
      </c>
    </row>
    <row r="14" spans="1:74" ht="11.1" customHeight="1" x14ac:dyDescent="0.2">
      <c r="A14" s="562" t="s">
        <v>966</v>
      </c>
      <c r="B14" s="563" t="s">
        <v>928</v>
      </c>
      <c r="C14" s="208">
        <v>7.0522156129000004</v>
      </c>
      <c r="D14" s="208">
        <v>7.1851791070999997</v>
      </c>
      <c r="E14" s="208">
        <v>7.4126401289999997</v>
      </c>
      <c r="F14" s="208">
        <v>6.3918514000000002</v>
      </c>
      <c r="G14" s="208">
        <v>6.0672621290000004</v>
      </c>
      <c r="H14" s="208">
        <v>6.6953290000000001</v>
      </c>
      <c r="I14" s="208">
        <v>6.2970382257999997</v>
      </c>
      <c r="J14" s="208">
        <v>6.5107555483999997</v>
      </c>
      <c r="K14" s="208">
        <v>6.4727822667000003</v>
      </c>
      <c r="L14" s="208">
        <v>6.4380768709999998</v>
      </c>
      <c r="M14" s="208">
        <v>6.9208812000000002</v>
      </c>
      <c r="N14" s="208">
        <v>7.0172342581000002</v>
      </c>
      <c r="O14" s="208">
        <v>7.3474378710000003</v>
      </c>
      <c r="P14" s="208">
        <v>7.2131440714000004</v>
      </c>
      <c r="Q14" s="208">
        <v>6.4492005484000003</v>
      </c>
      <c r="R14" s="208">
        <v>6.4418919333</v>
      </c>
      <c r="S14" s="208">
        <v>5.7199535484000004</v>
      </c>
      <c r="T14" s="208">
        <v>6.2819956000000001</v>
      </c>
      <c r="U14" s="208">
        <v>6.7018505161000004</v>
      </c>
      <c r="V14" s="208">
        <v>7.0943058710000004</v>
      </c>
      <c r="W14" s="208">
        <v>7.3453700333</v>
      </c>
      <c r="X14" s="208">
        <v>6.9924924516000004</v>
      </c>
      <c r="Y14" s="208">
        <v>7.6734548333000001</v>
      </c>
      <c r="Z14" s="208">
        <v>7.7745618387000004</v>
      </c>
      <c r="AA14" s="208">
        <v>7.6719125805999999</v>
      </c>
      <c r="AB14" s="208">
        <v>8.1103156071000004</v>
      </c>
      <c r="AC14" s="208">
        <v>7.8298361613000003</v>
      </c>
      <c r="AD14" s="208">
        <v>7.0370176000000004</v>
      </c>
      <c r="AE14" s="208">
        <v>7.2146951612999999</v>
      </c>
      <c r="AF14" s="208">
        <v>7.2756394333000003</v>
      </c>
      <c r="AG14" s="208">
        <v>7.6301779031999999</v>
      </c>
      <c r="AH14" s="208">
        <v>7.9485697742000001</v>
      </c>
      <c r="AI14" s="208">
        <v>7.8079151667</v>
      </c>
      <c r="AJ14" s="208">
        <v>7.9938200968000004</v>
      </c>
      <c r="AK14" s="208">
        <v>8.3778019333000007</v>
      </c>
      <c r="AL14" s="208">
        <v>8.4229347741999998</v>
      </c>
      <c r="AM14" s="208">
        <v>8.3915735484000002</v>
      </c>
      <c r="AN14" s="208">
        <v>7.8778925172000003</v>
      </c>
      <c r="AO14" s="208">
        <v>8.1667052902999995</v>
      </c>
      <c r="AP14" s="208">
        <v>7.0100360000000004</v>
      </c>
      <c r="AQ14" s="208">
        <v>6.8720506128999999</v>
      </c>
      <c r="AR14" s="208">
        <v>7.6494903000000001</v>
      </c>
      <c r="AS14" s="208">
        <v>8.1602113226000004</v>
      </c>
      <c r="AT14" s="208">
        <v>7.9579742581000001</v>
      </c>
      <c r="AU14" s="208">
        <v>8.1432062333000008</v>
      </c>
      <c r="AV14" s="208">
        <v>8.3438034515999995</v>
      </c>
      <c r="AW14" s="208">
        <v>8.2509293333000002</v>
      </c>
      <c r="AX14" s="208">
        <v>8.0294680323000005</v>
      </c>
      <c r="AY14" s="208">
        <v>8.3328895160999998</v>
      </c>
      <c r="AZ14" s="208">
        <v>7.7003808213999996</v>
      </c>
      <c r="BA14" s="208">
        <v>8.8512142902999997</v>
      </c>
      <c r="BB14" s="208">
        <v>8.5866539667000001</v>
      </c>
      <c r="BC14" s="208">
        <v>8.4906717419</v>
      </c>
      <c r="BD14" s="208">
        <v>8.9294553333</v>
      </c>
      <c r="BE14" s="208">
        <v>8.5619717741999999</v>
      </c>
      <c r="BF14" s="208">
        <v>8.6857690000000005</v>
      </c>
      <c r="BG14" s="208">
        <v>8.8778880000000004</v>
      </c>
      <c r="BH14" s="324">
        <v>8.8929189999999991</v>
      </c>
      <c r="BI14" s="324">
        <v>9.294219</v>
      </c>
      <c r="BJ14" s="324">
        <v>9.3647379999999991</v>
      </c>
      <c r="BK14" s="324">
        <v>9.1739680000000003</v>
      </c>
      <c r="BL14" s="324">
        <v>9.2356119999999997</v>
      </c>
      <c r="BM14" s="324">
        <v>9.0952339999999996</v>
      </c>
      <c r="BN14" s="324">
        <v>8.3781510000000008</v>
      </c>
      <c r="BO14" s="324">
        <v>8.5703270000000007</v>
      </c>
      <c r="BP14" s="324">
        <v>8.7817100000000003</v>
      </c>
      <c r="BQ14" s="324">
        <v>9.4157659999999996</v>
      </c>
      <c r="BR14" s="324">
        <v>9.3530010000000008</v>
      </c>
      <c r="BS14" s="324">
        <v>9.241498</v>
      </c>
      <c r="BT14" s="324">
        <v>9.2587569999999992</v>
      </c>
      <c r="BU14" s="324">
        <v>9.3768290000000007</v>
      </c>
      <c r="BV14" s="324">
        <v>9.4275339999999996</v>
      </c>
    </row>
    <row r="15" spans="1:74" ht="11.1" customHeight="1" x14ac:dyDescent="0.2">
      <c r="A15" s="76" t="s">
        <v>540</v>
      </c>
      <c r="B15" s="182" t="s">
        <v>425</v>
      </c>
      <c r="C15" s="208">
        <v>0.16974193547999999</v>
      </c>
      <c r="D15" s="208">
        <v>0.17210714286000001</v>
      </c>
      <c r="E15" s="208">
        <v>0.17603225806</v>
      </c>
      <c r="F15" s="208">
        <v>0.17623333332999999</v>
      </c>
      <c r="G15" s="208">
        <v>0.17622580644999999</v>
      </c>
      <c r="H15" s="208">
        <v>0.17793333333</v>
      </c>
      <c r="I15" s="208">
        <v>0.17977419354999999</v>
      </c>
      <c r="J15" s="208">
        <v>0.17967741935000001</v>
      </c>
      <c r="K15" s="208">
        <v>0.18283333332999999</v>
      </c>
      <c r="L15" s="208">
        <v>0.18606451613</v>
      </c>
      <c r="M15" s="208">
        <v>0.19186666666999999</v>
      </c>
      <c r="N15" s="208">
        <v>0.19070967742</v>
      </c>
      <c r="O15" s="208">
        <v>0.17741935483999999</v>
      </c>
      <c r="P15" s="208">
        <v>0.18110714285999999</v>
      </c>
      <c r="Q15" s="208">
        <v>0.18322580645</v>
      </c>
      <c r="R15" s="208">
        <v>0.18293333333</v>
      </c>
      <c r="S15" s="208">
        <v>0.18503225806000001</v>
      </c>
      <c r="T15" s="208">
        <v>0.18596666667</v>
      </c>
      <c r="U15" s="208">
        <v>0.18967741934999999</v>
      </c>
      <c r="V15" s="208">
        <v>0.19348387097</v>
      </c>
      <c r="W15" s="208">
        <v>0.19666666666999999</v>
      </c>
      <c r="X15" s="208">
        <v>0.19916129031999999</v>
      </c>
      <c r="Y15" s="208">
        <v>0.20263333333</v>
      </c>
      <c r="Z15" s="208">
        <v>0.20164516129000001</v>
      </c>
      <c r="AA15" s="208">
        <v>0.15996774193999999</v>
      </c>
      <c r="AB15" s="208">
        <v>0.16107142857000001</v>
      </c>
      <c r="AC15" s="208">
        <v>0.16180645161000001</v>
      </c>
      <c r="AD15" s="208">
        <v>0.16259999999999999</v>
      </c>
      <c r="AE15" s="208">
        <v>0.16383870968</v>
      </c>
      <c r="AF15" s="208">
        <v>0.16426666667000001</v>
      </c>
      <c r="AG15" s="208">
        <v>0.16519354839</v>
      </c>
      <c r="AH15" s="208">
        <v>0.16919354839</v>
      </c>
      <c r="AI15" s="208">
        <v>0.16986666667</v>
      </c>
      <c r="AJ15" s="208">
        <v>0.17135483871000001</v>
      </c>
      <c r="AK15" s="208">
        <v>0.17416666667</v>
      </c>
      <c r="AL15" s="208">
        <v>0.17396774194</v>
      </c>
      <c r="AM15" s="208">
        <v>0.17970967741999999</v>
      </c>
      <c r="AN15" s="208">
        <v>0.17948275861999999</v>
      </c>
      <c r="AO15" s="208">
        <v>0.17983870967999999</v>
      </c>
      <c r="AP15" s="208">
        <v>0.17510000000000001</v>
      </c>
      <c r="AQ15" s="208">
        <v>0.16467741934999999</v>
      </c>
      <c r="AR15" s="208">
        <v>0.16703333333000001</v>
      </c>
      <c r="AS15" s="208">
        <v>0.16996774194</v>
      </c>
      <c r="AT15" s="208">
        <v>0.16941935484000001</v>
      </c>
      <c r="AU15" s="208">
        <v>0.1696</v>
      </c>
      <c r="AV15" s="208">
        <v>0.16832258065</v>
      </c>
      <c r="AW15" s="208">
        <v>0.17349999999999999</v>
      </c>
      <c r="AX15" s="208">
        <v>0.17377419355000001</v>
      </c>
      <c r="AY15" s="208">
        <v>0.16996774194</v>
      </c>
      <c r="AZ15" s="208">
        <v>0.20157142856999999</v>
      </c>
      <c r="BA15" s="208">
        <v>0.17222580644999999</v>
      </c>
      <c r="BB15" s="208">
        <v>0.17523333332999999</v>
      </c>
      <c r="BC15" s="208">
        <v>0.10812903225999999</v>
      </c>
      <c r="BD15" s="208">
        <v>0.15456666666999999</v>
      </c>
      <c r="BE15" s="208">
        <v>0.14629032257999999</v>
      </c>
      <c r="BF15" s="208">
        <v>0.16951859999999999</v>
      </c>
      <c r="BG15" s="208">
        <v>0.16874020000000001</v>
      </c>
      <c r="BH15" s="324">
        <v>0.16946439999999999</v>
      </c>
      <c r="BI15" s="324">
        <v>0.16986889999999999</v>
      </c>
      <c r="BJ15" s="324">
        <v>0.17016880000000001</v>
      </c>
      <c r="BK15" s="324">
        <v>0.17095389999999999</v>
      </c>
      <c r="BL15" s="324">
        <v>0.17101420000000001</v>
      </c>
      <c r="BM15" s="324">
        <v>0.17148459999999999</v>
      </c>
      <c r="BN15" s="324">
        <v>0.17213909999999999</v>
      </c>
      <c r="BO15" s="324">
        <v>0.17298769999999999</v>
      </c>
      <c r="BP15" s="324">
        <v>0.17390430000000001</v>
      </c>
      <c r="BQ15" s="324">
        <v>0.17488919999999999</v>
      </c>
      <c r="BR15" s="324">
        <v>0.17606830000000001</v>
      </c>
      <c r="BS15" s="324">
        <v>0.1774152</v>
      </c>
      <c r="BT15" s="324">
        <v>0.1782436</v>
      </c>
      <c r="BU15" s="324">
        <v>0.1791999</v>
      </c>
      <c r="BV15" s="324">
        <v>0.1794634</v>
      </c>
    </row>
    <row r="16" spans="1:74" ht="11.1" customHeight="1" x14ac:dyDescent="0.2">
      <c r="A16" s="76" t="s">
        <v>15</v>
      </c>
      <c r="B16" s="182" t="s">
        <v>426</v>
      </c>
      <c r="C16" s="208">
        <v>22.169903225999999</v>
      </c>
      <c r="D16" s="208">
        <v>10.412928571</v>
      </c>
      <c r="E16" s="208">
        <v>9.0805161289999994</v>
      </c>
      <c r="F16" s="208">
        <v>-7.8630333332999998</v>
      </c>
      <c r="G16" s="208">
        <v>-11.216870968</v>
      </c>
      <c r="H16" s="208">
        <v>-9.5687999999999995</v>
      </c>
      <c r="I16" s="208">
        <v>-4.9928709677000001</v>
      </c>
      <c r="J16" s="208">
        <v>-6.4956774193999998</v>
      </c>
      <c r="K16" s="208">
        <v>-10.778266667</v>
      </c>
      <c r="L16" s="208">
        <v>-8.1805161290000008</v>
      </c>
      <c r="M16" s="208">
        <v>3.0152000000000001</v>
      </c>
      <c r="N16" s="208">
        <v>22.809225806000001</v>
      </c>
      <c r="O16" s="208">
        <v>29.464806452000001</v>
      </c>
      <c r="P16" s="208">
        <v>17.033892857000001</v>
      </c>
      <c r="Q16" s="208">
        <v>9.4370967742000005</v>
      </c>
      <c r="R16" s="208">
        <v>-1.2384333332999999</v>
      </c>
      <c r="S16" s="208">
        <v>-13.979258065</v>
      </c>
      <c r="T16" s="208">
        <v>-11.9246</v>
      </c>
      <c r="U16" s="208">
        <v>-6.2578064515999996</v>
      </c>
      <c r="V16" s="208">
        <v>-7.8689999999999998</v>
      </c>
      <c r="W16" s="208">
        <v>-11.461066667000001</v>
      </c>
      <c r="X16" s="208">
        <v>-9.6580645160999996</v>
      </c>
      <c r="Y16" s="208">
        <v>7.0625666667000004</v>
      </c>
      <c r="Z16" s="208">
        <v>10.609322581000001</v>
      </c>
      <c r="AA16" s="208">
        <v>22.862612902999999</v>
      </c>
      <c r="AB16" s="208">
        <v>20.286142857000002</v>
      </c>
      <c r="AC16" s="208">
        <v>7.9559354839000003</v>
      </c>
      <c r="AD16" s="208">
        <v>-12.712899999999999</v>
      </c>
      <c r="AE16" s="208">
        <v>-15.359677419</v>
      </c>
      <c r="AF16" s="208">
        <v>-14.415900000000001</v>
      </c>
      <c r="AG16" s="208">
        <v>-8.1642903225999994</v>
      </c>
      <c r="AH16" s="208">
        <v>-9.2218064515999991</v>
      </c>
      <c r="AI16" s="208">
        <v>-13.952266667</v>
      </c>
      <c r="AJ16" s="208">
        <v>-11.218290323</v>
      </c>
      <c r="AK16" s="208">
        <v>5.0256333333000001</v>
      </c>
      <c r="AL16" s="208">
        <v>13.617419354999999</v>
      </c>
      <c r="AM16" s="208">
        <v>18.428903225999999</v>
      </c>
      <c r="AN16" s="208">
        <v>18.500034483</v>
      </c>
      <c r="AO16" s="208">
        <v>1.6581612903</v>
      </c>
      <c r="AP16" s="208">
        <v>-10.2593</v>
      </c>
      <c r="AQ16" s="208">
        <v>-14.444580645</v>
      </c>
      <c r="AR16" s="208">
        <v>-11.942866667000001</v>
      </c>
      <c r="AS16" s="208">
        <v>-5.2030000000000003</v>
      </c>
      <c r="AT16" s="208">
        <v>-7.3582580645000002</v>
      </c>
      <c r="AU16" s="208">
        <v>-10.5617</v>
      </c>
      <c r="AV16" s="208">
        <v>-2.9866129032000002</v>
      </c>
      <c r="AW16" s="208">
        <v>-0.13676666667000001</v>
      </c>
      <c r="AX16" s="208">
        <v>19.032741935000001</v>
      </c>
      <c r="AY16" s="208">
        <v>22.782387097000001</v>
      </c>
      <c r="AZ16" s="208">
        <v>27.905249999999999</v>
      </c>
      <c r="BA16" s="208">
        <v>1.9092258065000001</v>
      </c>
      <c r="BB16" s="208">
        <v>-5.5194999999999999</v>
      </c>
      <c r="BC16" s="208">
        <v>-13.441129031999999</v>
      </c>
      <c r="BD16" s="208">
        <v>-8.2589333332999999</v>
      </c>
      <c r="BE16" s="208">
        <v>-5.4716451612999997</v>
      </c>
      <c r="BF16" s="208">
        <v>-5.7516082948999996</v>
      </c>
      <c r="BG16" s="208">
        <v>-12.453004762000001</v>
      </c>
      <c r="BH16" s="324">
        <v>-8.6191169999999993</v>
      </c>
      <c r="BI16" s="324">
        <v>2.562262</v>
      </c>
      <c r="BJ16" s="324">
        <v>19.901309999999999</v>
      </c>
      <c r="BK16" s="324">
        <v>23.948170000000001</v>
      </c>
      <c r="BL16" s="324">
        <v>18.08334</v>
      </c>
      <c r="BM16" s="324">
        <v>4.6096589999999997</v>
      </c>
      <c r="BN16" s="324">
        <v>-7.4536100000000003</v>
      </c>
      <c r="BO16" s="324">
        <v>-14.46668</v>
      </c>
      <c r="BP16" s="324">
        <v>-9.9927569999999992</v>
      </c>
      <c r="BQ16" s="324">
        <v>-5.4644529999999998</v>
      </c>
      <c r="BR16" s="324">
        <v>-7.4572459999999996</v>
      </c>
      <c r="BS16" s="324">
        <v>-12.303649999999999</v>
      </c>
      <c r="BT16" s="324">
        <v>-9.3669550000000008</v>
      </c>
      <c r="BU16" s="324">
        <v>2.5513819999999998</v>
      </c>
      <c r="BV16" s="324">
        <v>19.824390000000001</v>
      </c>
    </row>
    <row r="17" spans="1:74" ht="11.1" customHeight="1" x14ac:dyDescent="0.2">
      <c r="A17" s="71" t="s">
        <v>773</v>
      </c>
      <c r="B17" s="182" t="s">
        <v>428</v>
      </c>
      <c r="C17" s="208">
        <v>93.602319452000003</v>
      </c>
      <c r="D17" s="208">
        <v>82.183680749999994</v>
      </c>
      <c r="E17" s="208">
        <v>82.657397516000003</v>
      </c>
      <c r="F17" s="208">
        <v>65.432780933000004</v>
      </c>
      <c r="G17" s="208">
        <v>62.070276161000002</v>
      </c>
      <c r="H17" s="208">
        <v>64.125247367</v>
      </c>
      <c r="I17" s="208">
        <v>69.971466289999995</v>
      </c>
      <c r="J17" s="208">
        <v>68.390355096999997</v>
      </c>
      <c r="K17" s="208">
        <v>64.749201200000002</v>
      </c>
      <c r="L17" s="208">
        <v>68.109631902999993</v>
      </c>
      <c r="M17" s="208">
        <v>81.377860299999995</v>
      </c>
      <c r="N17" s="208">
        <v>102.55646754999999</v>
      </c>
      <c r="O17" s="208">
        <v>108.37514652</v>
      </c>
      <c r="P17" s="208">
        <v>96.238896999999994</v>
      </c>
      <c r="Q17" s="208">
        <v>90.279825290000005</v>
      </c>
      <c r="R17" s="208">
        <v>78.911266900000001</v>
      </c>
      <c r="S17" s="208">
        <v>66.878731000000002</v>
      </c>
      <c r="T17" s="208">
        <v>69.682313532999999</v>
      </c>
      <c r="U17" s="208">
        <v>76.211432129000002</v>
      </c>
      <c r="V17" s="208">
        <v>75.803878065000006</v>
      </c>
      <c r="W17" s="208">
        <v>73.102317600000006</v>
      </c>
      <c r="X17" s="208">
        <v>75.984545225999994</v>
      </c>
      <c r="Y17" s="208">
        <v>93.027691200000007</v>
      </c>
      <c r="Z17" s="208">
        <v>96.868913258000006</v>
      </c>
      <c r="AA17" s="208">
        <v>109.89250474000001</v>
      </c>
      <c r="AB17" s="208">
        <v>106.85870885999999</v>
      </c>
      <c r="AC17" s="208">
        <v>94.502278161000007</v>
      </c>
      <c r="AD17" s="208">
        <v>73.771437867000003</v>
      </c>
      <c r="AE17" s="208">
        <v>71.015758097000003</v>
      </c>
      <c r="AF17" s="208">
        <v>72.100847567000002</v>
      </c>
      <c r="AG17" s="208">
        <v>78.903189741999995</v>
      </c>
      <c r="AH17" s="208">
        <v>80.028745354999998</v>
      </c>
      <c r="AI17" s="208">
        <v>74.772133100000005</v>
      </c>
      <c r="AJ17" s="208">
        <v>77.603951710000004</v>
      </c>
      <c r="AK17" s="208">
        <v>95.088549299999997</v>
      </c>
      <c r="AL17" s="208">
        <v>103.56267755</v>
      </c>
      <c r="AM17" s="208">
        <v>105.90130752</v>
      </c>
      <c r="AN17" s="208">
        <v>106.42738986000001</v>
      </c>
      <c r="AO17" s="208">
        <v>88.035914547999994</v>
      </c>
      <c r="AP17" s="208">
        <v>75.084791332999998</v>
      </c>
      <c r="AQ17" s="208">
        <v>66.313420128999994</v>
      </c>
      <c r="AR17" s="208">
        <v>71.769440099999997</v>
      </c>
      <c r="AS17" s="208">
        <v>80.638456934999994</v>
      </c>
      <c r="AT17" s="208">
        <v>77.899485451999993</v>
      </c>
      <c r="AU17" s="208">
        <v>72.187571000000005</v>
      </c>
      <c r="AV17" s="208">
        <v>77.341737839000004</v>
      </c>
      <c r="AW17" s="208">
        <v>81.505070099999998</v>
      </c>
      <c r="AX17" s="208">
        <v>102.12006765</v>
      </c>
      <c r="AY17" s="208">
        <v>106.45928797000001</v>
      </c>
      <c r="AZ17" s="208">
        <v>108.63336081999999</v>
      </c>
      <c r="BA17" s="208">
        <v>82.579906805999997</v>
      </c>
      <c r="BB17" s="208">
        <v>75.732557567000001</v>
      </c>
      <c r="BC17" s="208">
        <v>67.345811999999995</v>
      </c>
      <c r="BD17" s="208">
        <v>73.853743367000007</v>
      </c>
      <c r="BE17" s="208">
        <v>77.202783065000006</v>
      </c>
      <c r="BF17" s="208">
        <v>76.389950304999999</v>
      </c>
      <c r="BG17" s="208">
        <v>69.330405438</v>
      </c>
      <c r="BH17" s="324">
        <v>73.443370000000002</v>
      </c>
      <c r="BI17" s="324">
        <v>83.509500000000003</v>
      </c>
      <c r="BJ17" s="324">
        <v>101.3587</v>
      </c>
      <c r="BK17" s="324">
        <v>105.9699</v>
      </c>
      <c r="BL17" s="324">
        <v>100.172</v>
      </c>
      <c r="BM17" s="324">
        <v>86.055580000000006</v>
      </c>
      <c r="BN17" s="324">
        <v>74.773340000000005</v>
      </c>
      <c r="BO17" s="324">
        <v>68.252539999999996</v>
      </c>
      <c r="BP17" s="324">
        <v>73.224509999999995</v>
      </c>
      <c r="BQ17" s="324">
        <v>77.033730000000006</v>
      </c>
      <c r="BR17" s="324">
        <v>75.838329999999999</v>
      </c>
      <c r="BS17" s="324">
        <v>73.325239999999994</v>
      </c>
      <c r="BT17" s="324">
        <v>75.798370000000006</v>
      </c>
      <c r="BU17" s="324">
        <v>86.37679</v>
      </c>
      <c r="BV17" s="324">
        <v>104.50960000000001</v>
      </c>
    </row>
    <row r="18" spans="1:74" ht="11.1" customHeight="1" x14ac:dyDescent="0.2">
      <c r="A18" s="76" t="s">
        <v>542</v>
      </c>
      <c r="B18" s="182" t="s">
        <v>134</v>
      </c>
      <c r="C18" s="208">
        <v>0.39197087097</v>
      </c>
      <c r="D18" s="208">
        <v>1.3954978214</v>
      </c>
      <c r="E18" s="208">
        <v>-1.2596555806</v>
      </c>
      <c r="F18" s="208">
        <v>-1.0314142666999999</v>
      </c>
      <c r="G18" s="208">
        <v>-1.0377277742</v>
      </c>
      <c r="H18" s="208">
        <v>-0.44391403333000001</v>
      </c>
      <c r="I18" s="208">
        <v>-0.88775661289999996</v>
      </c>
      <c r="J18" s="208">
        <v>-0.84932283871000003</v>
      </c>
      <c r="K18" s="208">
        <v>-0.73366786666999995</v>
      </c>
      <c r="L18" s="208">
        <v>-2.5770835161000001</v>
      </c>
      <c r="M18" s="208">
        <v>-2.8026269667000001</v>
      </c>
      <c r="N18" s="208">
        <v>-3.0075965806</v>
      </c>
      <c r="O18" s="208">
        <v>-0.60308200000000001</v>
      </c>
      <c r="P18" s="208">
        <v>0.57249585713999995</v>
      </c>
      <c r="Q18" s="208">
        <v>-6.3438193547999996E-2</v>
      </c>
      <c r="R18" s="208">
        <v>-0.56190023333000005</v>
      </c>
      <c r="S18" s="208">
        <v>-0.58779551613000003</v>
      </c>
      <c r="T18" s="208">
        <v>-0.91084686667000003</v>
      </c>
      <c r="U18" s="208">
        <v>-0.38181922581</v>
      </c>
      <c r="V18" s="208">
        <v>-1.1640393548000001</v>
      </c>
      <c r="W18" s="208">
        <v>-1.2335509333000001</v>
      </c>
      <c r="X18" s="208">
        <v>-2.2473516774000002</v>
      </c>
      <c r="Y18" s="208">
        <v>-2.4962911999999999</v>
      </c>
      <c r="Z18" s="208">
        <v>-0.11055841935000001</v>
      </c>
      <c r="AA18" s="208">
        <v>0.56876590741999999</v>
      </c>
      <c r="AB18" s="208">
        <v>0.96690114570999997</v>
      </c>
      <c r="AC18" s="208">
        <v>-5.6823841935000001E-2</v>
      </c>
      <c r="AD18" s="208">
        <v>-2.5392433333000002E-2</v>
      </c>
      <c r="AE18" s="208">
        <v>-2.1776487097000001</v>
      </c>
      <c r="AF18" s="208">
        <v>-1.4562677333</v>
      </c>
      <c r="AG18" s="208">
        <v>-1.6805146447999999</v>
      </c>
      <c r="AH18" s="208">
        <v>-1.5151271289999999</v>
      </c>
      <c r="AI18" s="208">
        <v>-1.2305054</v>
      </c>
      <c r="AJ18" s="208">
        <v>-3.1994133267999998</v>
      </c>
      <c r="AK18" s="208">
        <v>-2.2968272967000001</v>
      </c>
      <c r="AL18" s="208">
        <v>-1.2815935844999999</v>
      </c>
      <c r="AM18" s="208">
        <v>0.54304074129000002</v>
      </c>
      <c r="AN18" s="208">
        <v>-1.5488381055</v>
      </c>
      <c r="AO18" s="208">
        <v>-0.69793022613</v>
      </c>
      <c r="AP18" s="208">
        <v>-0.44319113332999999</v>
      </c>
      <c r="AQ18" s="208">
        <v>0.33235435677000003</v>
      </c>
      <c r="AR18" s="208">
        <v>-0.77015520332999998</v>
      </c>
      <c r="AS18" s="208">
        <v>-0.35144525452000003</v>
      </c>
      <c r="AT18" s="208">
        <v>-0.44070703193999999</v>
      </c>
      <c r="AU18" s="208">
        <v>0.21399607000000001</v>
      </c>
      <c r="AV18" s="208">
        <v>-2.5053308071</v>
      </c>
      <c r="AW18" s="208">
        <v>-0.34084123666999999</v>
      </c>
      <c r="AX18" s="208">
        <v>6.9909004839000005E-2</v>
      </c>
      <c r="AY18" s="208">
        <v>-0.47205581031999999</v>
      </c>
      <c r="AZ18" s="208">
        <v>1.9999432857E-2</v>
      </c>
      <c r="BA18" s="208">
        <v>1.5155919997</v>
      </c>
      <c r="BB18" s="208">
        <v>-1.1576684633000001</v>
      </c>
      <c r="BC18" s="208">
        <v>0.19943541903000001</v>
      </c>
      <c r="BD18" s="208">
        <v>-5.4079133332999997E-2</v>
      </c>
      <c r="BE18" s="208">
        <v>-0.37101338709999998</v>
      </c>
      <c r="BF18" s="208">
        <v>0.77978169493000005</v>
      </c>
      <c r="BG18" s="208">
        <v>1.7650665619000001</v>
      </c>
      <c r="BH18" s="324">
        <v>0.3541358</v>
      </c>
      <c r="BI18" s="324">
        <v>-9.7617299999999997E-3</v>
      </c>
      <c r="BJ18" s="324">
        <v>1.8629789999999999</v>
      </c>
      <c r="BK18" s="324">
        <v>-1.136331</v>
      </c>
      <c r="BL18" s="324">
        <v>0.74457130000000005</v>
      </c>
      <c r="BM18" s="324">
        <v>-2.1114190000000002</v>
      </c>
      <c r="BN18" s="324">
        <v>-0.86219769999999996</v>
      </c>
      <c r="BO18" s="324">
        <v>-1.0586899999999999</v>
      </c>
      <c r="BP18" s="324">
        <v>-0.86530669999999998</v>
      </c>
      <c r="BQ18" s="324">
        <v>0.9642638</v>
      </c>
      <c r="BR18" s="324">
        <v>-1.61287</v>
      </c>
      <c r="BS18" s="324">
        <v>-2.2464270000000002</v>
      </c>
      <c r="BT18" s="324">
        <v>-1.3514619999999999</v>
      </c>
      <c r="BU18" s="324">
        <v>-0.94781479999999996</v>
      </c>
      <c r="BV18" s="324">
        <v>1.122406</v>
      </c>
    </row>
    <row r="19" spans="1:74" ht="11.1" customHeight="1" x14ac:dyDescent="0.2">
      <c r="A19" s="77" t="s">
        <v>774</v>
      </c>
      <c r="B19" s="182" t="s">
        <v>427</v>
      </c>
      <c r="C19" s="208">
        <v>93.994290323000001</v>
      </c>
      <c r="D19" s="208">
        <v>83.579178571</v>
      </c>
      <c r="E19" s="208">
        <v>81.397741934999999</v>
      </c>
      <c r="F19" s="208">
        <v>64.401366667000005</v>
      </c>
      <c r="G19" s="208">
        <v>61.032548386999999</v>
      </c>
      <c r="H19" s="208">
        <v>63.681333332999998</v>
      </c>
      <c r="I19" s="208">
        <v>69.083709677000002</v>
      </c>
      <c r="J19" s="208">
        <v>67.541032258000001</v>
      </c>
      <c r="K19" s="208">
        <v>64.015533332999993</v>
      </c>
      <c r="L19" s="208">
        <v>65.532548387000006</v>
      </c>
      <c r="M19" s="208">
        <v>78.575233333</v>
      </c>
      <c r="N19" s="208">
        <v>99.548870968000003</v>
      </c>
      <c r="O19" s="208">
        <v>107.77206452</v>
      </c>
      <c r="P19" s="208">
        <v>96.811392857000001</v>
      </c>
      <c r="Q19" s="208">
        <v>90.216387096999995</v>
      </c>
      <c r="R19" s="208">
        <v>78.349366666999998</v>
      </c>
      <c r="S19" s="208">
        <v>66.290935484000002</v>
      </c>
      <c r="T19" s="208">
        <v>68.771466666999999</v>
      </c>
      <c r="U19" s="208">
        <v>75.829612902999997</v>
      </c>
      <c r="V19" s="208">
        <v>74.639838710000006</v>
      </c>
      <c r="W19" s="208">
        <v>71.868766667000003</v>
      </c>
      <c r="X19" s="208">
        <v>73.737193547999993</v>
      </c>
      <c r="Y19" s="208">
        <v>90.531400000000005</v>
      </c>
      <c r="Z19" s="208">
        <v>96.758354839000006</v>
      </c>
      <c r="AA19" s="208">
        <v>110.46127065</v>
      </c>
      <c r="AB19" s="208">
        <v>107.82561</v>
      </c>
      <c r="AC19" s="208">
        <v>94.445454319000007</v>
      </c>
      <c r="AD19" s="208">
        <v>73.746045433000006</v>
      </c>
      <c r="AE19" s="208">
        <v>68.838109387000003</v>
      </c>
      <c r="AF19" s="208">
        <v>70.644579832999995</v>
      </c>
      <c r="AG19" s="208">
        <v>77.222675097000007</v>
      </c>
      <c r="AH19" s="208">
        <v>78.513618226000006</v>
      </c>
      <c r="AI19" s="208">
        <v>73.541627700000006</v>
      </c>
      <c r="AJ19" s="208">
        <v>74.404538383000002</v>
      </c>
      <c r="AK19" s="208">
        <v>92.791722003000004</v>
      </c>
      <c r="AL19" s="208">
        <v>102.28108396</v>
      </c>
      <c r="AM19" s="208">
        <v>106.44434826</v>
      </c>
      <c r="AN19" s="208">
        <v>104.87855175999999</v>
      </c>
      <c r="AO19" s="208">
        <v>87.337984321999997</v>
      </c>
      <c r="AP19" s="208">
        <v>74.641600199999999</v>
      </c>
      <c r="AQ19" s="208">
        <v>66.645774485999993</v>
      </c>
      <c r="AR19" s="208">
        <v>70.999284896999995</v>
      </c>
      <c r="AS19" s="208">
        <v>80.287011680999996</v>
      </c>
      <c r="AT19" s="208">
        <v>77.458778420000002</v>
      </c>
      <c r="AU19" s="208">
        <v>72.401567069999999</v>
      </c>
      <c r="AV19" s="208">
        <v>74.836407031999997</v>
      </c>
      <c r="AW19" s="208">
        <v>81.164228863000005</v>
      </c>
      <c r="AX19" s="208">
        <v>102.18997665000001</v>
      </c>
      <c r="AY19" s="208">
        <v>105.98723216</v>
      </c>
      <c r="AZ19" s="208">
        <v>108.65336025000001</v>
      </c>
      <c r="BA19" s="208">
        <v>84.095498805999995</v>
      </c>
      <c r="BB19" s="208">
        <v>74.574889103000004</v>
      </c>
      <c r="BC19" s="208">
        <v>67.545247419000006</v>
      </c>
      <c r="BD19" s="208">
        <v>73.799664233000001</v>
      </c>
      <c r="BE19" s="208">
        <v>76.831769676999997</v>
      </c>
      <c r="BF19" s="208">
        <v>77.169731999999996</v>
      </c>
      <c r="BG19" s="208">
        <v>71.095472000000001</v>
      </c>
      <c r="BH19" s="324">
        <v>73.797510000000003</v>
      </c>
      <c r="BI19" s="324">
        <v>83.499740000000003</v>
      </c>
      <c r="BJ19" s="324">
        <v>103.2217</v>
      </c>
      <c r="BK19" s="324">
        <v>104.8336</v>
      </c>
      <c r="BL19" s="324">
        <v>100.9166</v>
      </c>
      <c r="BM19" s="324">
        <v>83.944159999999997</v>
      </c>
      <c r="BN19" s="324">
        <v>73.911150000000006</v>
      </c>
      <c r="BO19" s="324">
        <v>67.193849999999998</v>
      </c>
      <c r="BP19" s="324">
        <v>72.359210000000004</v>
      </c>
      <c r="BQ19" s="324">
        <v>77.997990000000001</v>
      </c>
      <c r="BR19" s="324">
        <v>74.225459999999998</v>
      </c>
      <c r="BS19" s="324">
        <v>71.078810000000004</v>
      </c>
      <c r="BT19" s="324">
        <v>74.446910000000003</v>
      </c>
      <c r="BU19" s="324">
        <v>85.428979999999996</v>
      </c>
      <c r="BV19" s="324">
        <v>105.63200000000001</v>
      </c>
    </row>
    <row r="20" spans="1:74" ht="11.1" customHeight="1" x14ac:dyDescent="0.2">
      <c r="A20" s="77"/>
      <c r="B20" s="182"/>
      <c r="C20" s="208"/>
      <c r="D20" s="208"/>
      <c r="E20" s="208"/>
      <c r="F20" s="208"/>
      <c r="G20" s="208"/>
      <c r="H20" s="208"/>
      <c r="I20" s="208"/>
      <c r="J20" s="208"/>
      <c r="K20" s="208"/>
      <c r="L20" s="208"/>
      <c r="M20" s="208"/>
      <c r="N20" s="208"/>
      <c r="O20" s="208"/>
      <c r="P20" s="208"/>
      <c r="Q20" s="208"/>
      <c r="R20" s="208"/>
      <c r="S20" s="208"/>
      <c r="T20" s="208"/>
      <c r="U20" s="208"/>
      <c r="V20" s="208"/>
      <c r="W20" s="208"/>
      <c r="X20" s="208"/>
      <c r="Y20" s="208"/>
      <c r="Z20" s="208"/>
      <c r="AA20" s="208"/>
      <c r="AB20" s="208"/>
      <c r="AC20" s="208"/>
      <c r="AD20" s="208"/>
      <c r="AE20" s="208"/>
      <c r="AF20" s="208"/>
      <c r="AG20" s="208"/>
      <c r="AH20" s="208"/>
      <c r="AI20" s="208"/>
      <c r="AJ20" s="208"/>
      <c r="AK20" s="208"/>
      <c r="AL20" s="208"/>
      <c r="AM20" s="208"/>
      <c r="AN20" s="208"/>
      <c r="AO20" s="208"/>
      <c r="AP20" s="208"/>
      <c r="AQ20" s="208"/>
      <c r="AR20" s="208"/>
      <c r="AS20" s="208"/>
      <c r="AT20" s="208"/>
      <c r="AU20" s="208"/>
      <c r="AV20" s="208"/>
      <c r="AW20" s="208"/>
      <c r="AX20" s="208"/>
      <c r="AY20" s="208"/>
      <c r="AZ20" s="208"/>
      <c r="BA20" s="208"/>
      <c r="BB20" s="208"/>
      <c r="BC20" s="208"/>
      <c r="BD20" s="208"/>
      <c r="BE20" s="208"/>
      <c r="BF20" s="208"/>
      <c r="BG20" s="208"/>
      <c r="BH20" s="324"/>
      <c r="BI20" s="324"/>
      <c r="BJ20" s="324"/>
      <c r="BK20" s="324"/>
      <c r="BL20" s="324"/>
      <c r="BM20" s="324"/>
      <c r="BN20" s="324"/>
      <c r="BO20" s="324"/>
      <c r="BP20" s="324"/>
      <c r="BQ20" s="324"/>
      <c r="BR20" s="324"/>
      <c r="BS20" s="324"/>
      <c r="BT20" s="324"/>
      <c r="BU20" s="324"/>
      <c r="BV20" s="324"/>
    </row>
    <row r="21" spans="1:74" ht="11.1" customHeight="1" x14ac:dyDescent="0.2">
      <c r="A21" s="71"/>
      <c r="B21" s="78" t="s">
        <v>782</v>
      </c>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223"/>
      <c r="BH21" s="355"/>
      <c r="BI21" s="355"/>
      <c r="BJ21" s="355"/>
      <c r="BK21" s="355"/>
      <c r="BL21" s="355"/>
      <c r="BM21" s="355"/>
      <c r="BN21" s="355"/>
      <c r="BO21" s="355"/>
      <c r="BP21" s="355"/>
      <c r="BQ21" s="355"/>
      <c r="BR21" s="355"/>
      <c r="BS21" s="355"/>
      <c r="BT21" s="355"/>
      <c r="BU21" s="355"/>
      <c r="BV21" s="355"/>
    </row>
    <row r="22" spans="1:74" ht="11.1" customHeight="1" x14ac:dyDescent="0.2">
      <c r="A22" s="76" t="s">
        <v>543</v>
      </c>
      <c r="B22" s="182" t="s">
        <v>429</v>
      </c>
      <c r="C22" s="208">
        <v>26.803774193999999</v>
      </c>
      <c r="D22" s="208">
        <v>20.694928570999998</v>
      </c>
      <c r="E22" s="208">
        <v>18.707741935000001</v>
      </c>
      <c r="F22" s="208">
        <v>9.2990666666999999</v>
      </c>
      <c r="G22" s="208">
        <v>6.4349999999999996</v>
      </c>
      <c r="H22" s="208">
        <v>4.1352000000000002</v>
      </c>
      <c r="I22" s="208">
        <v>3.4659032258</v>
      </c>
      <c r="J22" s="208">
        <v>3.349516129</v>
      </c>
      <c r="K22" s="208">
        <v>3.8169</v>
      </c>
      <c r="L22" s="208">
        <v>6.6157096773999999</v>
      </c>
      <c r="M22" s="208">
        <v>15.590966667</v>
      </c>
      <c r="N22" s="208">
        <v>26.512580645</v>
      </c>
      <c r="O22" s="208">
        <v>31.654032258000001</v>
      </c>
      <c r="P22" s="208">
        <v>24.638785714000001</v>
      </c>
      <c r="Q22" s="208">
        <v>21.270612903</v>
      </c>
      <c r="R22" s="208">
        <v>14.694900000000001</v>
      </c>
      <c r="S22" s="208">
        <v>5.4522258065000004</v>
      </c>
      <c r="T22" s="208">
        <v>3.9748000000000001</v>
      </c>
      <c r="U22" s="208">
        <v>3.4167096774000001</v>
      </c>
      <c r="V22" s="208">
        <v>3.2187096774000001</v>
      </c>
      <c r="W22" s="208">
        <v>3.7439</v>
      </c>
      <c r="X22" s="208">
        <v>8.2360645161000008</v>
      </c>
      <c r="Y22" s="208">
        <v>19.965900000000001</v>
      </c>
      <c r="Z22" s="208">
        <v>24.696129032000002</v>
      </c>
      <c r="AA22" s="208">
        <v>30.767322580999998</v>
      </c>
      <c r="AB22" s="208">
        <v>28.897571428999999</v>
      </c>
      <c r="AC22" s="208">
        <v>22.210225806</v>
      </c>
      <c r="AD22" s="208">
        <v>10.952666667000001</v>
      </c>
      <c r="AE22" s="208">
        <v>6.8518387097</v>
      </c>
      <c r="AF22" s="208">
        <v>4.3071333333000004</v>
      </c>
      <c r="AG22" s="208">
        <v>3.6051935483999999</v>
      </c>
      <c r="AH22" s="208">
        <v>3.2869032258000002</v>
      </c>
      <c r="AI22" s="208">
        <v>3.6613333333</v>
      </c>
      <c r="AJ22" s="208">
        <v>7.4740322581000003</v>
      </c>
      <c r="AK22" s="208">
        <v>19.6358</v>
      </c>
      <c r="AL22" s="208">
        <v>24.277806452</v>
      </c>
      <c r="AM22" s="208">
        <v>26.607612903</v>
      </c>
      <c r="AN22" s="208">
        <v>25.417448275999998</v>
      </c>
      <c r="AO22" s="208">
        <v>16.993838709999999</v>
      </c>
      <c r="AP22" s="208">
        <v>12.601633333000001</v>
      </c>
      <c r="AQ22" s="208">
        <v>7.6315483870999996</v>
      </c>
      <c r="AR22" s="208">
        <v>4.5372000000000003</v>
      </c>
      <c r="AS22" s="208">
        <v>3.8106774194000002</v>
      </c>
      <c r="AT22" s="208">
        <v>3.5102903226</v>
      </c>
      <c r="AU22" s="208">
        <v>4.2174666667</v>
      </c>
      <c r="AV22" s="208">
        <v>7.8039677419000002</v>
      </c>
      <c r="AW22" s="208">
        <v>14.660866667000001</v>
      </c>
      <c r="AX22" s="208">
        <v>25.793193548000001</v>
      </c>
      <c r="AY22" s="208">
        <v>28.296419355000001</v>
      </c>
      <c r="AZ22" s="208">
        <v>30.912571429</v>
      </c>
      <c r="BA22" s="208">
        <v>18.314741935000001</v>
      </c>
      <c r="BB22" s="208">
        <v>11.280766667</v>
      </c>
      <c r="BC22" s="208">
        <v>6.9855483870999997</v>
      </c>
      <c r="BD22" s="208">
        <v>4.2697000000000003</v>
      </c>
      <c r="BE22" s="208">
        <v>3.6055483870999998</v>
      </c>
      <c r="BF22" s="208">
        <v>3.2435269999999998</v>
      </c>
      <c r="BG22" s="208">
        <v>3.3213409999999999</v>
      </c>
      <c r="BH22" s="324">
        <v>8.0344569999999997</v>
      </c>
      <c r="BI22" s="324">
        <v>16.667179999999998</v>
      </c>
      <c r="BJ22" s="324">
        <v>26.668970000000002</v>
      </c>
      <c r="BK22" s="324">
        <v>28.78989</v>
      </c>
      <c r="BL22" s="324">
        <v>26.866800000000001</v>
      </c>
      <c r="BM22" s="324">
        <v>18.416049999999998</v>
      </c>
      <c r="BN22" s="324">
        <v>11.86557</v>
      </c>
      <c r="BO22" s="324">
        <v>7.0211920000000001</v>
      </c>
      <c r="BP22" s="324">
        <v>4.3404420000000004</v>
      </c>
      <c r="BQ22" s="324">
        <v>3.9463409999999999</v>
      </c>
      <c r="BR22" s="324">
        <v>3.3648880000000001</v>
      </c>
      <c r="BS22" s="324">
        <v>4.1056189999999999</v>
      </c>
      <c r="BT22" s="324">
        <v>7.9467309999999998</v>
      </c>
      <c r="BU22" s="324">
        <v>16.729839999999999</v>
      </c>
      <c r="BV22" s="324">
        <v>26.926079999999999</v>
      </c>
    </row>
    <row r="23" spans="1:74" ht="11.1" customHeight="1" x14ac:dyDescent="0.2">
      <c r="A23" s="76" t="s">
        <v>544</v>
      </c>
      <c r="B23" s="182" t="s">
        <v>430</v>
      </c>
      <c r="C23" s="208">
        <v>15.463548386999999</v>
      </c>
      <c r="D23" s="208">
        <v>12.836964286000001</v>
      </c>
      <c r="E23" s="208">
        <v>11.989290323000001</v>
      </c>
      <c r="F23" s="208">
        <v>7.0656999999999996</v>
      </c>
      <c r="G23" s="208">
        <v>5.7581290323000003</v>
      </c>
      <c r="H23" s="208">
        <v>4.6012666667</v>
      </c>
      <c r="I23" s="208">
        <v>4.3112903225999997</v>
      </c>
      <c r="J23" s="208">
        <v>4.4267096773999999</v>
      </c>
      <c r="K23" s="208">
        <v>4.8276000000000003</v>
      </c>
      <c r="L23" s="208">
        <v>6.4736451613000003</v>
      </c>
      <c r="M23" s="208">
        <v>10.7477</v>
      </c>
      <c r="N23" s="208">
        <v>15.703387097</v>
      </c>
      <c r="O23" s="208">
        <v>17.87</v>
      </c>
      <c r="P23" s="208">
        <v>15.150107143</v>
      </c>
      <c r="Q23" s="208">
        <v>13.482032258</v>
      </c>
      <c r="R23" s="208">
        <v>10.061366667</v>
      </c>
      <c r="S23" s="208">
        <v>5.2821935484000004</v>
      </c>
      <c r="T23" s="208">
        <v>4.7466999999999997</v>
      </c>
      <c r="U23" s="208">
        <v>4.4378709677000003</v>
      </c>
      <c r="V23" s="208">
        <v>4.6121290323000004</v>
      </c>
      <c r="W23" s="208">
        <v>4.8867333332999996</v>
      </c>
      <c r="X23" s="208">
        <v>7.6570645161000002</v>
      </c>
      <c r="Y23" s="208">
        <v>12.8752</v>
      </c>
      <c r="Z23" s="208">
        <v>14.808612903</v>
      </c>
      <c r="AA23" s="208">
        <v>17.881451612999999</v>
      </c>
      <c r="AB23" s="208">
        <v>16.865928571000001</v>
      </c>
      <c r="AC23" s="208">
        <v>13.684870968</v>
      </c>
      <c r="AD23" s="208">
        <v>8.2181999999999995</v>
      </c>
      <c r="AE23" s="208">
        <v>5.9640645160999997</v>
      </c>
      <c r="AF23" s="208">
        <v>4.8217333333000001</v>
      </c>
      <c r="AG23" s="208">
        <v>4.5790322580999998</v>
      </c>
      <c r="AH23" s="208">
        <v>4.5415161289999997</v>
      </c>
      <c r="AI23" s="208">
        <v>4.7718999999999996</v>
      </c>
      <c r="AJ23" s="208">
        <v>6.9722580645000001</v>
      </c>
      <c r="AK23" s="208">
        <v>12.960766667</v>
      </c>
      <c r="AL23" s="208">
        <v>14.736000000000001</v>
      </c>
      <c r="AM23" s="208">
        <v>15.828258065</v>
      </c>
      <c r="AN23" s="208">
        <v>15.433413793</v>
      </c>
      <c r="AO23" s="208">
        <v>10.938064516000001</v>
      </c>
      <c r="AP23" s="208">
        <v>7.9367000000000001</v>
      </c>
      <c r="AQ23" s="208">
        <v>5.2472580645000004</v>
      </c>
      <c r="AR23" s="208">
        <v>4.3928666666999998</v>
      </c>
      <c r="AS23" s="208">
        <v>4.1640322580999998</v>
      </c>
      <c r="AT23" s="208">
        <v>4.2315483871000001</v>
      </c>
      <c r="AU23" s="208">
        <v>4.7900999999999998</v>
      </c>
      <c r="AV23" s="208">
        <v>6.7370967742000003</v>
      </c>
      <c r="AW23" s="208">
        <v>9.7852333333000008</v>
      </c>
      <c r="AX23" s="208">
        <v>14.644032257999999</v>
      </c>
      <c r="AY23" s="208">
        <v>15.857774193999999</v>
      </c>
      <c r="AZ23" s="208">
        <v>17.559571428999998</v>
      </c>
      <c r="BA23" s="208">
        <v>11.441903226000001</v>
      </c>
      <c r="BB23" s="208">
        <v>8.1417333332999995</v>
      </c>
      <c r="BC23" s="208">
        <v>5.8623870968</v>
      </c>
      <c r="BD23" s="208">
        <v>4.734</v>
      </c>
      <c r="BE23" s="208">
        <v>4.5754838710000003</v>
      </c>
      <c r="BF23" s="208">
        <v>4.7456259999999997</v>
      </c>
      <c r="BG23" s="208">
        <v>5.0325189999999997</v>
      </c>
      <c r="BH23" s="324">
        <v>7.4997249999999998</v>
      </c>
      <c r="BI23" s="324">
        <v>11.460279999999999</v>
      </c>
      <c r="BJ23" s="324">
        <v>15.444319999999999</v>
      </c>
      <c r="BK23" s="324">
        <v>16.071249999999999</v>
      </c>
      <c r="BL23" s="324">
        <v>15.91461</v>
      </c>
      <c r="BM23" s="324">
        <v>12.020440000000001</v>
      </c>
      <c r="BN23" s="324">
        <v>8.4014959999999999</v>
      </c>
      <c r="BO23" s="324">
        <v>6.2195739999999997</v>
      </c>
      <c r="BP23" s="324">
        <v>5.2214580000000002</v>
      </c>
      <c r="BQ23" s="324">
        <v>4.977176</v>
      </c>
      <c r="BR23" s="324">
        <v>4.9206089999999998</v>
      </c>
      <c r="BS23" s="324">
        <v>5.5758900000000002</v>
      </c>
      <c r="BT23" s="324">
        <v>7.8092639999999998</v>
      </c>
      <c r="BU23" s="324">
        <v>11.425470000000001</v>
      </c>
      <c r="BV23" s="324">
        <v>15.89081</v>
      </c>
    </row>
    <row r="24" spans="1:74" ht="11.1" customHeight="1" x14ac:dyDescent="0.2">
      <c r="A24" s="76" t="s">
        <v>546</v>
      </c>
      <c r="B24" s="182" t="s">
        <v>431</v>
      </c>
      <c r="C24" s="208">
        <v>23.684225806000001</v>
      </c>
      <c r="D24" s="208">
        <v>23.207535713999999</v>
      </c>
      <c r="E24" s="208">
        <v>22.461903226</v>
      </c>
      <c r="F24" s="208">
        <v>21.054099999999998</v>
      </c>
      <c r="G24" s="208">
        <v>20.271193547999999</v>
      </c>
      <c r="H24" s="208">
        <v>20.476466667</v>
      </c>
      <c r="I24" s="208">
        <v>20.112774194</v>
      </c>
      <c r="J24" s="208">
        <v>20.546290323000001</v>
      </c>
      <c r="K24" s="208">
        <v>20.504799999999999</v>
      </c>
      <c r="L24" s="208">
        <v>21.179258064999999</v>
      </c>
      <c r="M24" s="208">
        <v>23.184200000000001</v>
      </c>
      <c r="N24" s="208">
        <v>24.538354839</v>
      </c>
      <c r="O24" s="208">
        <v>25.232419355000001</v>
      </c>
      <c r="P24" s="208">
        <v>24.968071428999998</v>
      </c>
      <c r="Q24" s="208">
        <v>23.802032258000001</v>
      </c>
      <c r="R24" s="208">
        <v>23.244599999999998</v>
      </c>
      <c r="S24" s="208">
        <v>21.63616129</v>
      </c>
      <c r="T24" s="208">
        <v>21.636800000000001</v>
      </c>
      <c r="U24" s="208">
        <v>21.540258065</v>
      </c>
      <c r="V24" s="208">
        <v>21.545580645000001</v>
      </c>
      <c r="W24" s="208">
        <v>21.901166666999998</v>
      </c>
      <c r="X24" s="208">
        <v>22.077935484000001</v>
      </c>
      <c r="Y24" s="208">
        <v>24.5318</v>
      </c>
      <c r="Z24" s="208">
        <v>24.770709676999999</v>
      </c>
      <c r="AA24" s="208">
        <v>25.825290323000001</v>
      </c>
      <c r="AB24" s="208">
        <v>25.673999999999999</v>
      </c>
      <c r="AC24" s="208">
        <v>24.195387097000001</v>
      </c>
      <c r="AD24" s="208">
        <v>22.503333333</v>
      </c>
      <c r="AE24" s="208">
        <v>21.770354838999999</v>
      </c>
      <c r="AF24" s="208">
        <v>21.139833332999999</v>
      </c>
      <c r="AG24" s="208">
        <v>20.953419355000001</v>
      </c>
      <c r="AH24" s="208">
        <v>21.689451612999999</v>
      </c>
      <c r="AI24" s="208">
        <v>21.4635</v>
      </c>
      <c r="AJ24" s="208">
        <v>22.050935484</v>
      </c>
      <c r="AK24" s="208">
        <v>24.487266667</v>
      </c>
      <c r="AL24" s="208">
        <v>25.126870967999999</v>
      </c>
      <c r="AM24" s="208">
        <v>25.136064516000001</v>
      </c>
      <c r="AN24" s="208">
        <v>24.956379309999999</v>
      </c>
      <c r="AO24" s="208">
        <v>22.892516129000001</v>
      </c>
      <c r="AP24" s="208">
        <v>21.095300000000002</v>
      </c>
      <c r="AQ24" s="208">
        <v>19.880064516000001</v>
      </c>
      <c r="AR24" s="208">
        <v>20.004300000000001</v>
      </c>
      <c r="AS24" s="208">
        <v>20.420903226</v>
      </c>
      <c r="AT24" s="208">
        <v>20.908967742000002</v>
      </c>
      <c r="AU24" s="208">
        <v>21.440200000000001</v>
      </c>
      <c r="AV24" s="208">
        <v>22.118483870999999</v>
      </c>
      <c r="AW24" s="208">
        <v>23.371200000000002</v>
      </c>
      <c r="AX24" s="208">
        <v>25.083419355</v>
      </c>
      <c r="AY24" s="208">
        <v>25.253064515999998</v>
      </c>
      <c r="AZ24" s="208">
        <v>23.717035714000001</v>
      </c>
      <c r="BA24" s="208">
        <v>22.454580645</v>
      </c>
      <c r="BB24" s="208">
        <v>22.397466667</v>
      </c>
      <c r="BC24" s="208">
        <v>20.988677418999998</v>
      </c>
      <c r="BD24" s="208">
        <v>21.110800000000001</v>
      </c>
      <c r="BE24" s="208">
        <v>21.205677419000001</v>
      </c>
      <c r="BF24" s="208">
        <v>21.611969999999999</v>
      </c>
      <c r="BG24" s="208">
        <v>22.066140000000001</v>
      </c>
      <c r="BH24" s="324">
        <v>22.991689999999998</v>
      </c>
      <c r="BI24" s="324">
        <v>24.392189999999999</v>
      </c>
      <c r="BJ24" s="324">
        <v>25.624829999999999</v>
      </c>
      <c r="BK24" s="324">
        <v>25.157800000000002</v>
      </c>
      <c r="BL24" s="324">
        <v>24.241109999999999</v>
      </c>
      <c r="BM24" s="324">
        <v>22.976030000000002</v>
      </c>
      <c r="BN24" s="324">
        <v>22.408069999999999</v>
      </c>
      <c r="BO24" s="324">
        <v>21.86185</v>
      </c>
      <c r="BP24" s="324">
        <v>21.995460000000001</v>
      </c>
      <c r="BQ24" s="324">
        <v>21.438389999999998</v>
      </c>
      <c r="BR24" s="324">
        <v>21.755600000000001</v>
      </c>
      <c r="BS24" s="324">
        <v>22.518630000000002</v>
      </c>
      <c r="BT24" s="324">
        <v>23.301860000000001</v>
      </c>
      <c r="BU24" s="324">
        <v>25.04609</v>
      </c>
      <c r="BV24" s="324">
        <v>25.95382</v>
      </c>
    </row>
    <row r="25" spans="1:74" ht="11.1" customHeight="1" x14ac:dyDescent="0.2">
      <c r="A25" s="76" t="s">
        <v>547</v>
      </c>
      <c r="B25" s="182" t="s">
        <v>135</v>
      </c>
      <c r="C25" s="208">
        <v>21.299815290000002</v>
      </c>
      <c r="D25" s="208">
        <v>20.331503999999999</v>
      </c>
      <c r="E25" s="208">
        <v>21.700907870000002</v>
      </c>
      <c r="F25" s="208">
        <v>20.909992200000001</v>
      </c>
      <c r="G25" s="208">
        <v>22.57605032</v>
      </c>
      <c r="H25" s="208">
        <v>28.350165430000001</v>
      </c>
      <c r="I25" s="208">
        <v>34.890361390000002</v>
      </c>
      <c r="J25" s="208">
        <v>32.966670389999997</v>
      </c>
      <c r="K25" s="208">
        <v>28.618124030000001</v>
      </c>
      <c r="L25" s="208">
        <v>24.910651680000001</v>
      </c>
      <c r="M25" s="208">
        <v>22.21006173</v>
      </c>
      <c r="N25" s="208">
        <v>25.321117059999999</v>
      </c>
      <c r="O25" s="208">
        <v>25.358223129999999</v>
      </c>
      <c r="P25" s="208">
        <v>24.646943570000001</v>
      </c>
      <c r="Q25" s="208">
        <v>24.407165899999999</v>
      </c>
      <c r="R25" s="208">
        <v>23.466336600000002</v>
      </c>
      <c r="S25" s="208">
        <v>27.359657349999999</v>
      </c>
      <c r="T25" s="208">
        <v>31.75476553</v>
      </c>
      <c r="U25" s="208">
        <v>39.473176940000002</v>
      </c>
      <c r="V25" s="208">
        <v>38.247505320000002</v>
      </c>
      <c r="W25" s="208">
        <v>34.330478200000002</v>
      </c>
      <c r="X25" s="208">
        <v>28.643328350000001</v>
      </c>
      <c r="Y25" s="208">
        <v>25.435547700000001</v>
      </c>
      <c r="Z25" s="208">
        <v>24.591489289999998</v>
      </c>
      <c r="AA25" s="208">
        <v>27.371593229999998</v>
      </c>
      <c r="AB25" s="208">
        <v>27.832502860000002</v>
      </c>
      <c r="AC25" s="208">
        <v>26.242776899999999</v>
      </c>
      <c r="AD25" s="208">
        <v>24.656012100000002</v>
      </c>
      <c r="AE25" s="208">
        <v>26.970561</v>
      </c>
      <c r="AF25" s="208">
        <v>33.018746499999999</v>
      </c>
      <c r="AG25" s="208">
        <v>40.473126710000003</v>
      </c>
      <c r="AH25" s="208">
        <v>41.222715000000001</v>
      </c>
      <c r="AI25" s="208">
        <v>36.025827700000001</v>
      </c>
      <c r="AJ25" s="208">
        <v>30.215086769999999</v>
      </c>
      <c r="AK25" s="208">
        <v>27.295588670000001</v>
      </c>
      <c r="AL25" s="208">
        <v>29.40414848</v>
      </c>
      <c r="AM25" s="208">
        <v>30.042638579999998</v>
      </c>
      <c r="AN25" s="208">
        <v>30.302344860000002</v>
      </c>
      <c r="AO25" s="208">
        <v>28.35185529</v>
      </c>
      <c r="AP25" s="208">
        <v>25.464171199999999</v>
      </c>
      <c r="AQ25" s="208">
        <v>26.901742259999999</v>
      </c>
      <c r="AR25" s="208">
        <v>34.85238923</v>
      </c>
      <c r="AS25" s="208">
        <v>44.261398810000003</v>
      </c>
      <c r="AT25" s="208">
        <v>41.28281071</v>
      </c>
      <c r="AU25" s="208">
        <v>34.591638070000002</v>
      </c>
      <c r="AV25" s="208">
        <v>30.77447158</v>
      </c>
      <c r="AW25" s="208">
        <v>25.57449553</v>
      </c>
      <c r="AX25" s="208">
        <v>28.150847649999999</v>
      </c>
      <c r="AY25" s="208">
        <v>27.94839348</v>
      </c>
      <c r="AZ25" s="208">
        <v>28.140695539999999</v>
      </c>
      <c r="BA25" s="208">
        <v>24.00630529</v>
      </c>
      <c r="BB25" s="208">
        <v>25.117226769999998</v>
      </c>
      <c r="BC25" s="208">
        <v>26.31460229</v>
      </c>
      <c r="BD25" s="208">
        <v>36.068635233000002</v>
      </c>
      <c r="BE25" s="208">
        <v>39.709124547999998</v>
      </c>
      <c r="BF25" s="208">
        <v>39.815770000000001</v>
      </c>
      <c r="BG25" s="208">
        <v>33.158099999999997</v>
      </c>
      <c r="BH25" s="324">
        <v>27.641719999999999</v>
      </c>
      <c r="BI25" s="324">
        <v>22.994499999999999</v>
      </c>
      <c r="BJ25" s="324">
        <v>26.801649999999999</v>
      </c>
      <c r="BK25" s="324">
        <v>26.038360000000001</v>
      </c>
      <c r="BL25" s="324">
        <v>25.252210000000002</v>
      </c>
      <c r="BM25" s="324">
        <v>22.465769999999999</v>
      </c>
      <c r="BN25" s="324">
        <v>23.498640000000002</v>
      </c>
      <c r="BO25" s="324">
        <v>24.563389999999998</v>
      </c>
      <c r="BP25" s="324">
        <v>33.069020000000002</v>
      </c>
      <c r="BQ25" s="324">
        <v>39.675460000000001</v>
      </c>
      <c r="BR25" s="324">
        <v>36.321469999999998</v>
      </c>
      <c r="BS25" s="324">
        <v>31.096350000000001</v>
      </c>
      <c r="BT25" s="324">
        <v>27.460819999999998</v>
      </c>
      <c r="BU25" s="324">
        <v>23.880549999999999</v>
      </c>
      <c r="BV25" s="324">
        <v>27.802630000000001</v>
      </c>
    </row>
    <row r="26" spans="1:74" ht="11.1" customHeight="1" x14ac:dyDescent="0.2">
      <c r="A26" s="76" t="s">
        <v>545</v>
      </c>
      <c r="B26" s="182" t="s">
        <v>432</v>
      </c>
      <c r="C26" s="208">
        <v>4.0933548386999998</v>
      </c>
      <c r="D26" s="208">
        <v>4.1506071429000002</v>
      </c>
      <c r="E26" s="208">
        <v>4.2444516128999998</v>
      </c>
      <c r="F26" s="208">
        <v>4.2496666666999996</v>
      </c>
      <c r="G26" s="208">
        <v>4.2496129032000001</v>
      </c>
      <c r="H26" s="208">
        <v>4.2907999999999999</v>
      </c>
      <c r="I26" s="208">
        <v>4.3350645161000001</v>
      </c>
      <c r="J26" s="208">
        <v>4.3326129032000003</v>
      </c>
      <c r="K26" s="208">
        <v>4.4084000000000003</v>
      </c>
      <c r="L26" s="208">
        <v>4.4867419354999996</v>
      </c>
      <c r="M26" s="208">
        <v>4.6263666667000001</v>
      </c>
      <c r="N26" s="208">
        <v>4.6589354838999997</v>
      </c>
      <c r="O26" s="208">
        <v>4.3351290323000002</v>
      </c>
      <c r="P26" s="208">
        <v>4.4257142856999998</v>
      </c>
      <c r="Q26" s="208">
        <v>4.4773548387000002</v>
      </c>
      <c r="R26" s="208">
        <v>4.4697666667</v>
      </c>
      <c r="S26" s="208">
        <v>4.5211612903000002</v>
      </c>
      <c r="T26" s="208">
        <v>4.5440333332999998</v>
      </c>
      <c r="U26" s="208">
        <v>4.6345483870999997</v>
      </c>
      <c r="V26" s="208">
        <v>4.7279999999999998</v>
      </c>
      <c r="W26" s="208">
        <v>4.8055666666999999</v>
      </c>
      <c r="X26" s="208">
        <v>4.8665161289999999</v>
      </c>
      <c r="Y26" s="208">
        <v>4.9514666667</v>
      </c>
      <c r="Z26" s="208">
        <v>4.9272258065000001</v>
      </c>
      <c r="AA26" s="208">
        <v>4.7996774194</v>
      </c>
      <c r="AB26" s="208">
        <v>4.8323571429000003</v>
      </c>
      <c r="AC26" s="208">
        <v>4.8544838710000002</v>
      </c>
      <c r="AD26" s="208">
        <v>4.8779666666999999</v>
      </c>
      <c r="AE26" s="208">
        <v>4.9151935483999996</v>
      </c>
      <c r="AF26" s="208">
        <v>4.9287666666999996</v>
      </c>
      <c r="AG26" s="208">
        <v>4.9559677419000003</v>
      </c>
      <c r="AH26" s="208">
        <v>5.0764516128999997</v>
      </c>
      <c r="AI26" s="208">
        <v>5.0958666667000001</v>
      </c>
      <c r="AJ26" s="208">
        <v>5.1406129032000001</v>
      </c>
      <c r="AK26" s="208">
        <v>5.2248999999999999</v>
      </c>
      <c r="AL26" s="208">
        <v>5.2190322581000004</v>
      </c>
      <c r="AM26" s="208">
        <v>5.1365483871000004</v>
      </c>
      <c r="AN26" s="208">
        <v>5.1305517241</v>
      </c>
      <c r="AO26" s="208">
        <v>5.1398387097000002</v>
      </c>
      <c r="AP26" s="208">
        <v>5.0047666667000001</v>
      </c>
      <c r="AQ26" s="208">
        <v>4.7069354838999997</v>
      </c>
      <c r="AR26" s="208">
        <v>4.7740666666999996</v>
      </c>
      <c r="AS26" s="208">
        <v>4.8585806452</v>
      </c>
      <c r="AT26" s="208">
        <v>4.8429032257999998</v>
      </c>
      <c r="AU26" s="208">
        <v>4.8480999999999996</v>
      </c>
      <c r="AV26" s="208">
        <v>4.8111290323000002</v>
      </c>
      <c r="AW26" s="208">
        <v>4.9593666667000003</v>
      </c>
      <c r="AX26" s="208">
        <v>4.9669354839000004</v>
      </c>
      <c r="AY26" s="208">
        <v>4.9845806452000003</v>
      </c>
      <c r="AZ26" s="208">
        <v>4.5883571428999996</v>
      </c>
      <c r="BA26" s="208">
        <v>4.9544838709999999</v>
      </c>
      <c r="BB26" s="208">
        <v>5.0269333332999997</v>
      </c>
      <c r="BC26" s="208">
        <v>5.0155806452</v>
      </c>
      <c r="BD26" s="208">
        <v>5.0313666667000003</v>
      </c>
      <c r="BE26" s="208">
        <v>5.0505483871000001</v>
      </c>
      <c r="BF26" s="208">
        <v>5.0558240000000003</v>
      </c>
      <c r="BG26" s="208">
        <v>5.0322839999999998</v>
      </c>
      <c r="BH26" s="324">
        <v>5.0533489999999999</v>
      </c>
      <c r="BI26" s="324">
        <v>5.0658760000000003</v>
      </c>
      <c r="BJ26" s="324">
        <v>5.0746880000000001</v>
      </c>
      <c r="BK26" s="324">
        <v>5.0980319999999999</v>
      </c>
      <c r="BL26" s="324">
        <v>5.0999220000000003</v>
      </c>
      <c r="BM26" s="324">
        <v>5.113912</v>
      </c>
      <c r="BN26" s="324">
        <v>5.1334239999999998</v>
      </c>
      <c r="BO26" s="324">
        <v>5.1587459999999998</v>
      </c>
      <c r="BP26" s="324">
        <v>5.1860710000000001</v>
      </c>
      <c r="BQ26" s="324">
        <v>5.2154449999999999</v>
      </c>
      <c r="BR26" s="324">
        <v>5.25061</v>
      </c>
      <c r="BS26" s="324">
        <v>5.2907729999999997</v>
      </c>
      <c r="BT26" s="324">
        <v>5.3154779999999997</v>
      </c>
      <c r="BU26" s="324">
        <v>5.3439969999999999</v>
      </c>
      <c r="BV26" s="324">
        <v>5.3518530000000002</v>
      </c>
    </row>
    <row r="27" spans="1:74" ht="11.1" customHeight="1" x14ac:dyDescent="0.2">
      <c r="A27" s="76" t="s">
        <v>549</v>
      </c>
      <c r="B27" s="182" t="s">
        <v>814</v>
      </c>
      <c r="C27" s="208">
        <v>2.5390967741999999</v>
      </c>
      <c r="D27" s="208">
        <v>2.2433928570999999</v>
      </c>
      <c r="E27" s="208">
        <v>2.1791290323000001</v>
      </c>
      <c r="F27" s="208">
        <v>1.6991000000000001</v>
      </c>
      <c r="G27" s="208">
        <v>1.6039677419</v>
      </c>
      <c r="H27" s="208">
        <v>1.6776333333</v>
      </c>
      <c r="I27" s="208">
        <v>1.8289354839</v>
      </c>
      <c r="J27" s="208">
        <v>1.7854516129</v>
      </c>
      <c r="K27" s="208">
        <v>1.6837333333</v>
      </c>
      <c r="L27" s="208">
        <v>1.7243548387000001</v>
      </c>
      <c r="M27" s="208">
        <v>2.0886999999999998</v>
      </c>
      <c r="N27" s="208">
        <v>2.6799677419000001</v>
      </c>
      <c r="O27" s="208">
        <v>3.1874516128999999</v>
      </c>
      <c r="P27" s="208">
        <v>2.8468928570999998</v>
      </c>
      <c r="Q27" s="208">
        <v>2.6420645161</v>
      </c>
      <c r="R27" s="208">
        <v>2.2766000000000002</v>
      </c>
      <c r="S27" s="208">
        <v>1.9034516129000001</v>
      </c>
      <c r="T27" s="208">
        <v>1.9791666667000001</v>
      </c>
      <c r="U27" s="208">
        <v>2.1939032258000002</v>
      </c>
      <c r="V27" s="208">
        <v>2.1543548387000002</v>
      </c>
      <c r="W27" s="208">
        <v>2.0665666667</v>
      </c>
      <c r="X27" s="208">
        <v>2.1222580645</v>
      </c>
      <c r="Y27" s="208">
        <v>2.6371666667000002</v>
      </c>
      <c r="Z27" s="208">
        <v>2.8298064516000001</v>
      </c>
      <c r="AA27" s="208">
        <v>3.6702903226000001</v>
      </c>
      <c r="AB27" s="208">
        <v>3.5776071428999998</v>
      </c>
      <c r="AC27" s="208">
        <v>3.1120645160999998</v>
      </c>
      <c r="AD27" s="208">
        <v>2.3922333333000001</v>
      </c>
      <c r="AE27" s="208">
        <v>2.2204516128999998</v>
      </c>
      <c r="AF27" s="208">
        <v>2.2827333332999999</v>
      </c>
      <c r="AG27" s="208">
        <v>2.5102903226</v>
      </c>
      <c r="AH27" s="208">
        <v>2.5509354839</v>
      </c>
      <c r="AI27" s="208">
        <v>2.3775666666999999</v>
      </c>
      <c r="AJ27" s="208">
        <v>2.4059677419000001</v>
      </c>
      <c r="AK27" s="208">
        <v>3.0417666667000001</v>
      </c>
      <c r="AL27" s="208">
        <v>3.3715806451999999</v>
      </c>
      <c r="AM27" s="208">
        <v>3.5590000000000002</v>
      </c>
      <c r="AN27" s="208">
        <v>3.5042068966</v>
      </c>
      <c r="AO27" s="208">
        <v>2.8876451613</v>
      </c>
      <c r="AP27" s="208">
        <v>2.4479000000000002</v>
      </c>
      <c r="AQ27" s="208">
        <v>2.1770967741999998</v>
      </c>
      <c r="AR27" s="208">
        <v>2.3273333332999999</v>
      </c>
      <c r="AS27" s="208">
        <v>2.6502903226000001</v>
      </c>
      <c r="AT27" s="208">
        <v>2.5511290323</v>
      </c>
      <c r="AU27" s="208">
        <v>2.3729333332999998</v>
      </c>
      <c r="AV27" s="208">
        <v>2.4601290322999998</v>
      </c>
      <c r="AW27" s="208">
        <v>2.6770666667</v>
      </c>
      <c r="AX27" s="208">
        <v>3.4154193548</v>
      </c>
      <c r="AY27" s="208">
        <v>3.5028709676999998</v>
      </c>
      <c r="AZ27" s="208">
        <v>3.5910000000000002</v>
      </c>
      <c r="BA27" s="208">
        <v>2.7793548387000002</v>
      </c>
      <c r="BB27" s="208">
        <v>2.4646333333000001</v>
      </c>
      <c r="BC27" s="208">
        <v>2.2323225806</v>
      </c>
      <c r="BD27" s="208">
        <v>2.4390333332999998</v>
      </c>
      <c r="BE27" s="208">
        <v>2.5392580644999998</v>
      </c>
      <c r="BF27" s="208">
        <v>2.5508860000000002</v>
      </c>
      <c r="BG27" s="208">
        <v>2.338959</v>
      </c>
      <c r="BH27" s="324">
        <v>2.4304399999999999</v>
      </c>
      <c r="BI27" s="324">
        <v>2.773574</v>
      </c>
      <c r="BJ27" s="324">
        <v>3.4611480000000001</v>
      </c>
      <c r="BK27" s="324">
        <v>3.516985</v>
      </c>
      <c r="BL27" s="324">
        <v>3.380601</v>
      </c>
      <c r="BM27" s="324">
        <v>2.7906580000000001</v>
      </c>
      <c r="BN27" s="324">
        <v>2.442647</v>
      </c>
      <c r="BO27" s="324">
        <v>2.2077930000000001</v>
      </c>
      <c r="BP27" s="324">
        <v>2.385453</v>
      </c>
      <c r="BQ27" s="324">
        <v>2.5838809999999999</v>
      </c>
      <c r="BR27" s="324">
        <v>2.4509840000000001</v>
      </c>
      <c r="BS27" s="324">
        <v>2.3302489999999998</v>
      </c>
      <c r="BT27" s="324">
        <v>2.451454</v>
      </c>
      <c r="BU27" s="324">
        <v>2.8417330000000001</v>
      </c>
      <c r="BV27" s="324">
        <v>3.5455169999999998</v>
      </c>
    </row>
    <row r="28" spans="1:74" ht="11.1" customHeight="1" x14ac:dyDescent="0.2">
      <c r="A28" s="76" t="s">
        <v>557</v>
      </c>
      <c r="B28" s="182" t="s">
        <v>433</v>
      </c>
      <c r="C28" s="208">
        <v>0.13206451613</v>
      </c>
      <c r="D28" s="208">
        <v>0.13203571428999999</v>
      </c>
      <c r="E28" s="208">
        <v>0.13206451613</v>
      </c>
      <c r="F28" s="208">
        <v>0.13206666667</v>
      </c>
      <c r="G28" s="208">
        <v>0.13206451613</v>
      </c>
      <c r="H28" s="208">
        <v>0.13206666667</v>
      </c>
      <c r="I28" s="208">
        <v>0.13206451613</v>
      </c>
      <c r="J28" s="208">
        <v>0.13206451613</v>
      </c>
      <c r="K28" s="208">
        <v>0.13206666667</v>
      </c>
      <c r="L28" s="208">
        <v>0.13206451613</v>
      </c>
      <c r="M28" s="208">
        <v>0.13206666667</v>
      </c>
      <c r="N28" s="208">
        <v>0.13206451613</v>
      </c>
      <c r="O28" s="208">
        <v>0.13809677418999999</v>
      </c>
      <c r="P28" s="208">
        <v>0.13810714286</v>
      </c>
      <c r="Q28" s="208">
        <v>0.13809677418999999</v>
      </c>
      <c r="R28" s="208">
        <v>0.1381</v>
      </c>
      <c r="S28" s="208">
        <v>0.13809677418999999</v>
      </c>
      <c r="T28" s="208">
        <v>0.1381</v>
      </c>
      <c r="U28" s="208">
        <v>0.13809677418999999</v>
      </c>
      <c r="V28" s="208">
        <v>0.13809677418999999</v>
      </c>
      <c r="W28" s="208">
        <v>0.1381</v>
      </c>
      <c r="X28" s="208">
        <v>0.13809677418999999</v>
      </c>
      <c r="Y28" s="208">
        <v>0.1381</v>
      </c>
      <c r="Z28" s="208">
        <v>0.13809677418999999</v>
      </c>
      <c r="AA28" s="208">
        <v>0.14564516128999999</v>
      </c>
      <c r="AB28" s="208">
        <v>0.14564285714</v>
      </c>
      <c r="AC28" s="208">
        <v>0.14564516128999999</v>
      </c>
      <c r="AD28" s="208">
        <v>0.14563333333</v>
      </c>
      <c r="AE28" s="208">
        <v>0.14564516128999999</v>
      </c>
      <c r="AF28" s="208">
        <v>0.14563333333</v>
      </c>
      <c r="AG28" s="208">
        <v>0.14564516128999999</v>
      </c>
      <c r="AH28" s="208">
        <v>0.14564516128999999</v>
      </c>
      <c r="AI28" s="208">
        <v>0.14563333333</v>
      </c>
      <c r="AJ28" s="208">
        <v>0.14564516128999999</v>
      </c>
      <c r="AK28" s="208">
        <v>0.14563333333</v>
      </c>
      <c r="AL28" s="208">
        <v>0.14564516128999999</v>
      </c>
      <c r="AM28" s="208">
        <v>0.13422580645000001</v>
      </c>
      <c r="AN28" s="208">
        <v>0.13420689655000001</v>
      </c>
      <c r="AO28" s="208">
        <v>0.13422580645000001</v>
      </c>
      <c r="AP28" s="208">
        <v>9.1129000000000002E-2</v>
      </c>
      <c r="AQ28" s="208">
        <v>0.101129</v>
      </c>
      <c r="AR28" s="208">
        <v>0.11112900000000001</v>
      </c>
      <c r="AS28" s="208">
        <v>0.121129</v>
      </c>
      <c r="AT28" s="208">
        <v>0.131129</v>
      </c>
      <c r="AU28" s="208">
        <v>0.141129</v>
      </c>
      <c r="AV28" s="208">
        <v>0.131129</v>
      </c>
      <c r="AW28" s="208">
        <v>0.13600000000000001</v>
      </c>
      <c r="AX28" s="208">
        <v>0.136129</v>
      </c>
      <c r="AY28" s="208">
        <v>0.14412900000000001</v>
      </c>
      <c r="AZ28" s="208">
        <v>0.14412900000000001</v>
      </c>
      <c r="BA28" s="208">
        <v>0.14412900000000001</v>
      </c>
      <c r="BB28" s="208">
        <v>0.14612900000000001</v>
      </c>
      <c r="BC28" s="208">
        <v>0.14612900000000001</v>
      </c>
      <c r="BD28" s="208">
        <v>0.14612900000000001</v>
      </c>
      <c r="BE28" s="208">
        <v>0.14612900000000001</v>
      </c>
      <c r="BF28" s="208">
        <v>0.14612900000000001</v>
      </c>
      <c r="BG28" s="208">
        <v>0.14612900000000001</v>
      </c>
      <c r="BH28" s="324">
        <v>0.14612900000000001</v>
      </c>
      <c r="BI28" s="324">
        <v>0.14612900000000001</v>
      </c>
      <c r="BJ28" s="324">
        <v>0.14612900000000001</v>
      </c>
      <c r="BK28" s="324">
        <v>0.1613</v>
      </c>
      <c r="BL28" s="324">
        <v>0.1613</v>
      </c>
      <c r="BM28" s="324">
        <v>0.1613</v>
      </c>
      <c r="BN28" s="324">
        <v>0.1613</v>
      </c>
      <c r="BO28" s="324">
        <v>0.1613</v>
      </c>
      <c r="BP28" s="324">
        <v>0.1613</v>
      </c>
      <c r="BQ28" s="324">
        <v>0.1613</v>
      </c>
      <c r="BR28" s="324">
        <v>0.1613</v>
      </c>
      <c r="BS28" s="324">
        <v>0.1613</v>
      </c>
      <c r="BT28" s="324">
        <v>0.1613</v>
      </c>
      <c r="BU28" s="324">
        <v>0.1613</v>
      </c>
      <c r="BV28" s="324">
        <v>0.1613</v>
      </c>
    </row>
    <row r="29" spans="1:74" ht="11.1" customHeight="1" x14ac:dyDescent="0.2">
      <c r="A29" s="77" t="s">
        <v>548</v>
      </c>
      <c r="B29" s="183" t="s">
        <v>784</v>
      </c>
      <c r="C29" s="208">
        <v>93.994290323000001</v>
      </c>
      <c r="D29" s="208">
        <v>83.579178571</v>
      </c>
      <c r="E29" s="208">
        <v>81.397741934999999</v>
      </c>
      <c r="F29" s="208">
        <v>64.401366667000005</v>
      </c>
      <c r="G29" s="208">
        <v>61.032548386999999</v>
      </c>
      <c r="H29" s="208">
        <v>63.681333332999998</v>
      </c>
      <c r="I29" s="208">
        <v>69.083709677000002</v>
      </c>
      <c r="J29" s="208">
        <v>67.541032258000001</v>
      </c>
      <c r="K29" s="208">
        <v>64.015533332999993</v>
      </c>
      <c r="L29" s="208">
        <v>65.532548387000006</v>
      </c>
      <c r="M29" s="208">
        <v>78.575233333</v>
      </c>
      <c r="N29" s="208">
        <v>99.548870968000003</v>
      </c>
      <c r="O29" s="208">
        <v>107.77206452</v>
      </c>
      <c r="P29" s="208">
        <v>96.811392857000001</v>
      </c>
      <c r="Q29" s="208">
        <v>90.216387096999995</v>
      </c>
      <c r="R29" s="208">
        <v>78.349366666999998</v>
      </c>
      <c r="S29" s="208">
        <v>66.290935484000002</v>
      </c>
      <c r="T29" s="208">
        <v>68.771466666999999</v>
      </c>
      <c r="U29" s="208">
        <v>75.829612902999997</v>
      </c>
      <c r="V29" s="208">
        <v>74.639838710000006</v>
      </c>
      <c r="W29" s="208">
        <v>71.868766667000003</v>
      </c>
      <c r="X29" s="208">
        <v>73.737193547999993</v>
      </c>
      <c r="Y29" s="208">
        <v>90.531400000000005</v>
      </c>
      <c r="Z29" s="208">
        <v>96.758354839000006</v>
      </c>
      <c r="AA29" s="208">
        <v>110.46127065</v>
      </c>
      <c r="AB29" s="208">
        <v>107.82561</v>
      </c>
      <c r="AC29" s="208">
        <v>94.445454319000007</v>
      </c>
      <c r="AD29" s="208">
        <v>73.746045433000006</v>
      </c>
      <c r="AE29" s="208">
        <v>68.838109387000003</v>
      </c>
      <c r="AF29" s="208">
        <v>70.644579832999995</v>
      </c>
      <c r="AG29" s="208">
        <v>77.222675097000007</v>
      </c>
      <c r="AH29" s="208">
        <v>78.513618226000006</v>
      </c>
      <c r="AI29" s="208">
        <v>73.541627700000006</v>
      </c>
      <c r="AJ29" s="208">
        <v>74.404538383000002</v>
      </c>
      <c r="AK29" s="208">
        <v>92.791722003000004</v>
      </c>
      <c r="AL29" s="208">
        <v>102.28108396</v>
      </c>
      <c r="AM29" s="208">
        <v>106.44434826</v>
      </c>
      <c r="AN29" s="208">
        <v>104.87855175999999</v>
      </c>
      <c r="AO29" s="208">
        <v>87.337984321999997</v>
      </c>
      <c r="AP29" s="208">
        <v>74.641600199999999</v>
      </c>
      <c r="AQ29" s="208">
        <v>66.645774485999993</v>
      </c>
      <c r="AR29" s="208">
        <v>70.999284896999995</v>
      </c>
      <c r="AS29" s="208">
        <v>80.287011680999996</v>
      </c>
      <c r="AT29" s="208">
        <v>77.458778420000002</v>
      </c>
      <c r="AU29" s="208">
        <v>72.401567069999999</v>
      </c>
      <c r="AV29" s="208">
        <v>74.836407031999997</v>
      </c>
      <c r="AW29" s="208">
        <v>81.164228863000005</v>
      </c>
      <c r="AX29" s="208">
        <v>102.18997665000001</v>
      </c>
      <c r="AY29" s="208">
        <v>105.98723216</v>
      </c>
      <c r="AZ29" s="208">
        <v>108.65336025000001</v>
      </c>
      <c r="BA29" s="208">
        <v>84.095498805999995</v>
      </c>
      <c r="BB29" s="208">
        <v>74.574889103000004</v>
      </c>
      <c r="BC29" s="208">
        <v>67.545247419000006</v>
      </c>
      <c r="BD29" s="208">
        <v>73.799664233000001</v>
      </c>
      <c r="BE29" s="208">
        <v>76.831769676999997</v>
      </c>
      <c r="BF29" s="208">
        <v>77.169731999999996</v>
      </c>
      <c r="BG29" s="208">
        <v>71.095472000000001</v>
      </c>
      <c r="BH29" s="324">
        <v>73.797510000000003</v>
      </c>
      <c r="BI29" s="324">
        <v>83.499740000000003</v>
      </c>
      <c r="BJ29" s="324">
        <v>103.2217</v>
      </c>
      <c r="BK29" s="324">
        <v>104.8336</v>
      </c>
      <c r="BL29" s="324">
        <v>100.9166</v>
      </c>
      <c r="BM29" s="324">
        <v>83.944159999999997</v>
      </c>
      <c r="BN29" s="324">
        <v>73.911150000000006</v>
      </c>
      <c r="BO29" s="324">
        <v>67.193849999999998</v>
      </c>
      <c r="BP29" s="324">
        <v>72.359210000000004</v>
      </c>
      <c r="BQ29" s="324">
        <v>77.997990000000001</v>
      </c>
      <c r="BR29" s="324">
        <v>74.225459999999998</v>
      </c>
      <c r="BS29" s="324">
        <v>71.078810000000004</v>
      </c>
      <c r="BT29" s="324">
        <v>74.446910000000003</v>
      </c>
      <c r="BU29" s="324">
        <v>85.428979999999996</v>
      </c>
      <c r="BV29" s="324">
        <v>105.63200000000001</v>
      </c>
    </row>
    <row r="30" spans="1:74" ht="11.1" customHeight="1" x14ac:dyDescent="0.2">
      <c r="A30" s="77"/>
      <c r="B30" s="183"/>
      <c r="C30" s="208"/>
      <c r="D30" s="208"/>
      <c r="E30" s="208"/>
      <c r="F30" s="208"/>
      <c r="G30" s="208"/>
      <c r="H30" s="208"/>
      <c r="I30" s="208"/>
      <c r="J30" s="208"/>
      <c r="K30" s="208"/>
      <c r="L30" s="208"/>
      <c r="M30" s="208"/>
      <c r="N30" s="208"/>
      <c r="O30" s="208"/>
      <c r="P30" s="208"/>
      <c r="Q30" s="208"/>
      <c r="R30" s="208"/>
      <c r="S30" s="208"/>
      <c r="T30" s="208"/>
      <c r="U30" s="208"/>
      <c r="V30" s="208"/>
      <c r="W30" s="208"/>
      <c r="X30" s="208"/>
      <c r="Y30" s="208"/>
      <c r="Z30" s="208"/>
      <c r="AA30" s="208"/>
      <c r="AB30" s="208"/>
      <c r="AC30" s="208"/>
      <c r="AD30" s="208"/>
      <c r="AE30" s="208"/>
      <c r="AF30" s="208"/>
      <c r="AG30" s="208"/>
      <c r="AH30" s="208"/>
      <c r="AI30" s="208"/>
      <c r="AJ30" s="208"/>
      <c r="AK30" s="208"/>
      <c r="AL30" s="208"/>
      <c r="AM30" s="208"/>
      <c r="AN30" s="208"/>
      <c r="AO30" s="208"/>
      <c r="AP30" s="208"/>
      <c r="AQ30" s="208"/>
      <c r="AR30" s="208"/>
      <c r="AS30" s="208"/>
      <c r="AT30" s="208"/>
      <c r="AU30" s="208"/>
      <c r="AV30" s="208"/>
      <c r="AW30" s="208"/>
      <c r="AX30" s="208"/>
      <c r="AY30" s="208"/>
      <c r="AZ30" s="208"/>
      <c r="BA30" s="208"/>
      <c r="BB30" s="208"/>
      <c r="BC30" s="208"/>
      <c r="BD30" s="208"/>
      <c r="BE30" s="208"/>
      <c r="BF30" s="208"/>
      <c r="BG30" s="208"/>
      <c r="BH30" s="208"/>
      <c r="BI30" s="208"/>
      <c r="BJ30" s="208"/>
      <c r="BK30" s="324"/>
      <c r="BL30" s="324"/>
      <c r="BM30" s="324"/>
      <c r="BN30" s="324"/>
      <c r="BO30" s="324"/>
      <c r="BP30" s="324"/>
      <c r="BQ30" s="324"/>
      <c r="BR30" s="324"/>
      <c r="BS30" s="324"/>
      <c r="BT30" s="324"/>
      <c r="BU30" s="324"/>
      <c r="BV30" s="324"/>
    </row>
    <row r="31" spans="1:74" ht="11.1" customHeight="1" x14ac:dyDescent="0.2">
      <c r="A31" s="71"/>
      <c r="B31" s="79" t="s">
        <v>783</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356"/>
      <c r="BI31" s="356"/>
      <c r="BJ31" s="356"/>
      <c r="BK31" s="356"/>
      <c r="BL31" s="356"/>
      <c r="BM31" s="356"/>
      <c r="BN31" s="356"/>
      <c r="BO31" s="356"/>
      <c r="BP31" s="356"/>
      <c r="BQ31" s="356"/>
      <c r="BR31" s="356"/>
      <c r="BS31" s="356"/>
      <c r="BT31" s="356"/>
      <c r="BU31" s="356"/>
      <c r="BV31" s="356"/>
    </row>
    <row r="32" spans="1:74" ht="11.1" customHeight="1" x14ac:dyDescent="0.2">
      <c r="A32" s="76" t="s">
        <v>541</v>
      </c>
      <c r="B32" s="182" t="s">
        <v>434</v>
      </c>
      <c r="C32" s="251">
        <v>2622.1579999999999</v>
      </c>
      <c r="D32" s="251">
        <v>2337.3310000000001</v>
      </c>
      <c r="E32" s="251">
        <v>2062.5039999999999</v>
      </c>
      <c r="F32" s="251">
        <v>2291.25</v>
      </c>
      <c r="G32" s="251">
        <v>2626.5070000000001</v>
      </c>
      <c r="H32" s="251">
        <v>2906.808</v>
      </c>
      <c r="I32" s="251">
        <v>3054.1509999999998</v>
      </c>
      <c r="J32" s="251">
        <v>3249.8960000000002</v>
      </c>
      <c r="K32" s="251">
        <v>3567.2280000000001</v>
      </c>
      <c r="L32" s="251">
        <v>3816.4960000000001</v>
      </c>
      <c r="M32" s="251">
        <v>3709.2629999999999</v>
      </c>
      <c r="N32" s="251">
        <v>3032.6010000000001</v>
      </c>
      <c r="O32" s="251">
        <v>2140.556</v>
      </c>
      <c r="P32" s="251">
        <v>1672.662</v>
      </c>
      <c r="Q32" s="251">
        <v>1390.279</v>
      </c>
      <c r="R32" s="251">
        <v>1426.799</v>
      </c>
      <c r="S32" s="251">
        <v>1847.454</v>
      </c>
      <c r="T32" s="251">
        <v>2195.2260000000001</v>
      </c>
      <c r="U32" s="251">
        <v>2381.2689999999998</v>
      </c>
      <c r="V32" s="251">
        <v>2616.8409999999999</v>
      </c>
      <c r="W32" s="251">
        <v>2950.3679999999999</v>
      </c>
      <c r="X32" s="251">
        <v>3236.2539999999999</v>
      </c>
      <c r="Y32" s="251">
        <v>3030.0790000000002</v>
      </c>
      <c r="Z32" s="251">
        <v>2708.3180000000002</v>
      </c>
      <c r="AA32" s="251">
        <v>1993.9960000000001</v>
      </c>
      <c r="AB32" s="251">
        <v>1426.21</v>
      </c>
      <c r="AC32" s="251">
        <v>1184.8900000000001</v>
      </c>
      <c r="AD32" s="251">
        <v>1559.4010000000001</v>
      </c>
      <c r="AE32" s="251">
        <v>2031.0309999999999</v>
      </c>
      <c r="AF32" s="251">
        <v>2460.748</v>
      </c>
      <c r="AG32" s="251">
        <v>2714.1959999999999</v>
      </c>
      <c r="AH32" s="251">
        <v>2997.81</v>
      </c>
      <c r="AI32" s="251">
        <v>3414.9389999999999</v>
      </c>
      <c r="AJ32" s="251">
        <v>3762.0430000000001</v>
      </c>
      <c r="AK32" s="251">
        <v>3610.029</v>
      </c>
      <c r="AL32" s="251">
        <v>3188.2429999999999</v>
      </c>
      <c r="AM32" s="251">
        <v>2616.1750000000002</v>
      </c>
      <c r="AN32" s="251">
        <v>2080.8829999999998</v>
      </c>
      <c r="AO32" s="251">
        <v>2029.3589999999999</v>
      </c>
      <c r="AP32" s="251">
        <v>2332.4929999999999</v>
      </c>
      <c r="AQ32" s="251">
        <v>2777.5839999999998</v>
      </c>
      <c r="AR32" s="251">
        <v>3133.0949999999998</v>
      </c>
      <c r="AS32" s="251">
        <v>3293.549</v>
      </c>
      <c r="AT32" s="251">
        <v>3522.2159999999999</v>
      </c>
      <c r="AU32" s="251">
        <v>3839.8359999999998</v>
      </c>
      <c r="AV32" s="251">
        <v>3928.5030000000002</v>
      </c>
      <c r="AW32" s="251">
        <v>3931.616</v>
      </c>
      <c r="AX32" s="251">
        <v>3340.9810000000002</v>
      </c>
      <c r="AY32" s="251">
        <v>2634.9639999999999</v>
      </c>
      <c r="AZ32" s="251">
        <v>1858.222</v>
      </c>
      <c r="BA32" s="251">
        <v>1800.645</v>
      </c>
      <c r="BB32" s="251">
        <v>1974.3309999999999</v>
      </c>
      <c r="BC32" s="251">
        <v>2388.06</v>
      </c>
      <c r="BD32" s="251">
        <v>2582.857</v>
      </c>
      <c r="BE32" s="251">
        <v>2752.44</v>
      </c>
      <c r="BF32" s="251">
        <v>2930.7398570999999</v>
      </c>
      <c r="BG32" s="251">
        <v>3304.33</v>
      </c>
      <c r="BH32" s="340">
        <v>3571.5230000000001</v>
      </c>
      <c r="BI32" s="340">
        <v>3494.6550000000002</v>
      </c>
      <c r="BJ32" s="340">
        <v>2877.7139999999999</v>
      </c>
      <c r="BK32" s="340">
        <v>2135.3209999999999</v>
      </c>
      <c r="BL32" s="340">
        <v>1628.9870000000001</v>
      </c>
      <c r="BM32" s="340">
        <v>1486.088</v>
      </c>
      <c r="BN32" s="340">
        <v>1709.6959999999999</v>
      </c>
      <c r="BO32" s="340">
        <v>2158.163</v>
      </c>
      <c r="BP32" s="340">
        <v>2457.9459999999999</v>
      </c>
      <c r="BQ32" s="340">
        <v>2627.3440000000001</v>
      </c>
      <c r="BR32" s="340">
        <v>2858.518</v>
      </c>
      <c r="BS32" s="340">
        <v>3227.6280000000002</v>
      </c>
      <c r="BT32" s="340">
        <v>3518.0039999999999</v>
      </c>
      <c r="BU32" s="340">
        <v>3441.462</v>
      </c>
      <c r="BV32" s="340">
        <v>2826.9059999999999</v>
      </c>
    </row>
    <row r="33" spans="1:74" ht="11.1" customHeight="1" x14ac:dyDescent="0.2">
      <c r="A33" s="562" t="s">
        <v>998</v>
      </c>
      <c r="B33" s="563" t="s">
        <v>1003</v>
      </c>
      <c r="C33" s="251">
        <v>527.73299999999995</v>
      </c>
      <c r="D33" s="251">
        <v>406.20499999999998</v>
      </c>
      <c r="E33" s="251">
        <v>259.73700000000002</v>
      </c>
      <c r="F33" s="251">
        <v>335.06599999999997</v>
      </c>
      <c r="G33" s="251">
        <v>448.48</v>
      </c>
      <c r="H33" s="251">
        <v>562.86199999999997</v>
      </c>
      <c r="I33" s="251">
        <v>661.58900000000006</v>
      </c>
      <c r="J33" s="251">
        <v>777.40800000000002</v>
      </c>
      <c r="K33" s="251">
        <v>866.15</v>
      </c>
      <c r="L33" s="251">
        <v>924.05</v>
      </c>
      <c r="M33" s="251">
        <v>867.03899999999999</v>
      </c>
      <c r="N33" s="251">
        <v>710.23800000000006</v>
      </c>
      <c r="O33" s="251">
        <v>492.67099999999999</v>
      </c>
      <c r="P33" s="251">
        <v>363.14400000000001</v>
      </c>
      <c r="Q33" s="251">
        <v>229.11099999999999</v>
      </c>
      <c r="R33" s="251">
        <v>231.15299999999999</v>
      </c>
      <c r="S33" s="251">
        <v>348.459</v>
      </c>
      <c r="T33" s="251">
        <v>464.94799999999998</v>
      </c>
      <c r="U33" s="251">
        <v>569.19299999999998</v>
      </c>
      <c r="V33" s="251">
        <v>663.58699999999999</v>
      </c>
      <c r="W33" s="251">
        <v>778.03200000000004</v>
      </c>
      <c r="X33" s="251">
        <v>830.21699999999998</v>
      </c>
      <c r="Y33" s="251">
        <v>750.03499999999997</v>
      </c>
      <c r="Z33" s="251">
        <v>659.14800000000002</v>
      </c>
      <c r="AA33" s="251">
        <v>467.721</v>
      </c>
      <c r="AB33" s="251">
        <v>311.51100000000002</v>
      </c>
      <c r="AC33" s="251">
        <v>216.22300000000001</v>
      </c>
      <c r="AD33" s="251">
        <v>294.22199999999998</v>
      </c>
      <c r="AE33" s="251">
        <v>418.642</v>
      </c>
      <c r="AF33" s="251">
        <v>537.44399999999996</v>
      </c>
      <c r="AG33" s="251">
        <v>611.43700000000001</v>
      </c>
      <c r="AH33" s="251">
        <v>724.87400000000002</v>
      </c>
      <c r="AI33" s="251">
        <v>844.64700000000005</v>
      </c>
      <c r="AJ33" s="251">
        <v>932.38099999999997</v>
      </c>
      <c r="AK33" s="251">
        <v>885.82100000000003</v>
      </c>
      <c r="AL33" s="251">
        <v>763.80600000000004</v>
      </c>
      <c r="AM33" s="251">
        <v>591.51300000000003</v>
      </c>
      <c r="AN33" s="251">
        <v>437.649</v>
      </c>
      <c r="AO33" s="251">
        <v>385.30200000000002</v>
      </c>
      <c r="AP33" s="251">
        <v>427.642</v>
      </c>
      <c r="AQ33" s="251">
        <v>553.024</v>
      </c>
      <c r="AR33" s="251">
        <v>654.83199999999999</v>
      </c>
      <c r="AS33" s="251">
        <v>721.28499999999997</v>
      </c>
      <c r="AT33" s="251">
        <v>803.30200000000002</v>
      </c>
      <c r="AU33" s="251">
        <v>889.8</v>
      </c>
      <c r="AV33" s="251">
        <v>943.726</v>
      </c>
      <c r="AW33" s="251">
        <v>929.1</v>
      </c>
      <c r="AX33" s="251">
        <v>762.65899999999999</v>
      </c>
      <c r="AY33" s="251">
        <v>557.01499999999999</v>
      </c>
      <c r="AZ33" s="251">
        <v>377.28</v>
      </c>
      <c r="BA33" s="251">
        <v>312.65100000000001</v>
      </c>
      <c r="BB33" s="251">
        <v>333.59699999999998</v>
      </c>
      <c r="BC33" s="251">
        <v>425.51</v>
      </c>
      <c r="BD33" s="251">
        <v>514.76300000000003</v>
      </c>
      <c r="BE33" s="251">
        <v>604.83100000000002</v>
      </c>
      <c r="BF33" s="251">
        <v>692.28571428999999</v>
      </c>
      <c r="BG33" s="251">
        <v>805.57142856999997</v>
      </c>
      <c r="BH33" s="340">
        <v>866.83540000000005</v>
      </c>
      <c r="BI33" s="340">
        <v>826.99689999999998</v>
      </c>
      <c r="BJ33" s="340">
        <v>660.20159999999998</v>
      </c>
      <c r="BK33" s="340">
        <v>438.83920000000001</v>
      </c>
      <c r="BL33" s="340">
        <v>277.26749999999998</v>
      </c>
      <c r="BM33" s="340">
        <v>186.7107</v>
      </c>
      <c r="BN33" s="340">
        <v>243.3108</v>
      </c>
      <c r="BO33" s="340">
        <v>366.49430000000001</v>
      </c>
      <c r="BP33" s="340">
        <v>460.2912</v>
      </c>
      <c r="BQ33" s="340">
        <v>506.95339999999999</v>
      </c>
      <c r="BR33" s="340">
        <v>592.31359999999995</v>
      </c>
      <c r="BS33" s="340">
        <v>686.16499999999996</v>
      </c>
      <c r="BT33" s="340">
        <v>750.97069999999997</v>
      </c>
      <c r="BU33" s="340">
        <v>710.94809999999995</v>
      </c>
      <c r="BV33" s="340">
        <v>505.9409</v>
      </c>
    </row>
    <row r="34" spans="1:74" ht="11.1" customHeight="1" x14ac:dyDescent="0.2">
      <c r="A34" s="562" t="s">
        <v>999</v>
      </c>
      <c r="B34" s="563" t="s">
        <v>1004</v>
      </c>
      <c r="C34" s="251">
        <v>698.42499999999995</v>
      </c>
      <c r="D34" s="251">
        <v>588.73400000000004</v>
      </c>
      <c r="E34" s="251">
        <v>476.93900000000002</v>
      </c>
      <c r="F34" s="251">
        <v>524.35</v>
      </c>
      <c r="G34" s="251">
        <v>608.79399999999998</v>
      </c>
      <c r="H34" s="251">
        <v>700.95500000000004</v>
      </c>
      <c r="I34" s="251">
        <v>763.673</v>
      </c>
      <c r="J34" s="251">
        <v>868.20500000000004</v>
      </c>
      <c r="K34" s="251">
        <v>992.73800000000006</v>
      </c>
      <c r="L34" s="251">
        <v>1100.5899999999999</v>
      </c>
      <c r="M34" s="251">
        <v>1053.8789999999999</v>
      </c>
      <c r="N34" s="251">
        <v>828.77099999999996</v>
      </c>
      <c r="O34" s="251">
        <v>553.64</v>
      </c>
      <c r="P34" s="251">
        <v>380.86700000000002</v>
      </c>
      <c r="Q34" s="251">
        <v>261.48</v>
      </c>
      <c r="R34" s="251">
        <v>234.88900000000001</v>
      </c>
      <c r="S34" s="251">
        <v>343.39100000000002</v>
      </c>
      <c r="T34" s="251">
        <v>458.62099999999998</v>
      </c>
      <c r="U34" s="251">
        <v>571.33199999999999</v>
      </c>
      <c r="V34" s="251">
        <v>704.78899999999999</v>
      </c>
      <c r="W34" s="251">
        <v>846.18700000000001</v>
      </c>
      <c r="X34" s="251">
        <v>971.39099999999996</v>
      </c>
      <c r="Y34" s="251">
        <v>907.56700000000001</v>
      </c>
      <c r="Z34" s="251">
        <v>777.11300000000006</v>
      </c>
      <c r="AA34" s="251">
        <v>521.36400000000003</v>
      </c>
      <c r="AB34" s="251">
        <v>337.01499999999999</v>
      </c>
      <c r="AC34" s="251">
        <v>241.81299999999999</v>
      </c>
      <c r="AD34" s="251">
        <v>305.166</v>
      </c>
      <c r="AE34" s="251">
        <v>439.20800000000003</v>
      </c>
      <c r="AF34" s="251">
        <v>579.34699999999998</v>
      </c>
      <c r="AG34" s="251">
        <v>696.24599999999998</v>
      </c>
      <c r="AH34" s="251">
        <v>834.22900000000004</v>
      </c>
      <c r="AI34" s="251">
        <v>990.12099999999998</v>
      </c>
      <c r="AJ34" s="251">
        <v>1102.942</v>
      </c>
      <c r="AK34" s="251">
        <v>1029.8109999999999</v>
      </c>
      <c r="AL34" s="251">
        <v>884.81100000000004</v>
      </c>
      <c r="AM34" s="251">
        <v>717.08199999999999</v>
      </c>
      <c r="AN34" s="251">
        <v>541.07500000000005</v>
      </c>
      <c r="AO34" s="251">
        <v>471.33600000000001</v>
      </c>
      <c r="AP34" s="251">
        <v>523.28800000000001</v>
      </c>
      <c r="AQ34" s="251">
        <v>640.524</v>
      </c>
      <c r="AR34" s="251">
        <v>746.98599999999999</v>
      </c>
      <c r="AS34" s="251">
        <v>827.11599999999999</v>
      </c>
      <c r="AT34" s="251">
        <v>934.70100000000002</v>
      </c>
      <c r="AU34" s="251">
        <v>1052.6420000000001</v>
      </c>
      <c r="AV34" s="251">
        <v>1113.2</v>
      </c>
      <c r="AW34" s="251">
        <v>1107.643</v>
      </c>
      <c r="AX34" s="251">
        <v>917.51599999999996</v>
      </c>
      <c r="AY34" s="251">
        <v>692.38099999999997</v>
      </c>
      <c r="AZ34" s="251">
        <v>453.46300000000002</v>
      </c>
      <c r="BA34" s="251">
        <v>395.23099999999999</v>
      </c>
      <c r="BB34" s="251">
        <v>437.99299999999999</v>
      </c>
      <c r="BC34" s="251">
        <v>531.67999999999995</v>
      </c>
      <c r="BD34" s="251">
        <v>629.53800000000001</v>
      </c>
      <c r="BE34" s="251">
        <v>720.101</v>
      </c>
      <c r="BF34" s="251">
        <v>829.14285714000005</v>
      </c>
      <c r="BG34" s="251">
        <v>965.71428571000001</v>
      </c>
      <c r="BH34" s="340">
        <v>1069.096</v>
      </c>
      <c r="BI34" s="340">
        <v>1029.654</v>
      </c>
      <c r="BJ34" s="340">
        <v>819.1771</v>
      </c>
      <c r="BK34" s="340">
        <v>569.87080000000003</v>
      </c>
      <c r="BL34" s="340">
        <v>370.80130000000003</v>
      </c>
      <c r="BM34" s="340">
        <v>286.6936</v>
      </c>
      <c r="BN34" s="340">
        <v>332.53190000000001</v>
      </c>
      <c r="BO34" s="340">
        <v>450.53739999999999</v>
      </c>
      <c r="BP34" s="340">
        <v>543.2088</v>
      </c>
      <c r="BQ34" s="340">
        <v>639.70349999999996</v>
      </c>
      <c r="BR34" s="340">
        <v>756.03250000000003</v>
      </c>
      <c r="BS34" s="340">
        <v>897.69910000000004</v>
      </c>
      <c r="BT34" s="340">
        <v>991.08040000000005</v>
      </c>
      <c r="BU34" s="340">
        <v>960.16669999999999</v>
      </c>
      <c r="BV34" s="340">
        <v>792.64909999999998</v>
      </c>
    </row>
    <row r="35" spans="1:74" ht="11.1" customHeight="1" x14ac:dyDescent="0.2">
      <c r="A35" s="562" t="s">
        <v>1000</v>
      </c>
      <c r="B35" s="563" t="s">
        <v>1005</v>
      </c>
      <c r="C35" s="251">
        <v>996.60500000000002</v>
      </c>
      <c r="D35" s="251">
        <v>972.01</v>
      </c>
      <c r="E35" s="251">
        <v>937.82</v>
      </c>
      <c r="F35" s="251">
        <v>1014.331</v>
      </c>
      <c r="G35" s="251">
        <v>1102.2829999999999</v>
      </c>
      <c r="H35" s="251">
        <v>1138.6559999999999</v>
      </c>
      <c r="I35" s="251">
        <v>1101.54</v>
      </c>
      <c r="J35" s="251">
        <v>1068.3869999999999</v>
      </c>
      <c r="K35" s="251">
        <v>1137.421</v>
      </c>
      <c r="L35" s="251">
        <v>1214.3679999999999</v>
      </c>
      <c r="M35" s="251">
        <v>1218.71</v>
      </c>
      <c r="N35" s="251">
        <v>1016.042</v>
      </c>
      <c r="O35" s="251">
        <v>709.21100000000001</v>
      </c>
      <c r="P35" s="251">
        <v>614.99699999999996</v>
      </c>
      <c r="Q35" s="251">
        <v>613.20299999999997</v>
      </c>
      <c r="R35" s="251">
        <v>648.99599999999998</v>
      </c>
      <c r="S35" s="251">
        <v>777.95399999999995</v>
      </c>
      <c r="T35" s="251">
        <v>845.21900000000005</v>
      </c>
      <c r="U35" s="251">
        <v>813.43899999999996</v>
      </c>
      <c r="V35" s="251">
        <v>802.06399999999996</v>
      </c>
      <c r="W35" s="251">
        <v>845.36599999999999</v>
      </c>
      <c r="X35" s="251">
        <v>948.33299999999997</v>
      </c>
      <c r="Y35" s="251">
        <v>913.93200000000002</v>
      </c>
      <c r="Z35" s="251">
        <v>879.34500000000003</v>
      </c>
      <c r="AA35" s="251">
        <v>696.52300000000002</v>
      </c>
      <c r="AB35" s="251">
        <v>562.56100000000004</v>
      </c>
      <c r="AC35" s="251">
        <v>519.04499999999996</v>
      </c>
      <c r="AD35" s="251">
        <v>695.03499999999997</v>
      </c>
      <c r="AE35" s="251">
        <v>825.66899999999998</v>
      </c>
      <c r="AF35" s="251">
        <v>917.25599999999997</v>
      </c>
      <c r="AG35" s="251">
        <v>941.72699999999998</v>
      </c>
      <c r="AH35" s="251">
        <v>948.79399999999998</v>
      </c>
      <c r="AI35" s="251">
        <v>1049.0540000000001</v>
      </c>
      <c r="AJ35" s="251">
        <v>1191.8009999999999</v>
      </c>
      <c r="AK35" s="251">
        <v>1180.4459999999999</v>
      </c>
      <c r="AL35" s="251">
        <v>1094.683</v>
      </c>
      <c r="AM35" s="251">
        <v>934.55100000000004</v>
      </c>
      <c r="AN35" s="251">
        <v>777.98900000000003</v>
      </c>
      <c r="AO35" s="251">
        <v>856.99599999999998</v>
      </c>
      <c r="AP35" s="251">
        <v>1021.981</v>
      </c>
      <c r="AQ35" s="251">
        <v>1140.3</v>
      </c>
      <c r="AR35" s="251">
        <v>1221.2280000000001</v>
      </c>
      <c r="AS35" s="251">
        <v>1206.979</v>
      </c>
      <c r="AT35" s="251">
        <v>1233.355</v>
      </c>
      <c r="AU35" s="251">
        <v>1312.67</v>
      </c>
      <c r="AV35" s="251">
        <v>1280.971</v>
      </c>
      <c r="AW35" s="251">
        <v>1312.672</v>
      </c>
      <c r="AX35" s="251">
        <v>1155.134</v>
      </c>
      <c r="AY35" s="251">
        <v>944.577</v>
      </c>
      <c r="AZ35" s="251">
        <v>678.44100000000003</v>
      </c>
      <c r="BA35" s="251">
        <v>759.56799999999998</v>
      </c>
      <c r="BB35" s="251">
        <v>831.56700000000001</v>
      </c>
      <c r="BC35" s="251">
        <v>977</v>
      </c>
      <c r="BD35" s="251">
        <v>991.13199999999995</v>
      </c>
      <c r="BE35" s="251">
        <v>970.83</v>
      </c>
      <c r="BF35" s="251">
        <v>945.14285714000005</v>
      </c>
      <c r="BG35" s="251">
        <v>1048.1428570999999</v>
      </c>
      <c r="BH35" s="340">
        <v>1138.3420000000001</v>
      </c>
      <c r="BI35" s="340">
        <v>1154.3810000000001</v>
      </c>
      <c r="BJ35" s="340">
        <v>998.60339999999997</v>
      </c>
      <c r="BK35" s="340">
        <v>812.89589999999998</v>
      </c>
      <c r="BL35" s="340">
        <v>699.80949999999996</v>
      </c>
      <c r="BM35" s="340">
        <v>728.48919999999998</v>
      </c>
      <c r="BN35" s="340">
        <v>809.0489</v>
      </c>
      <c r="BO35" s="340">
        <v>941.68920000000003</v>
      </c>
      <c r="BP35" s="340">
        <v>984.73170000000005</v>
      </c>
      <c r="BQ35" s="340">
        <v>966.10519999999997</v>
      </c>
      <c r="BR35" s="340">
        <v>964.32219999999995</v>
      </c>
      <c r="BS35" s="340">
        <v>1056.576</v>
      </c>
      <c r="BT35" s="340">
        <v>1151.27</v>
      </c>
      <c r="BU35" s="340">
        <v>1159.9169999999999</v>
      </c>
      <c r="BV35" s="340">
        <v>982.02629999999999</v>
      </c>
    </row>
    <row r="36" spans="1:74" ht="11.1" customHeight="1" x14ac:dyDescent="0.2">
      <c r="A36" s="562" t="s">
        <v>1001</v>
      </c>
      <c r="B36" s="650" t="s">
        <v>1006</v>
      </c>
      <c r="C36" s="251">
        <v>159.19999999999999</v>
      </c>
      <c r="D36" s="251">
        <v>140.52500000000001</v>
      </c>
      <c r="E36" s="251">
        <v>141.654</v>
      </c>
      <c r="F36" s="251">
        <v>151.00299999999999</v>
      </c>
      <c r="G36" s="251">
        <v>166.70099999999999</v>
      </c>
      <c r="H36" s="251">
        <v>183.84100000000001</v>
      </c>
      <c r="I36" s="251">
        <v>197.392</v>
      </c>
      <c r="J36" s="251">
        <v>201.68199999999999</v>
      </c>
      <c r="K36" s="251">
        <v>218.381</v>
      </c>
      <c r="L36" s="251">
        <v>220.62</v>
      </c>
      <c r="M36" s="251">
        <v>220.64</v>
      </c>
      <c r="N36" s="251">
        <v>176.93100000000001</v>
      </c>
      <c r="O36" s="251">
        <v>135.05099999999999</v>
      </c>
      <c r="P36" s="251">
        <v>100.727</v>
      </c>
      <c r="Q36" s="251">
        <v>86.992000000000004</v>
      </c>
      <c r="R36" s="251">
        <v>91.147999999999996</v>
      </c>
      <c r="S36" s="251">
        <v>119.907</v>
      </c>
      <c r="T36" s="251">
        <v>139.99</v>
      </c>
      <c r="U36" s="251">
        <v>148.05199999999999</v>
      </c>
      <c r="V36" s="251">
        <v>163.47499999999999</v>
      </c>
      <c r="W36" s="251">
        <v>179.38399999999999</v>
      </c>
      <c r="X36" s="251">
        <v>183.09100000000001</v>
      </c>
      <c r="Y36" s="251">
        <v>167.887</v>
      </c>
      <c r="Z36" s="251">
        <v>141.46</v>
      </c>
      <c r="AA36" s="251">
        <v>103.471</v>
      </c>
      <c r="AB36" s="251">
        <v>73.132000000000005</v>
      </c>
      <c r="AC36" s="251">
        <v>63.338999999999999</v>
      </c>
      <c r="AD36" s="251">
        <v>76.438000000000002</v>
      </c>
      <c r="AE36" s="251">
        <v>101.82</v>
      </c>
      <c r="AF36" s="251">
        <v>135.13999999999999</v>
      </c>
      <c r="AG36" s="251">
        <v>158.78299999999999</v>
      </c>
      <c r="AH36" s="251">
        <v>177.92099999999999</v>
      </c>
      <c r="AI36" s="251">
        <v>200.48599999999999</v>
      </c>
      <c r="AJ36" s="251">
        <v>206.239</v>
      </c>
      <c r="AK36" s="251">
        <v>196.303</v>
      </c>
      <c r="AL36" s="251">
        <v>167.4</v>
      </c>
      <c r="AM36" s="251">
        <v>134.99700000000001</v>
      </c>
      <c r="AN36" s="251">
        <v>99.387</v>
      </c>
      <c r="AO36" s="251">
        <v>91.873000000000005</v>
      </c>
      <c r="AP36" s="251">
        <v>109.496</v>
      </c>
      <c r="AQ36" s="251">
        <v>143.38399999999999</v>
      </c>
      <c r="AR36" s="251">
        <v>177.05500000000001</v>
      </c>
      <c r="AS36" s="251">
        <v>200.209</v>
      </c>
      <c r="AT36" s="251">
        <v>214.78200000000001</v>
      </c>
      <c r="AU36" s="251">
        <v>235.09399999999999</v>
      </c>
      <c r="AV36" s="251">
        <v>239.428</v>
      </c>
      <c r="AW36" s="251">
        <v>236.36199999999999</v>
      </c>
      <c r="AX36" s="251">
        <v>195.131</v>
      </c>
      <c r="AY36" s="251">
        <v>154.86199999999999</v>
      </c>
      <c r="AZ36" s="251">
        <v>115.10599999999999</v>
      </c>
      <c r="BA36" s="251">
        <v>113.42700000000001</v>
      </c>
      <c r="BB36" s="251">
        <v>123.884</v>
      </c>
      <c r="BC36" s="251">
        <v>154.82900000000001</v>
      </c>
      <c r="BD36" s="251">
        <v>175.06200000000001</v>
      </c>
      <c r="BE36" s="251">
        <v>184.54599999999999</v>
      </c>
      <c r="BF36" s="251">
        <v>190.57142856999999</v>
      </c>
      <c r="BG36" s="251">
        <v>205.28571428999999</v>
      </c>
      <c r="BH36" s="340">
        <v>206.74440000000001</v>
      </c>
      <c r="BI36" s="340">
        <v>194.59229999999999</v>
      </c>
      <c r="BJ36" s="340">
        <v>154.32159999999999</v>
      </c>
      <c r="BK36" s="340">
        <v>126.33369999999999</v>
      </c>
      <c r="BL36" s="340">
        <v>105.2696</v>
      </c>
      <c r="BM36" s="340">
        <v>98.558459999999997</v>
      </c>
      <c r="BN36" s="340">
        <v>103.8109</v>
      </c>
      <c r="BO36" s="340">
        <v>125.2833</v>
      </c>
      <c r="BP36" s="340">
        <v>151.85310000000001</v>
      </c>
      <c r="BQ36" s="340">
        <v>175.77</v>
      </c>
      <c r="BR36" s="340">
        <v>198.61930000000001</v>
      </c>
      <c r="BS36" s="340">
        <v>220.38329999999999</v>
      </c>
      <c r="BT36" s="340">
        <v>233.95580000000001</v>
      </c>
      <c r="BU36" s="340">
        <v>227.25120000000001</v>
      </c>
      <c r="BV36" s="340">
        <v>202.5754</v>
      </c>
    </row>
    <row r="37" spans="1:74" ht="11.1" customHeight="1" x14ac:dyDescent="0.2">
      <c r="A37" s="562" t="s">
        <v>1002</v>
      </c>
      <c r="B37" s="650" t="s">
        <v>1007</v>
      </c>
      <c r="C37" s="251">
        <v>209.80699999999999</v>
      </c>
      <c r="D37" s="251">
        <v>200.87700000000001</v>
      </c>
      <c r="E37" s="251">
        <v>218.946</v>
      </c>
      <c r="F37" s="251">
        <v>238.01499999999999</v>
      </c>
      <c r="G37" s="251">
        <v>270.23899999999998</v>
      </c>
      <c r="H37" s="251">
        <v>288.37700000000001</v>
      </c>
      <c r="I37" s="251">
        <v>295.416</v>
      </c>
      <c r="J37" s="251">
        <v>297.19600000000003</v>
      </c>
      <c r="K37" s="251">
        <v>313.89800000000002</v>
      </c>
      <c r="L37" s="251">
        <v>317.75</v>
      </c>
      <c r="M37" s="251">
        <v>311.49900000000002</v>
      </c>
      <c r="N37" s="251">
        <v>264.43200000000002</v>
      </c>
      <c r="O37" s="251">
        <v>216.35599999999999</v>
      </c>
      <c r="P37" s="251">
        <v>181.286</v>
      </c>
      <c r="Q37" s="251">
        <v>168.87299999999999</v>
      </c>
      <c r="R37" s="251">
        <v>190.017</v>
      </c>
      <c r="S37" s="251">
        <v>226.291</v>
      </c>
      <c r="T37" s="251">
        <v>253.24600000000001</v>
      </c>
      <c r="U37" s="251">
        <v>244.18799999999999</v>
      </c>
      <c r="V37" s="251">
        <v>246.06700000000001</v>
      </c>
      <c r="W37" s="251">
        <v>263.00299999999999</v>
      </c>
      <c r="X37" s="251">
        <v>264.084</v>
      </c>
      <c r="Y37" s="251">
        <v>252.029</v>
      </c>
      <c r="Z37" s="251">
        <v>214.17400000000001</v>
      </c>
      <c r="AA37" s="251">
        <v>170.928</v>
      </c>
      <c r="AB37" s="251">
        <v>110.759</v>
      </c>
      <c r="AC37" s="251">
        <v>114.514</v>
      </c>
      <c r="AD37" s="251">
        <v>158.43899999999999</v>
      </c>
      <c r="AE37" s="251">
        <v>214.374</v>
      </c>
      <c r="AF37" s="251">
        <v>258.71600000000001</v>
      </c>
      <c r="AG37" s="251">
        <v>271.65100000000001</v>
      </c>
      <c r="AH37" s="251">
        <v>276.31900000000002</v>
      </c>
      <c r="AI37" s="251">
        <v>294.11599999999999</v>
      </c>
      <c r="AJ37" s="251">
        <v>292.34100000000001</v>
      </c>
      <c r="AK37" s="251">
        <v>282.58199999999999</v>
      </c>
      <c r="AL37" s="251">
        <v>244.91399999999999</v>
      </c>
      <c r="AM37" s="251">
        <v>209.90100000000001</v>
      </c>
      <c r="AN37" s="251">
        <v>199.06700000000001</v>
      </c>
      <c r="AO37" s="251">
        <v>200.44800000000001</v>
      </c>
      <c r="AP37" s="251">
        <v>227.10300000000001</v>
      </c>
      <c r="AQ37" s="251">
        <v>276.32100000000003</v>
      </c>
      <c r="AR37" s="251">
        <v>307.63900000000001</v>
      </c>
      <c r="AS37" s="251">
        <v>310.85300000000001</v>
      </c>
      <c r="AT37" s="251">
        <v>306.63600000000002</v>
      </c>
      <c r="AU37" s="251">
        <v>318.45600000000002</v>
      </c>
      <c r="AV37" s="251">
        <v>319.786</v>
      </c>
      <c r="AW37" s="251">
        <v>315.94</v>
      </c>
      <c r="AX37" s="251">
        <v>282.24299999999999</v>
      </c>
      <c r="AY37" s="251">
        <v>259.44099999999997</v>
      </c>
      <c r="AZ37" s="251">
        <v>209.17400000000001</v>
      </c>
      <c r="BA37" s="251">
        <v>196.5</v>
      </c>
      <c r="BB37" s="251">
        <v>224.02099999999999</v>
      </c>
      <c r="BC37" s="251">
        <v>274.221</v>
      </c>
      <c r="BD37" s="251">
        <v>245.62</v>
      </c>
      <c r="BE37" s="251">
        <v>243.86699999999999</v>
      </c>
      <c r="BF37" s="251">
        <v>243</v>
      </c>
      <c r="BG37" s="251">
        <v>247.28571428999999</v>
      </c>
      <c r="BH37" s="340">
        <v>258.17489999999998</v>
      </c>
      <c r="BI37" s="340">
        <v>256.70049999999998</v>
      </c>
      <c r="BJ37" s="340">
        <v>213.08029999999999</v>
      </c>
      <c r="BK37" s="340">
        <v>155.05099999999999</v>
      </c>
      <c r="BL37" s="340">
        <v>143.50909999999999</v>
      </c>
      <c r="BM37" s="340">
        <v>153.30549999999999</v>
      </c>
      <c r="BN37" s="340">
        <v>188.6634</v>
      </c>
      <c r="BO37" s="340">
        <v>241.8288</v>
      </c>
      <c r="BP37" s="340">
        <v>285.53089999999997</v>
      </c>
      <c r="BQ37" s="340">
        <v>306.48169999999999</v>
      </c>
      <c r="BR37" s="340">
        <v>314.90089999999998</v>
      </c>
      <c r="BS37" s="340">
        <v>334.47489999999999</v>
      </c>
      <c r="BT37" s="340">
        <v>358.39699999999999</v>
      </c>
      <c r="BU37" s="340">
        <v>350.8494</v>
      </c>
      <c r="BV37" s="340">
        <v>311.38420000000002</v>
      </c>
    </row>
    <row r="38" spans="1:74" ht="11.1" customHeight="1" x14ac:dyDescent="0.2">
      <c r="A38" s="562" t="s">
        <v>1008</v>
      </c>
      <c r="B38" s="649" t="s">
        <v>423</v>
      </c>
      <c r="C38" s="247">
        <v>30.388999999999999</v>
      </c>
      <c r="D38" s="247">
        <v>28.981000000000002</v>
      </c>
      <c r="E38" s="247">
        <v>27.408999999999999</v>
      </c>
      <c r="F38" s="247">
        <v>28.484999999999999</v>
      </c>
      <c r="G38" s="247">
        <v>30.01</v>
      </c>
      <c r="H38" s="247">
        <v>32.118000000000002</v>
      </c>
      <c r="I38" s="247">
        <v>34.540999999999997</v>
      </c>
      <c r="J38" s="247">
        <v>37.018000000000001</v>
      </c>
      <c r="K38" s="247">
        <v>38.642000000000003</v>
      </c>
      <c r="L38" s="247">
        <v>39.118000000000002</v>
      </c>
      <c r="M38" s="247">
        <v>37.497</v>
      </c>
      <c r="N38" s="247">
        <v>36.188000000000002</v>
      </c>
      <c r="O38" s="247">
        <v>33.628999999999998</v>
      </c>
      <c r="P38" s="247">
        <v>31.640999999999998</v>
      </c>
      <c r="Q38" s="247">
        <v>30.620999999999999</v>
      </c>
      <c r="R38" s="247">
        <v>30.597000000000001</v>
      </c>
      <c r="S38" s="247">
        <v>31.452999999999999</v>
      </c>
      <c r="T38" s="247">
        <v>33.203000000000003</v>
      </c>
      <c r="U38" s="247">
        <v>35.064999999999998</v>
      </c>
      <c r="V38" s="247">
        <v>36.859000000000002</v>
      </c>
      <c r="W38" s="247">
        <v>38.396000000000001</v>
      </c>
      <c r="X38" s="247">
        <v>39.137999999999998</v>
      </c>
      <c r="Y38" s="247">
        <v>38.628999999999998</v>
      </c>
      <c r="Z38" s="247">
        <v>37.076999999999998</v>
      </c>
      <c r="AA38" s="247">
        <v>33.99</v>
      </c>
      <c r="AB38" s="247">
        <v>31.233000000000001</v>
      </c>
      <c r="AC38" s="247">
        <v>29.957000000000001</v>
      </c>
      <c r="AD38" s="247">
        <v>30.100999999999999</v>
      </c>
      <c r="AE38" s="247">
        <v>31.32</v>
      </c>
      <c r="AF38" s="247">
        <v>32.844999999999999</v>
      </c>
      <c r="AG38" s="247">
        <v>34.353000000000002</v>
      </c>
      <c r="AH38" s="247">
        <v>35.673000000000002</v>
      </c>
      <c r="AI38" s="247">
        <v>36.515999999999998</v>
      </c>
      <c r="AJ38" s="247">
        <v>36.338999999999999</v>
      </c>
      <c r="AK38" s="247">
        <v>35.067</v>
      </c>
      <c r="AL38" s="247">
        <v>32.628</v>
      </c>
      <c r="AM38" s="247">
        <v>28.131</v>
      </c>
      <c r="AN38" s="247">
        <v>25.716000000000001</v>
      </c>
      <c r="AO38" s="247">
        <v>23.402999999999999</v>
      </c>
      <c r="AP38" s="247">
        <v>22.981999999999999</v>
      </c>
      <c r="AQ38" s="247">
        <v>24.030999999999999</v>
      </c>
      <c r="AR38" s="247">
        <v>25.356000000000002</v>
      </c>
      <c r="AS38" s="247">
        <v>27.109000000000002</v>
      </c>
      <c r="AT38" s="247">
        <v>29.44</v>
      </c>
      <c r="AU38" s="247">
        <v>31.172999999999998</v>
      </c>
      <c r="AV38" s="247">
        <v>31.393000000000001</v>
      </c>
      <c r="AW38" s="247">
        <v>29.899000000000001</v>
      </c>
      <c r="AX38" s="247">
        <v>28.298999999999999</v>
      </c>
      <c r="AY38" s="247">
        <v>26.687999999999999</v>
      </c>
      <c r="AZ38" s="247">
        <v>24.759</v>
      </c>
      <c r="BA38" s="247">
        <v>23.266999999999999</v>
      </c>
      <c r="BB38" s="247">
        <v>23.27</v>
      </c>
      <c r="BC38" s="247">
        <v>24.82</v>
      </c>
      <c r="BD38" s="247">
        <v>26.742999999999999</v>
      </c>
      <c r="BE38" s="247">
        <v>28.265999999999998</v>
      </c>
      <c r="BF38" s="247">
        <v>30.597000000000001</v>
      </c>
      <c r="BG38" s="247">
        <v>32.33</v>
      </c>
      <c r="BH38" s="313">
        <v>32.33</v>
      </c>
      <c r="BI38" s="313">
        <v>32.33</v>
      </c>
      <c r="BJ38" s="313">
        <v>32.33</v>
      </c>
      <c r="BK38" s="313">
        <v>32.33</v>
      </c>
      <c r="BL38" s="313">
        <v>32.33</v>
      </c>
      <c r="BM38" s="313">
        <v>32.33</v>
      </c>
      <c r="BN38" s="313">
        <v>32.33</v>
      </c>
      <c r="BO38" s="313">
        <v>32.33</v>
      </c>
      <c r="BP38" s="313">
        <v>32.33</v>
      </c>
      <c r="BQ38" s="313">
        <v>32.33</v>
      </c>
      <c r="BR38" s="313">
        <v>32.33</v>
      </c>
      <c r="BS38" s="313">
        <v>32.33</v>
      </c>
      <c r="BT38" s="313">
        <v>32.33</v>
      </c>
      <c r="BU38" s="313">
        <v>32.33</v>
      </c>
      <c r="BV38" s="313">
        <v>32.33</v>
      </c>
    </row>
    <row r="39" spans="1:74" s="406" customFormat="1" ht="12.05" customHeight="1" x14ac:dyDescent="0.25">
      <c r="A39" s="405"/>
      <c r="B39" s="793" t="s">
        <v>857</v>
      </c>
      <c r="C39" s="748"/>
      <c r="D39" s="748"/>
      <c r="E39" s="748"/>
      <c r="F39" s="748"/>
      <c r="G39" s="748"/>
      <c r="H39" s="748"/>
      <c r="I39" s="748"/>
      <c r="J39" s="748"/>
      <c r="K39" s="748"/>
      <c r="L39" s="748"/>
      <c r="M39" s="748"/>
      <c r="N39" s="748"/>
      <c r="O39" s="748"/>
      <c r="P39" s="748"/>
      <c r="Q39" s="742"/>
      <c r="AY39" s="474"/>
      <c r="AZ39" s="474"/>
      <c r="BA39" s="474"/>
      <c r="BB39" s="574"/>
      <c r="BC39" s="474"/>
      <c r="BD39" s="596"/>
      <c r="BE39" s="596"/>
      <c r="BF39" s="596"/>
      <c r="BG39" s="474"/>
      <c r="BH39" s="474"/>
      <c r="BI39" s="474"/>
      <c r="BJ39" s="474"/>
    </row>
    <row r="40" spans="1:74" s="406" customFormat="1" ht="12.05" customHeight="1" x14ac:dyDescent="0.25">
      <c r="A40" s="405"/>
      <c r="B40" s="806" t="s">
        <v>858</v>
      </c>
      <c r="C40" s="748"/>
      <c r="D40" s="748"/>
      <c r="E40" s="748"/>
      <c r="F40" s="748"/>
      <c r="G40" s="748"/>
      <c r="H40" s="748"/>
      <c r="I40" s="748"/>
      <c r="J40" s="748"/>
      <c r="K40" s="748"/>
      <c r="L40" s="748"/>
      <c r="M40" s="748"/>
      <c r="N40" s="748"/>
      <c r="O40" s="748"/>
      <c r="P40" s="748"/>
      <c r="Q40" s="742"/>
      <c r="Y40" s="651"/>
      <c r="Z40" s="651"/>
      <c r="AA40" s="651"/>
      <c r="AB40" s="651"/>
      <c r="AY40" s="474"/>
      <c r="AZ40" s="474"/>
      <c r="BA40" s="474"/>
      <c r="BB40" s="474"/>
      <c r="BC40" s="474"/>
      <c r="BD40" s="596"/>
      <c r="BE40" s="596"/>
      <c r="BF40" s="596"/>
      <c r="BG40" s="474"/>
      <c r="BH40" s="474"/>
      <c r="BI40" s="474"/>
      <c r="BJ40" s="474"/>
    </row>
    <row r="41" spans="1:74" s="406" customFormat="1" ht="12.05" customHeight="1" x14ac:dyDescent="0.25">
      <c r="A41" s="405"/>
      <c r="B41" s="806" t="s">
        <v>859</v>
      </c>
      <c r="C41" s="748"/>
      <c r="D41" s="748"/>
      <c r="E41" s="748"/>
      <c r="F41" s="748"/>
      <c r="G41" s="748"/>
      <c r="H41" s="748"/>
      <c r="I41" s="748"/>
      <c r="J41" s="748"/>
      <c r="K41" s="748"/>
      <c r="L41" s="748"/>
      <c r="M41" s="748"/>
      <c r="N41" s="748"/>
      <c r="O41" s="748"/>
      <c r="P41" s="748"/>
      <c r="Q41" s="742"/>
      <c r="AY41" s="474"/>
      <c r="AZ41" s="474"/>
      <c r="BA41" s="474"/>
      <c r="BB41" s="474"/>
      <c r="BC41" s="474"/>
      <c r="BD41" s="596"/>
      <c r="BE41" s="596"/>
      <c r="BF41" s="596"/>
      <c r="BG41" s="474"/>
      <c r="BH41" s="474"/>
      <c r="BI41" s="474"/>
      <c r="BJ41" s="474"/>
    </row>
    <row r="42" spans="1:74" s="406" customFormat="1" ht="12.05" customHeight="1" x14ac:dyDescent="0.25">
      <c r="A42" s="405"/>
      <c r="B42" s="804" t="s">
        <v>1009</v>
      </c>
      <c r="C42" s="742"/>
      <c r="D42" s="742"/>
      <c r="E42" s="742"/>
      <c r="F42" s="742"/>
      <c r="G42" s="742"/>
      <c r="H42" s="742"/>
      <c r="I42" s="742"/>
      <c r="J42" s="742"/>
      <c r="K42" s="742"/>
      <c r="L42" s="742"/>
      <c r="M42" s="742"/>
      <c r="N42" s="742"/>
      <c r="O42" s="742"/>
      <c r="P42" s="742"/>
      <c r="Q42" s="742"/>
      <c r="AY42" s="474"/>
      <c r="AZ42" s="474"/>
      <c r="BA42" s="474"/>
      <c r="BB42" s="474"/>
      <c r="BC42" s="474"/>
      <c r="BD42" s="596"/>
      <c r="BE42" s="596"/>
      <c r="BF42" s="596"/>
      <c r="BG42" s="474"/>
      <c r="BH42" s="474"/>
      <c r="BI42" s="474"/>
      <c r="BJ42" s="474"/>
    </row>
    <row r="43" spans="1:74" s="268" customFormat="1" ht="12.05" customHeight="1" x14ac:dyDescent="0.25">
      <c r="A43" s="76"/>
      <c r="B43" s="762" t="s">
        <v>815</v>
      </c>
      <c r="C43" s="763"/>
      <c r="D43" s="763"/>
      <c r="E43" s="763"/>
      <c r="F43" s="763"/>
      <c r="G43" s="763"/>
      <c r="H43" s="763"/>
      <c r="I43" s="763"/>
      <c r="J43" s="763"/>
      <c r="K43" s="763"/>
      <c r="L43" s="763"/>
      <c r="M43" s="763"/>
      <c r="N43" s="763"/>
      <c r="O43" s="763"/>
      <c r="P43" s="763"/>
      <c r="Q43" s="763"/>
      <c r="AY43" s="473"/>
      <c r="AZ43" s="473"/>
      <c r="BA43" s="473"/>
      <c r="BB43" s="473"/>
      <c r="BC43" s="473"/>
      <c r="BD43" s="595"/>
      <c r="BE43" s="595"/>
      <c r="BF43" s="595"/>
      <c r="BG43" s="473"/>
      <c r="BH43" s="473"/>
      <c r="BI43" s="473"/>
      <c r="BJ43" s="473"/>
    </row>
    <row r="44" spans="1:74" s="406" customFormat="1" ht="12.05" customHeight="1" x14ac:dyDescent="0.25">
      <c r="A44" s="405"/>
      <c r="B44" s="807" t="s">
        <v>863</v>
      </c>
      <c r="C44" s="807"/>
      <c r="D44" s="807"/>
      <c r="E44" s="807"/>
      <c r="F44" s="807"/>
      <c r="G44" s="807"/>
      <c r="H44" s="807"/>
      <c r="I44" s="807"/>
      <c r="J44" s="807"/>
      <c r="K44" s="807"/>
      <c r="L44" s="807"/>
      <c r="M44" s="807"/>
      <c r="N44" s="807"/>
      <c r="O44" s="807"/>
      <c r="P44" s="807"/>
      <c r="Q44" s="742"/>
      <c r="AY44" s="474"/>
      <c r="AZ44" s="474"/>
      <c r="BA44" s="474"/>
      <c r="BB44" s="474"/>
      <c r="BC44" s="474"/>
      <c r="BD44" s="596"/>
      <c r="BE44" s="596"/>
      <c r="BF44" s="596"/>
      <c r="BG44" s="474"/>
      <c r="BH44" s="474"/>
      <c r="BI44" s="474"/>
      <c r="BJ44" s="474"/>
    </row>
    <row r="45" spans="1:74" s="406" customFormat="1" ht="12.05" customHeight="1" x14ac:dyDescent="0.25">
      <c r="A45" s="405"/>
      <c r="B45" s="783" t="str">
        <f>"Notes: "&amp;"EIA completed modeling and analysis for this report on " &amp;Dates!D2&amp;"."</f>
        <v>Notes: EIA completed modeling and analysis for this report on Thursday October 7, 2021.</v>
      </c>
      <c r="C45" s="805"/>
      <c r="D45" s="805"/>
      <c r="E45" s="805"/>
      <c r="F45" s="805"/>
      <c r="G45" s="805"/>
      <c r="H45" s="805"/>
      <c r="I45" s="805"/>
      <c r="J45" s="805"/>
      <c r="K45" s="805"/>
      <c r="L45" s="805"/>
      <c r="M45" s="805"/>
      <c r="N45" s="805"/>
      <c r="O45" s="805"/>
      <c r="P45" s="805"/>
      <c r="Q45" s="784"/>
      <c r="AY45" s="474"/>
      <c r="AZ45" s="474"/>
      <c r="BA45" s="474"/>
      <c r="BB45" s="474"/>
      <c r="BC45" s="474"/>
      <c r="BD45" s="596"/>
      <c r="BE45" s="596"/>
      <c r="BF45" s="596"/>
      <c r="BG45" s="474"/>
      <c r="BH45" s="474"/>
      <c r="BI45" s="474"/>
      <c r="BJ45" s="474"/>
    </row>
    <row r="46" spans="1:74" s="406" customFormat="1" ht="12.05" customHeight="1" x14ac:dyDescent="0.25">
      <c r="A46" s="405"/>
      <c r="B46" s="756" t="s">
        <v>353</v>
      </c>
      <c r="C46" s="755"/>
      <c r="D46" s="755"/>
      <c r="E46" s="755"/>
      <c r="F46" s="755"/>
      <c r="G46" s="755"/>
      <c r="H46" s="755"/>
      <c r="I46" s="755"/>
      <c r="J46" s="755"/>
      <c r="K46" s="755"/>
      <c r="L46" s="755"/>
      <c r="M46" s="755"/>
      <c r="N46" s="755"/>
      <c r="O46" s="755"/>
      <c r="P46" s="755"/>
      <c r="Q46" s="755"/>
      <c r="AY46" s="474"/>
      <c r="AZ46" s="474"/>
      <c r="BA46" s="474"/>
      <c r="BB46" s="474"/>
      <c r="BC46" s="474"/>
      <c r="BD46" s="596"/>
      <c r="BE46" s="596"/>
      <c r="BF46" s="596"/>
      <c r="BG46" s="474"/>
      <c r="BH46" s="474"/>
      <c r="BI46" s="474"/>
      <c r="BJ46" s="474"/>
    </row>
    <row r="47" spans="1:74" s="406" customFormat="1" ht="12.05" customHeight="1" x14ac:dyDescent="0.25">
      <c r="A47" s="405"/>
      <c r="B47" s="749" t="s">
        <v>864</v>
      </c>
      <c r="C47" s="748"/>
      <c r="D47" s="748"/>
      <c r="E47" s="748"/>
      <c r="F47" s="748"/>
      <c r="G47" s="748"/>
      <c r="H47" s="748"/>
      <c r="I47" s="748"/>
      <c r="J47" s="748"/>
      <c r="K47" s="748"/>
      <c r="L47" s="748"/>
      <c r="M47" s="748"/>
      <c r="N47" s="748"/>
      <c r="O47" s="748"/>
      <c r="P47" s="748"/>
      <c r="Q47" s="742"/>
      <c r="AY47" s="474"/>
      <c r="AZ47" s="474"/>
      <c r="BA47" s="474"/>
      <c r="BB47" s="474"/>
      <c r="BC47" s="474"/>
      <c r="BD47" s="596"/>
      <c r="BE47" s="596"/>
      <c r="BF47" s="596"/>
      <c r="BG47" s="474"/>
      <c r="BH47" s="474"/>
      <c r="BI47" s="474"/>
      <c r="BJ47" s="474"/>
    </row>
    <row r="48" spans="1:74" s="406" customFormat="1" ht="12.05" customHeight="1" x14ac:dyDescent="0.25">
      <c r="A48" s="405"/>
      <c r="B48" s="751" t="s">
        <v>838</v>
      </c>
      <c r="C48" s="752"/>
      <c r="D48" s="752"/>
      <c r="E48" s="752"/>
      <c r="F48" s="752"/>
      <c r="G48" s="752"/>
      <c r="H48" s="752"/>
      <c r="I48" s="752"/>
      <c r="J48" s="752"/>
      <c r="K48" s="752"/>
      <c r="L48" s="752"/>
      <c r="M48" s="752"/>
      <c r="N48" s="752"/>
      <c r="O48" s="752"/>
      <c r="P48" s="752"/>
      <c r="Q48" s="742"/>
      <c r="AY48" s="474"/>
      <c r="AZ48" s="474"/>
      <c r="BA48" s="474"/>
      <c r="BB48" s="474"/>
      <c r="BC48" s="474"/>
      <c r="BD48" s="596"/>
      <c r="BE48" s="596"/>
      <c r="BF48" s="596"/>
      <c r="BG48" s="474"/>
      <c r="BH48" s="474"/>
      <c r="BI48" s="474"/>
      <c r="BJ48" s="474"/>
    </row>
    <row r="49" spans="1:74" s="407" customFormat="1" ht="12.05" customHeight="1" x14ac:dyDescent="0.25">
      <c r="A49" s="393"/>
      <c r="B49" s="771" t="s">
        <v>1380</v>
      </c>
      <c r="C49" s="742"/>
      <c r="D49" s="742"/>
      <c r="E49" s="742"/>
      <c r="F49" s="742"/>
      <c r="G49" s="742"/>
      <c r="H49" s="742"/>
      <c r="I49" s="742"/>
      <c r="J49" s="742"/>
      <c r="K49" s="742"/>
      <c r="L49" s="742"/>
      <c r="M49" s="742"/>
      <c r="N49" s="742"/>
      <c r="O49" s="742"/>
      <c r="P49" s="742"/>
      <c r="Q49" s="742"/>
      <c r="AY49" s="475"/>
      <c r="AZ49" s="475"/>
      <c r="BA49" s="475"/>
      <c r="BB49" s="475"/>
      <c r="BC49" s="475"/>
      <c r="BD49" s="597"/>
      <c r="BE49" s="597"/>
      <c r="BF49" s="597"/>
      <c r="BG49" s="475"/>
      <c r="BH49" s="475"/>
      <c r="BI49" s="475"/>
      <c r="BJ49" s="475"/>
    </row>
    <row r="50" spans="1:74" x14ac:dyDescent="0.2">
      <c r="BK50" s="357"/>
      <c r="BL50" s="357"/>
      <c r="BM50" s="357"/>
      <c r="BN50" s="357"/>
      <c r="BO50" s="357"/>
      <c r="BP50" s="357"/>
      <c r="BQ50" s="357"/>
      <c r="BR50" s="357"/>
      <c r="BS50" s="357"/>
      <c r="BT50" s="357"/>
      <c r="BU50" s="357"/>
      <c r="BV50" s="357"/>
    </row>
    <row r="51" spans="1:74" x14ac:dyDescent="0.2">
      <c r="BK51" s="357"/>
      <c r="BL51" s="357"/>
      <c r="BM51" s="357"/>
      <c r="BN51" s="357"/>
      <c r="BO51" s="357"/>
      <c r="BP51" s="357"/>
      <c r="BQ51" s="357"/>
      <c r="BR51" s="357"/>
      <c r="BS51" s="357"/>
      <c r="BT51" s="357"/>
      <c r="BU51" s="357"/>
      <c r="BV51" s="357"/>
    </row>
    <row r="52" spans="1:74" x14ac:dyDescent="0.2">
      <c r="BK52" s="357"/>
      <c r="BL52" s="357"/>
      <c r="BM52" s="357"/>
      <c r="BN52" s="357"/>
      <c r="BO52" s="357"/>
      <c r="BP52" s="357"/>
      <c r="BQ52" s="357"/>
      <c r="BR52" s="357"/>
      <c r="BS52" s="357"/>
      <c r="BT52" s="357"/>
      <c r="BU52" s="357"/>
      <c r="BV52" s="357"/>
    </row>
    <row r="53" spans="1:74" x14ac:dyDescent="0.2">
      <c r="BK53" s="357"/>
      <c r="BL53" s="357"/>
      <c r="BM53" s="357"/>
      <c r="BN53" s="357"/>
      <c r="BO53" s="357"/>
      <c r="BP53" s="357"/>
      <c r="BQ53" s="357"/>
      <c r="BR53" s="357"/>
      <c r="BS53" s="357"/>
      <c r="BT53" s="357"/>
      <c r="BU53" s="357"/>
      <c r="BV53" s="357"/>
    </row>
    <row r="54" spans="1:74" x14ac:dyDescent="0.2">
      <c r="BK54" s="357"/>
      <c r="BL54" s="357"/>
      <c r="BM54" s="357"/>
      <c r="BN54" s="357"/>
      <c r="BO54" s="357"/>
      <c r="BP54" s="357"/>
      <c r="BQ54" s="357"/>
      <c r="BR54" s="357"/>
      <c r="BS54" s="357"/>
      <c r="BT54" s="357"/>
      <c r="BU54" s="357"/>
      <c r="BV54" s="357"/>
    </row>
    <row r="55" spans="1:74" x14ac:dyDescent="0.2">
      <c r="BK55" s="357"/>
      <c r="BL55" s="357"/>
      <c r="BM55" s="357"/>
      <c r="BN55" s="357"/>
      <c r="BO55" s="357"/>
      <c r="BP55" s="357"/>
      <c r="BQ55" s="357"/>
      <c r="BR55" s="357"/>
      <c r="BS55" s="357"/>
      <c r="BT55" s="357"/>
      <c r="BU55" s="357"/>
      <c r="BV55" s="357"/>
    </row>
    <row r="56" spans="1:74" x14ac:dyDescent="0.2">
      <c r="BK56" s="357"/>
      <c r="BL56" s="357"/>
      <c r="BM56" s="357"/>
      <c r="BN56" s="357"/>
      <c r="BO56" s="357"/>
      <c r="BP56" s="357"/>
      <c r="BQ56" s="357"/>
      <c r="BR56" s="357"/>
      <c r="BS56" s="357"/>
      <c r="BT56" s="357"/>
      <c r="BU56" s="357"/>
      <c r="BV56" s="357"/>
    </row>
    <row r="57" spans="1:74" x14ac:dyDescent="0.2">
      <c r="BK57" s="357"/>
      <c r="BL57" s="357"/>
      <c r="BM57" s="357"/>
      <c r="BN57" s="357"/>
      <c r="BO57" s="357"/>
      <c r="BP57" s="357"/>
      <c r="BQ57" s="357"/>
      <c r="BR57" s="357"/>
      <c r="BS57" s="357"/>
      <c r="BT57" s="357"/>
      <c r="BU57" s="357"/>
      <c r="BV57" s="357"/>
    </row>
    <row r="58" spans="1:74" x14ac:dyDescent="0.2">
      <c r="BK58" s="357"/>
      <c r="BL58" s="357"/>
      <c r="BM58" s="357"/>
      <c r="BN58" s="357"/>
      <c r="BO58" s="357"/>
      <c r="BP58" s="357"/>
      <c r="BQ58" s="357"/>
      <c r="BR58" s="357"/>
      <c r="BS58" s="357"/>
      <c r="BT58" s="357"/>
      <c r="BU58" s="357"/>
      <c r="BV58" s="357"/>
    </row>
    <row r="59" spans="1:74" x14ac:dyDescent="0.2">
      <c r="BK59" s="357"/>
      <c r="BL59" s="357"/>
      <c r="BM59" s="357"/>
      <c r="BN59" s="357"/>
      <c r="BO59" s="357"/>
      <c r="BP59" s="357"/>
      <c r="BQ59" s="357"/>
      <c r="BR59" s="357"/>
      <c r="BS59" s="357"/>
      <c r="BT59" s="357"/>
      <c r="BU59" s="357"/>
      <c r="BV59" s="357"/>
    </row>
    <row r="60" spans="1:74" x14ac:dyDescent="0.2">
      <c r="BK60" s="357"/>
      <c r="BL60" s="357"/>
      <c r="BM60" s="357"/>
      <c r="BN60" s="357"/>
      <c r="BO60" s="357"/>
      <c r="BP60" s="357"/>
      <c r="BQ60" s="357"/>
      <c r="BR60" s="357"/>
      <c r="BS60" s="357"/>
      <c r="BT60" s="357"/>
      <c r="BU60" s="357"/>
      <c r="BV60" s="357"/>
    </row>
    <row r="61" spans="1:74" x14ac:dyDescent="0.2">
      <c r="BK61" s="357"/>
      <c r="BL61" s="357"/>
      <c r="BM61" s="357"/>
      <c r="BN61" s="357"/>
      <c r="BO61" s="357"/>
      <c r="BP61" s="357"/>
      <c r="BQ61" s="357"/>
      <c r="BR61" s="357"/>
      <c r="BS61" s="357"/>
      <c r="BT61" s="357"/>
      <c r="BU61" s="357"/>
      <c r="BV61" s="357"/>
    </row>
    <row r="62" spans="1:74" x14ac:dyDescent="0.2">
      <c r="BK62" s="357"/>
      <c r="BL62" s="357"/>
      <c r="BM62" s="357"/>
      <c r="BN62" s="357"/>
      <c r="BO62" s="357"/>
      <c r="BP62" s="357"/>
      <c r="BQ62" s="357"/>
      <c r="BR62" s="357"/>
      <c r="BS62" s="357"/>
      <c r="BT62" s="357"/>
      <c r="BU62" s="357"/>
      <c r="BV62" s="357"/>
    </row>
    <row r="63" spans="1:74" x14ac:dyDescent="0.2">
      <c r="BK63" s="357"/>
      <c r="BL63" s="357"/>
      <c r="BM63" s="357"/>
      <c r="BN63" s="357"/>
      <c r="BO63" s="357"/>
      <c r="BP63" s="357"/>
      <c r="BQ63" s="357"/>
      <c r="BR63" s="357"/>
      <c r="BS63" s="357"/>
      <c r="BT63" s="357"/>
      <c r="BU63" s="357"/>
      <c r="BV63" s="357"/>
    </row>
    <row r="64" spans="1:74" x14ac:dyDescent="0.2">
      <c r="BK64" s="357"/>
      <c r="BL64" s="357"/>
      <c r="BM64" s="357"/>
      <c r="BN64" s="357"/>
      <c r="BO64" s="357"/>
      <c r="BP64" s="357"/>
      <c r="BQ64" s="357"/>
      <c r="BR64" s="357"/>
      <c r="BS64" s="357"/>
      <c r="BT64" s="357"/>
      <c r="BU64" s="357"/>
      <c r="BV64" s="357"/>
    </row>
    <row r="65" spans="63:74" x14ac:dyDescent="0.2">
      <c r="BK65" s="357"/>
      <c r="BL65" s="357"/>
      <c r="BM65" s="357"/>
      <c r="BN65" s="357"/>
      <c r="BO65" s="357"/>
      <c r="BP65" s="357"/>
      <c r="BQ65" s="357"/>
      <c r="BR65" s="357"/>
      <c r="BS65" s="357"/>
      <c r="BT65" s="357"/>
      <c r="BU65" s="357"/>
      <c r="BV65" s="357"/>
    </row>
    <row r="66" spans="63:74" x14ac:dyDescent="0.2">
      <c r="BK66" s="357"/>
      <c r="BL66" s="357"/>
      <c r="BM66" s="357"/>
      <c r="BN66" s="357"/>
      <c r="BO66" s="357"/>
      <c r="BP66" s="357"/>
      <c r="BQ66" s="357"/>
      <c r="BR66" s="357"/>
      <c r="BS66" s="357"/>
      <c r="BT66" s="357"/>
      <c r="BU66" s="357"/>
      <c r="BV66" s="357"/>
    </row>
    <row r="67" spans="63:74" x14ac:dyDescent="0.2">
      <c r="BK67" s="357"/>
      <c r="BL67" s="357"/>
      <c r="BM67" s="357"/>
      <c r="BN67" s="357"/>
      <c r="BO67" s="357"/>
      <c r="BP67" s="357"/>
      <c r="BQ67" s="357"/>
      <c r="BR67" s="357"/>
      <c r="BS67" s="357"/>
      <c r="BT67" s="357"/>
      <c r="BU67" s="357"/>
      <c r="BV67" s="357"/>
    </row>
    <row r="68" spans="63:74" x14ac:dyDescent="0.2">
      <c r="BK68" s="357"/>
      <c r="BL68" s="357"/>
      <c r="BM68" s="357"/>
      <c r="BN68" s="357"/>
      <c r="BO68" s="357"/>
      <c r="BP68" s="357"/>
      <c r="BQ68" s="357"/>
      <c r="BR68" s="357"/>
      <c r="BS68" s="357"/>
      <c r="BT68" s="357"/>
      <c r="BU68" s="357"/>
      <c r="BV68" s="357"/>
    </row>
    <row r="69" spans="63:74" x14ac:dyDescent="0.2">
      <c r="BK69" s="357"/>
      <c r="BL69" s="357"/>
      <c r="BM69" s="357"/>
      <c r="BN69" s="357"/>
      <c r="BO69" s="357"/>
      <c r="BP69" s="357"/>
      <c r="BQ69" s="357"/>
      <c r="BR69" s="357"/>
      <c r="BS69" s="357"/>
      <c r="BT69" s="357"/>
      <c r="BU69" s="357"/>
      <c r="BV69" s="357"/>
    </row>
    <row r="70" spans="63:74" x14ac:dyDescent="0.2">
      <c r="BK70" s="357"/>
      <c r="BL70" s="357"/>
      <c r="BM70" s="357"/>
      <c r="BN70" s="357"/>
      <c r="BO70" s="357"/>
      <c r="BP70" s="357"/>
      <c r="BQ70" s="357"/>
      <c r="BR70" s="357"/>
      <c r="BS70" s="357"/>
      <c r="BT70" s="357"/>
      <c r="BU70" s="357"/>
      <c r="BV70" s="357"/>
    </row>
    <row r="71" spans="63:74" x14ac:dyDescent="0.2">
      <c r="BK71" s="357"/>
      <c r="BL71" s="357"/>
      <c r="BM71" s="357"/>
      <c r="BN71" s="357"/>
      <c r="BO71" s="357"/>
      <c r="BP71" s="357"/>
      <c r="BQ71" s="357"/>
      <c r="BR71" s="357"/>
      <c r="BS71" s="357"/>
      <c r="BT71" s="357"/>
      <c r="BU71" s="357"/>
      <c r="BV71" s="357"/>
    </row>
    <row r="72" spans="63:74" x14ac:dyDescent="0.2">
      <c r="BK72" s="357"/>
      <c r="BL72" s="357"/>
      <c r="BM72" s="357"/>
      <c r="BN72" s="357"/>
      <c r="BO72" s="357"/>
      <c r="BP72" s="357"/>
      <c r="BQ72" s="357"/>
      <c r="BR72" s="357"/>
      <c r="BS72" s="357"/>
      <c r="BT72" s="357"/>
      <c r="BU72" s="357"/>
      <c r="BV72" s="357"/>
    </row>
    <row r="73" spans="63:74" x14ac:dyDescent="0.2">
      <c r="BK73" s="357"/>
      <c r="BL73" s="357"/>
      <c r="BM73" s="357"/>
      <c r="BN73" s="357"/>
      <c r="BO73" s="357"/>
      <c r="BP73" s="357"/>
      <c r="BQ73" s="357"/>
      <c r="BR73" s="357"/>
      <c r="BS73" s="357"/>
      <c r="BT73" s="357"/>
      <c r="BU73" s="357"/>
      <c r="BV73" s="357"/>
    </row>
    <row r="74" spans="63:74" x14ac:dyDescent="0.2">
      <c r="BK74" s="357"/>
      <c r="BL74" s="357"/>
      <c r="BM74" s="357"/>
      <c r="BN74" s="357"/>
      <c r="BO74" s="357"/>
      <c r="BP74" s="357"/>
      <c r="BQ74" s="357"/>
      <c r="BR74" s="357"/>
      <c r="BS74" s="357"/>
      <c r="BT74" s="357"/>
      <c r="BU74" s="357"/>
      <c r="BV74" s="357"/>
    </row>
    <row r="75" spans="63:74" x14ac:dyDescent="0.2">
      <c r="BK75" s="357"/>
      <c r="BL75" s="357"/>
      <c r="BM75" s="357"/>
      <c r="BN75" s="357"/>
      <c r="BO75" s="357"/>
      <c r="BP75" s="357"/>
      <c r="BQ75" s="357"/>
      <c r="BR75" s="357"/>
      <c r="BS75" s="357"/>
      <c r="BT75" s="357"/>
      <c r="BU75" s="357"/>
      <c r="BV75" s="357"/>
    </row>
    <row r="76" spans="63:74" x14ac:dyDescent="0.2">
      <c r="BK76" s="357"/>
      <c r="BL76" s="357"/>
      <c r="BM76" s="357"/>
      <c r="BN76" s="357"/>
      <c r="BO76" s="357"/>
      <c r="BP76" s="357"/>
      <c r="BQ76" s="357"/>
      <c r="BR76" s="357"/>
      <c r="BS76" s="357"/>
      <c r="BT76" s="357"/>
      <c r="BU76" s="357"/>
      <c r="BV76" s="357"/>
    </row>
    <row r="77" spans="63:74" x14ac:dyDescent="0.2">
      <c r="BK77" s="357"/>
      <c r="BL77" s="357"/>
      <c r="BM77" s="357"/>
      <c r="BN77" s="357"/>
      <c r="BO77" s="357"/>
      <c r="BP77" s="357"/>
      <c r="BQ77" s="357"/>
      <c r="BR77" s="357"/>
      <c r="BS77" s="357"/>
      <c r="BT77" s="357"/>
      <c r="BU77" s="357"/>
      <c r="BV77" s="357"/>
    </row>
    <row r="78" spans="63:74" x14ac:dyDescent="0.2">
      <c r="BK78" s="357"/>
      <c r="BL78" s="357"/>
      <c r="BM78" s="357"/>
      <c r="BN78" s="357"/>
      <c r="BO78" s="357"/>
      <c r="BP78" s="357"/>
      <c r="BQ78" s="357"/>
      <c r="BR78" s="357"/>
      <c r="BS78" s="357"/>
      <c r="BT78" s="357"/>
      <c r="BU78" s="357"/>
      <c r="BV78" s="357"/>
    </row>
    <row r="79" spans="63:74" x14ac:dyDescent="0.2">
      <c r="BK79" s="357"/>
      <c r="BL79" s="357"/>
      <c r="BM79" s="357"/>
      <c r="BN79" s="357"/>
      <c r="BO79" s="357"/>
      <c r="BP79" s="357"/>
      <c r="BQ79" s="357"/>
      <c r="BR79" s="357"/>
      <c r="BS79" s="357"/>
      <c r="BT79" s="357"/>
      <c r="BU79" s="357"/>
      <c r="BV79" s="357"/>
    </row>
    <row r="80" spans="63:74" x14ac:dyDescent="0.2">
      <c r="BK80" s="357"/>
      <c r="BL80" s="357"/>
      <c r="BM80" s="357"/>
      <c r="BN80" s="357"/>
      <c r="BO80" s="357"/>
      <c r="BP80" s="357"/>
      <c r="BQ80" s="357"/>
      <c r="BR80" s="357"/>
      <c r="BS80" s="357"/>
      <c r="BT80" s="357"/>
      <c r="BU80" s="357"/>
      <c r="BV80" s="357"/>
    </row>
    <row r="81" spans="63:74" x14ac:dyDescent="0.2">
      <c r="BK81" s="357"/>
      <c r="BL81" s="357"/>
      <c r="BM81" s="357"/>
      <c r="BN81" s="357"/>
      <c r="BO81" s="357"/>
      <c r="BP81" s="357"/>
      <c r="BQ81" s="357"/>
      <c r="BR81" s="357"/>
      <c r="BS81" s="357"/>
      <c r="BT81" s="357"/>
      <c r="BU81" s="357"/>
      <c r="BV81" s="357"/>
    </row>
    <row r="82" spans="63:74" x14ac:dyDescent="0.2">
      <c r="BK82" s="357"/>
      <c r="BL82" s="357"/>
      <c r="BM82" s="357"/>
      <c r="BN82" s="357"/>
      <c r="BO82" s="357"/>
      <c r="BP82" s="357"/>
      <c r="BQ82" s="357"/>
      <c r="BR82" s="357"/>
      <c r="BS82" s="357"/>
      <c r="BT82" s="357"/>
      <c r="BU82" s="357"/>
      <c r="BV82" s="357"/>
    </row>
    <row r="83" spans="63:74" x14ac:dyDescent="0.2">
      <c r="BK83" s="357"/>
      <c r="BL83" s="357"/>
      <c r="BM83" s="357"/>
      <c r="BN83" s="357"/>
      <c r="BO83" s="357"/>
      <c r="BP83" s="357"/>
      <c r="BQ83" s="357"/>
      <c r="BR83" s="357"/>
      <c r="BS83" s="357"/>
      <c r="BT83" s="357"/>
      <c r="BU83" s="357"/>
      <c r="BV83" s="357"/>
    </row>
    <row r="84" spans="63:74" x14ac:dyDescent="0.2">
      <c r="BK84" s="357"/>
      <c r="BL84" s="357"/>
      <c r="BM84" s="357"/>
      <c r="BN84" s="357"/>
      <c r="BO84" s="357"/>
      <c r="BP84" s="357"/>
      <c r="BQ84" s="357"/>
      <c r="BR84" s="357"/>
      <c r="BS84" s="357"/>
      <c r="BT84" s="357"/>
      <c r="BU84" s="357"/>
      <c r="BV84" s="357"/>
    </row>
    <row r="85" spans="63:74" x14ac:dyDescent="0.2">
      <c r="BK85" s="357"/>
      <c r="BL85" s="357"/>
      <c r="BM85" s="357"/>
      <c r="BN85" s="357"/>
      <c r="BO85" s="357"/>
      <c r="BP85" s="357"/>
      <c r="BQ85" s="357"/>
      <c r="BR85" s="357"/>
      <c r="BS85" s="357"/>
      <c r="BT85" s="357"/>
      <c r="BU85" s="357"/>
      <c r="BV85" s="357"/>
    </row>
    <row r="86" spans="63:74" x14ac:dyDescent="0.2">
      <c r="BK86" s="357"/>
      <c r="BL86" s="357"/>
      <c r="BM86" s="357"/>
      <c r="BN86" s="357"/>
      <c r="BO86" s="357"/>
      <c r="BP86" s="357"/>
      <c r="BQ86" s="357"/>
      <c r="BR86" s="357"/>
      <c r="BS86" s="357"/>
      <c r="BT86" s="357"/>
      <c r="BU86" s="357"/>
      <c r="BV86" s="357"/>
    </row>
    <row r="87" spans="63:74" x14ac:dyDescent="0.2">
      <c r="BK87" s="357"/>
      <c r="BL87" s="357"/>
      <c r="BM87" s="357"/>
      <c r="BN87" s="357"/>
      <c r="BO87" s="357"/>
      <c r="BP87" s="357"/>
      <c r="BQ87" s="357"/>
      <c r="BR87" s="357"/>
      <c r="BS87" s="357"/>
      <c r="BT87" s="357"/>
      <c r="BU87" s="357"/>
      <c r="BV87" s="357"/>
    </row>
    <row r="88" spans="63:74" x14ac:dyDescent="0.2">
      <c r="BK88" s="357"/>
      <c r="BL88" s="357"/>
      <c r="BM88" s="357"/>
      <c r="BN88" s="357"/>
      <c r="BO88" s="357"/>
      <c r="BP88" s="357"/>
      <c r="BQ88" s="357"/>
      <c r="BR88" s="357"/>
      <c r="BS88" s="357"/>
      <c r="BT88" s="357"/>
      <c r="BU88" s="357"/>
      <c r="BV88" s="357"/>
    </row>
    <row r="89" spans="63:74" x14ac:dyDescent="0.2">
      <c r="BK89" s="357"/>
      <c r="BL89" s="357"/>
      <c r="BM89" s="357"/>
      <c r="BN89" s="357"/>
      <c r="BO89" s="357"/>
      <c r="BP89" s="357"/>
      <c r="BQ89" s="357"/>
      <c r="BR89" s="357"/>
      <c r="BS89" s="357"/>
      <c r="BT89" s="357"/>
      <c r="BU89" s="357"/>
      <c r="BV89" s="357"/>
    </row>
    <row r="90" spans="63:74" x14ac:dyDescent="0.2">
      <c r="BK90" s="357"/>
      <c r="BL90" s="357"/>
      <c r="BM90" s="357"/>
      <c r="BN90" s="357"/>
      <c r="BO90" s="357"/>
      <c r="BP90" s="357"/>
      <c r="BQ90" s="357"/>
      <c r="BR90" s="357"/>
      <c r="BS90" s="357"/>
      <c r="BT90" s="357"/>
      <c r="BU90" s="357"/>
      <c r="BV90" s="357"/>
    </row>
    <row r="91" spans="63:74" x14ac:dyDescent="0.2">
      <c r="BK91" s="357"/>
      <c r="BL91" s="357"/>
      <c r="BM91" s="357"/>
      <c r="BN91" s="357"/>
      <c r="BO91" s="357"/>
      <c r="BP91" s="357"/>
      <c r="BQ91" s="357"/>
      <c r="BR91" s="357"/>
      <c r="BS91" s="357"/>
      <c r="BT91" s="357"/>
      <c r="BU91" s="357"/>
      <c r="BV91" s="357"/>
    </row>
    <row r="92" spans="63:74" x14ac:dyDescent="0.2">
      <c r="BK92" s="357"/>
      <c r="BL92" s="357"/>
      <c r="BM92" s="357"/>
      <c r="BN92" s="357"/>
      <c r="BO92" s="357"/>
      <c r="BP92" s="357"/>
      <c r="BQ92" s="357"/>
      <c r="BR92" s="357"/>
      <c r="BS92" s="357"/>
      <c r="BT92" s="357"/>
      <c r="BU92" s="357"/>
      <c r="BV92" s="357"/>
    </row>
    <row r="93" spans="63:74" x14ac:dyDescent="0.2">
      <c r="BK93" s="357"/>
      <c r="BL93" s="357"/>
      <c r="BM93" s="357"/>
      <c r="BN93" s="357"/>
      <c r="BO93" s="357"/>
      <c r="BP93" s="357"/>
      <c r="BQ93" s="357"/>
      <c r="BR93" s="357"/>
      <c r="BS93" s="357"/>
      <c r="BT93" s="357"/>
      <c r="BU93" s="357"/>
      <c r="BV93" s="357"/>
    </row>
    <row r="94" spans="63:74" x14ac:dyDescent="0.2">
      <c r="BK94" s="357"/>
      <c r="BL94" s="357"/>
      <c r="BM94" s="357"/>
      <c r="BN94" s="357"/>
      <c r="BO94" s="357"/>
      <c r="BP94" s="357"/>
      <c r="BQ94" s="357"/>
      <c r="BR94" s="357"/>
      <c r="BS94" s="357"/>
      <c r="BT94" s="357"/>
      <c r="BU94" s="357"/>
      <c r="BV94" s="357"/>
    </row>
    <row r="95" spans="63:74" x14ac:dyDescent="0.2">
      <c r="BK95" s="357"/>
      <c r="BL95" s="357"/>
      <c r="BM95" s="357"/>
      <c r="BN95" s="357"/>
      <c r="BO95" s="357"/>
      <c r="BP95" s="357"/>
      <c r="BQ95" s="357"/>
      <c r="BR95" s="357"/>
      <c r="BS95" s="357"/>
      <c r="BT95" s="357"/>
      <c r="BU95" s="357"/>
      <c r="BV95" s="357"/>
    </row>
    <row r="96" spans="63:74" x14ac:dyDescent="0.2">
      <c r="BK96" s="357"/>
      <c r="BL96" s="357"/>
      <c r="BM96" s="357"/>
      <c r="BN96" s="357"/>
      <c r="BO96" s="357"/>
      <c r="BP96" s="357"/>
      <c r="BQ96" s="357"/>
      <c r="BR96" s="357"/>
      <c r="BS96" s="357"/>
      <c r="BT96" s="357"/>
      <c r="BU96" s="357"/>
      <c r="BV96" s="357"/>
    </row>
    <row r="97" spans="63:74" x14ac:dyDescent="0.2">
      <c r="BK97" s="357"/>
      <c r="BL97" s="357"/>
      <c r="BM97" s="357"/>
      <c r="BN97" s="357"/>
      <c r="BO97" s="357"/>
      <c r="BP97" s="357"/>
      <c r="BQ97" s="357"/>
      <c r="BR97" s="357"/>
      <c r="BS97" s="357"/>
      <c r="BT97" s="357"/>
      <c r="BU97" s="357"/>
      <c r="BV97" s="357"/>
    </row>
    <row r="98" spans="63:74" x14ac:dyDescent="0.2">
      <c r="BK98" s="357"/>
      <c r="BL98" s="357"/>
      <c r="BM98" s="357"/>
      <c r="BN98" s="357"/>
      <c r="BO98" s="357"/>
      <c r="BP98" s="357"/>
      <c r="BQ98" s="357"/>
      <c r="BR98" s="357"/>
      <c r="BS98" s="357"/>
      <c r="BT98" s="357"/>
      <c r="BU98" s="357"/>
      <c r="BV98" s="357"/>
    </row>
    <row r="99" spans="63:74" x14ac:dyDescent="0.2">
      <c r="BK99" s="357"/>
      <c r="BL99" s="357"/>
      <c r="BM99" s="357"/>
      <c r="BN99" s="357"/>
      <c r="BO99" s="357"/>
      <c r="BP99" s="357"/>
      <c r="BQ99" s="357"/>
      <c r="BR99" s="357"/>
      <c r="BS99" s="357"/>
      <c r="BT99" s="357"/>
      <c r="BU99" s="357"/>
      <c r="BV99" s="357"/>
    </row>
    <row r="100" spans="63:74" x14ac:dyDescent="0.2">
      <c r="BK100" s="357"/>
      <c r="BL100" s="357"/>
      <c r="BM100" s="357"/>
      <c r="BN100" s="357"/>
      <c r="BO100" s="357"/>
      <c r="BP100" s="357"/>
      <c r="BQ100" s="357"/>
      <c r="BR100" s="357"/>
      <c r="BS100" s="357"/>
      <c r="BT100" s="357"/>
      <c r="BU100" s="357"/>
      <c r="BV100" s="357"/>
    </row>
    <row r="101" spans="63:74" x14ac:dyDescent="0.2">
      <c r="BK101" s="357"/>
      <c r="BL101" s="357"/>
      <c r="BM101" s="357"/>
      <c r="BN101" s="357"/>
      <c r="BO101" s="357"/>
      <c r="BP101" s="357"/>
      <c r="BQ101" s="357"/>
      <c r="BR101" s="357"/>
      <c r="BS101" s="357"/>
      <c r="BT101" s="357"/>
      <c r="BU101" s="357"/>
      <c r="BV101" s="357"/>
    </row>
    <row r="102" spans="63:74" x14ac:dyDescent="0.2">
      <c r="BK102" s="357"/>
      <c r="BL102" s="357"/>
      <c r="BM102" s="357"/>
      <c r="BN102" s="357"/>
      <c r="BO102" s="357"/>
      <c r="BP102" s="357"/>
      <c r="BQ102" s="357"/>
      <c r="BR102" s="357"/>
      <c r="BS102" s="357"/>
      <c r="BT102" s="357"/>
      <c r="BU102" s="357"/>
      <c r="BV102" s="357"/>
    </row>
    <row r="103" spans="63:74" x14ac:dyDescent="0.2">
      <c r="BK103" s="357"/>
      <c r="BL103" s="357"/>
      <c r="BM103" s="357"/>
      <c r="BN103" s="357"/>
      <c r="BO103" s="357"/>
      <c r="BP103" s="357"/>
      <c r="BQ103" s="357"/>
      <c r="BR103" s="357"/>
      <c r="BS103" s="357"/>
      <c r="BT103" s="357"/>
      <c r="BU103" s="357"/>
      <c r="BV103" s="357"/>
    </row>
    <row r="104" spans="63:74" x14ac:dyDescent="0.2">
      <c r="BK104" s="357"/>
      <c r="BL104" s="357"/>
      <c r="BM104" s="357"/>
      <c r="BN104" s="357"/>
      <c r="BO104" s="357"/>
      <c r="BP104" s="357"/>
      <c r="BQ104" s="357"/>
      <c r="BR104" s="357"/>
      <c r="BS104" s="357"/>
      <c r="BT104" s="357"/>
      <c r="BU104" s="357"/>
      <c r="BV104" s="357"/>
    </row>
    <row r="105" spans="63:74" x14ac:dyDescent="0.2">
      <c r="BK105" s="357"/>
      <c r="BL105" s="357"/>
      <c r="BM105" s="357"/>
      <c r="BN105" s="357"/>
      <c r="BO105" s="357"/>
      <c r="BP105" s="357"/>
      <c r="BQ105" s="357"/>
      <c r="BR105" s="357"/>
      <c r="BS105" s="357"/>
      <c r="BT105" s="357"/>
      <c r="BU105" s="357"/>
      <c r="BV105" s="357"/>
    </row>
    <row r="106" spans="63:74" x14ac:dyDescent="0.2">
      <c r="BK106" s="357"/>
      <c r="BL106" s="357"/>
      <c r="BM106" s="357"/>
      <c r="BN106" s="357"/>
      <c r="BO106" s="357"/>
      <c r="BP106" s="357"/>
      <c r="BQ106" s="357"/>
      <c r="BR106" s="357"/>
      <c r="BS106" s="357"/>
      <c r="BT106" s="357"/>
      <c r="BU106" s="357"/>
      <c r="BV106" s="357"/>
    </row>
    <row r="107" spans="63:74" x14ac:dyDescent="0.2">
      <c r="BK107" s="357"/>
      <c r="BL107" s="357"/>
      <c r="BM107" s="357"/>
      <c r="BN107" s="357"/>
      <c r="BO107" s="357"/>
      <c r="BP107" s="357"/>
      <c r="BQ107" s="357"/>
      <c r="BR107" s="357"/>
      <c r="BS107" s="357"/>
      <c r="BT107" s="357"/>
      <c r="BU107" s="357"/>
      <c r="BV107" s="357"/>
    </row>
    <row r="108" spans="63:74" x14ac:dyDescent="0.2">
      <c r="BK108" s="357"/>
      <c r="BL108" s="357"/>
      <c r="BM108" s="357"/>
      <c r="BN108" s="357"/>
      <c r="BO108" s="357"/>
      <c r="BP108" s="357"/>
      <c r="BQ108" s="357"/>
      <c r="BR108" s="357"/>
      <c r="BS108" s="357"/>
      <c r="BT108" s="357"/>
      <c r="BU108" s="357"/>
      <c r="BV108" s="357"/>
    </row>
    <row r="109" spans="63:74" x14ac:dyDescent="0.2">
      <c r="BK109" s="357"/>
      <c r="BL109" s="357"/>
      <c r="BM109" s="357"/>
      <c r="BN109" s="357"/>
      <c r="BO109" s="357"/>
      <c r="BP109" s="357"/>
      <c r="BQ109" s="357"/>
      <c r="BR109" s="357"/>
      <c r="BS109" s="357"/>
      <c r="BT109" s="357"/>
      <c r="BU109" s="357"/>
      <c r="BV109" s="357"/>
    </row>
    <row r="110" spans="63:74" x14ac:dyDescent="0.2">
      <c r="BK110" s="357"/>
      <c r="BL110" s="357"/>
      <c r="BM110" s="357"/>
      <c r="BN110" s="357"/>
      <c r="BO110" s="357"/>
      <c r="BP110" s="357"/>
      <c r="BQ110" s="357"/>
      <c r="BR110" s="357"/>
      <c r="BS110" s="357"/>
      <c r="BT110" s="357"/>
      <c r="BU110" s="357"/>
      <c r="BV110" s="357"/>
    </row>
    <row r="111" spans="63:74" x14ac:dyDescent="0.2">
      <c r="BK111" s="357"/>
      <c r="BL111" s="357"/>
      <c r="BM111" s="357"/>
      <c r="BN111" s="357"/>
      <c r="BO111" s="357"/>
      <c r="BP111" s="357"/>
      <c r="BQ111" s="357"/>
      <c r="BR111" s="357"/>
      <c r="BS111" s="357"/>
      <c r="BT111" s="357"/>
      <c r="BU111" s="357"/>
      <c r="BV111" s="357"/>
    </row>
    <row r="112" spans="63:74" x14ac:dyDescent="0.2">
      <c r="BK112" s="357"/>
      <c r="BL112" s="357"/>
      <c r="BM112" s="357"/>
      <c r="BN112" s="357"/>
      <c r="BO112" s="357"/>
      <c r="BP112" s="357"/>
      <c r="BQ112" s="357"/>
      <c r="BR112" s="357"/>
      <c r="BS112" s="357"/>
      <c r="BT112" s="357"/>
      <c r="BU112" s="357"/>
      <c r="BV112" s="357"/>
    </row>
    <row r="113" spans="63:74" x14ac:dyDescent="0.2">
      <c r="BK113" s="357"/>
      <c r="BL113" s="357"/>
      <c r="BM113" s="357"/>
      <c r="BN113" s="357"/>
      <c r="BO113" s="357"/>
      <c r="BP113" s="357"/>
      <c r="BQ113" s="357"/>
      <c r="BR113" s="357"/>
      <c r="BS113" s="357"/>
      <c r="BT113" s="357"/>
      <c r="BU113" s="357"/>
      <c r="BV113" s="357"/>
    </row>
    <row r="114" spans="63:74" x14ac:dyDescent="0.2">
      <c r="BK114" s="357"/>
      <c r="BL114" s="357"/>
      <c r="BM114" s="357"/>
      <c r="BN114" s="357"/>
      <c r="BO114" s="357"/>
      <c r="BP114" s="357"/>
      <c r="BQ114" s="357"/>
      <c r="BR114" s="357"/>
      <c r="BS114" s="357"/>
      <c r="BT114" s="357"/>
      <c r="BU114" s="357"/>
      <c r="BV114" s="357"/>
    </row>
    <row r="115" spans="63:74" x14ac:dyDescent="0.2">
      <c r="BK115" s="357"/>
      <c r="BL115" s="357"/>
      <c r="BM115" s="357"/>
      <c r="BN115" s="357"/>
      <c r="BO115" s="357"/>
      <c r="BP115" s="357"/>
      <c r="BQ115" s="357"/>
      <c r="BR115" s="357"/>
      <c r="BS115" s="357"/>
      <c r="BT115" s="357"/>
      <c r="BU115" s="357"/>
      <c r="BV115" s="357"/>
    </row>
    <row r="116" spans="63:74" x14ac:dyDescent="0.2">
      <c r="BK116" s="357"/>
      <c r="BL116" s="357"/>
      <c r="BM116" s="357"/>
      <c r="BN116" s="357"/>
      <c r="BO116" s="357"/>
      <c r="BP116" s="357"/>
      <c r="BQ116" s="357"/>
      <c r="BR116" s="357"/>
      <c r="BS116" s="357"/>
      <c r="BT116" s="357"/>
      <c r="BU116" s="357"/>
      <c r="BV116" s="357"/>
    </row>
    <row r="117" spans="63:74" x14ac:dyDescent="0.2">
      <c r="BK117" s="357"/>
      <c r="BL117" s="357"/>
      <c r="BM117" s="357"/>
      <c r="BN117" s="357"/>
      <c r="BO117" s="357"/>
      <c r="BP117" s="357"/>
      <c r="BQ117" s="357"/>
      <c r="BR117" s="357"/>
      <c r="BS117" s="357"/>
      <c r="BT117" s="357"/>
      <c r="BU117" s="357"/>
      <c r="BV117" s="357"/>
    </row>
    <row r="118" spans="63:74" x14ac:dyDescent="0.2">
      <c r="BK118" s="357"/>
      <c r="BL118" s="357"/>
      <c r="BM118" s="357"/>
      <c r="BN118" s="357"/>
      <c r="BO118" s="357"/>
      <c r="BP118" s="357"/>
      <c r="BQ118" s="357"/>
      <c r="BR118" s="357"/>
      <c r="BS118" s="357"/>
      <c r="BT118" s="357"/>
      <c r="BU118" s="357"/>
      <c r="BV118" s="357"/>
    </row>
    <row r="119" spans="63:74" x14ac:dyDescent="0.2">
      <c r="BK119" s="357"/>
      <c r="BL119" s="357"/>
      <c r="BM119" s="357"/>
      <c r="BN119" s="357"/>
      <c r="BO119" s="357"/>
      <c r="BP119" s="357"/>
      <c r="BQ119" s="357"/>
      <c r="BR119" s="357"/>
      <c r="BS119" s="357"/>
      <c r="BT119" s="357"/>
      <c r="BU119" s="357"/>
      <c r="BV119" s="357"/>
    </row>
    <row r="120" spans="63:74" x14ac:dyDescent="0.2">
      <c r="BK120" s="357"/>
      <c r="BL120" s="357"/>
      <c r="BM120" s="357"/>
      <c r="BN120" s="357"/>
      <c r="BO120" s="357"/>
      <c r="BP120" s="357"/>
      <c r="BQ120" s="357"/>
      <c r="BR120" s="357"/>
      <c r="BS120" s="357"/>
      <c r="BT120" s="357"/>
      <c r="BU120" s="357"/>
      <c r="BV120" s="357"/>
    </row>
    <row r="121" spans="63:74" x14ac:dyDescent="0.2">
      <c r="BK121" s="357"/>
      <c r="BL121" s="357"/>
      <c r="BM121" s="357"/>
      <c r="BN121" s="357"/>
      <c r="BO121" s="357"/>
      <c r="BP121" s="357"/>
      <c r="BQ121" s="357"/>
      <c r="BR121" s="357"/>
      <c r="BS121" s="357"/>
      <c r="BT121" s="357"/>
      <c r="BU121" s="357"/>
      <c r="BV121" s="357"/>
    </row>
    <row r="122" spans="63:74" x14ac:dyDescent="0.2">
      <c r="BK122" s="357"/>
      <c r="BL122" s="357"/>
      <c r="BM122" s="357"/>
      <c r="BN122" s="357"/>
      <c r="BO122" s="357"/>
      <c r="BP122" s="357"/>
      <c r="BQ122" s="357"/>
      <c r="BR122" s="357"/>
      <c r="BS122" s="357"/>
      <c r="BT122" s="357"/>
      <c r="BU122" s="357"/>
      <c r="BV122" s="357"/>
    </row>
    <row r="123" spans="63:74" x14ac:dyDescent="0.2">
      <c r="BK123" s="357"/>
      <c r="BL123" s="357"/>
      <c r="BM123" s="357"/>
      <c r="BN123" s="357"/>
      <c r="BO123" s="357"/>
      <c r="BP123" s="357"/>
      <c r="BQ123" s="357"/>
      <c r="BR123" s="357"/>
      <c r="BS123" s="357"/>
      <c r="BT123" s="357"/>
      <c r="BU123" s="357"/>
      <c r="BV123" s="357"/>
    </row>
    <row r="124" spans="63:74" x14ac:dyDescent="0.2">
      <c r="BK124" s="357"/>
      <c r="BL124" s="357"/>
      <c r="BM124" s="357"/>
      <c r="BN124" s="357"/>
      <c r="BO124" s="357"/>
      <c r="BP124" s="357"/>
      <c r="BQ124" s="357"/>
      <c r="BR124" s="357"/>
      <c r="BS124" s="357"/>
      <c r="BT124" s="357"/>
      <c r="BU124" s="357"/>
      <c r="BV124" s="357"/>
    </row>
    <row r="125" spans="63:74" x14ac:dyDescent="0.2">
      <c r="BK125" s="357"/>
      <c r="BL125" s="357"/>
      <c r="BM125" s="357"/>
      <c r="BN125" s="357"/>
      <c r="BO125" s="357"/>
      <c r="BP125" s="357"/>
      <c r="BQ125" s="357"/>
      <c r="BR125" s="357"/>
      <c r="BS125" s="357"/>
      <c r="BT125" s="357"/>
      <c r="BU125" s="357"/>
      <c r="BV125" s="357"/>
    </row>
    <row r="126" spans="63:74" x14ac:dyDescent="0.2">
      <c r="BK126" s="357"/>
      <c r="BL126" s="357"/>
      <c r="BM126" s="357"/>
      <c r="BN126" s="357"/>
      <c r="BO126" s="357"/>
      <c r="BP126" s="357"/>
      <c r="BQ126" s="357"/>
      <c r="BR126" s="357"/>
      <c r="BS126" s="357"/>
      <c r="BT126" s="357"/>
      <c r="BU126" s="357"/>
      <c r="BV126" s="357"/>
    </row>
    <row r="127" spans="63:74" x14ac:dyDescent="0.2">
      <c r="BK127" s="357"/>
      <c r="BL127" s="357"/>
      <c r="BM127" s="357"/>
      <c r="BN127" s="357"/>
      <c r="BO127" s="357"/>
      <c r="BP127" s="357"/>
      <c r="BQ127" s="357"/>
      <c r="BR127" s="357"/>
      <c r="BS127" s="357"/>
      <c r="BT127" s="357"/>
      <c r="BU127" s="357"/>
      <c r="BV127" s="357"/>
    </row>
    <row r="128" spans="63:74" x14ac:dyDescent="0.2">
      <c r="BK128" s="357"/>
      <c r="BL128" s="357"/>
      <c r="BM128" s="357"/>
      <c r="BN128" s="357"/>
      <c r="BO128" s="357"/>
      <c r="BP128" s="357"/>
      <c r="BQ128" s="357"/>
      <c r="BR128" s="357"/>
      <c r="BS128" s="357"/>
      <c r="BT128" s="357"/>
      <c r="BU128" s="357"/>
      <c r="BV128" s="357"/>
    </row>
    <row r="129" spans="63:74" x14ac:dyDescent="0.2">
      <c r="BK129" s="357"/>
      <c r="BL129" s="357"/>
      <c r="BM129" s="357"/>
      <c r="BN129" s="357"/>
      <c r="BO129" s="357"/>
      <c r="BP129" s="357"/>
      <c r="BQ129" s="357"/>
      <c r="BR129" s="357"/>
      <c r="BS129" s="357"/>
      <c r="BT129" s="357"/>
      <c r="BU129" s="357"/>
      <c r="BV129" s="357"/>
    </row>
    <row r="130" spans="63:74" x14ac:dyDescent="0.2">
      <c r="BK130" s="357"/>
      <c r="BL130" s="357"/>
      <c r="BM130" s="357"/>
      <c r="BN130" s="357"/>
      <c r="BO130" s="357"/>
      <c r="BP130" s="357"/>
      <c r="BQ130" s="357"/>
      <c r="BR130" s="357"/>
      <c r="BS130" s="357"/>
      <c r="BT130" s="357"/>
      <c r="BU130" s="357"/>
      <c r="BV130" s="357"/>
    </row>
    <row r="131" spans="63:74" x14ac:dyDescent="0.2">
      <c r="BK131" s="357"/>
      <c r="BL131" s="357"/>
      <c r="BM131" s="357"/>
      <c r="BN131" s="357"/>
      <c r="BO131" s="357"/>
      <c r="BP131" s="357"/>
      <c r="BQ131" s="357"/>
      <c r="BR131" s="357"/>
      <c r="BS131" s="357"/>
      <c r="BT131" s="357"/>
      <c r="BU131" s="357"/>
      <c r="BV131" s="357"/>
    </row>
    <row r="132" spans="63:74" x14ac:dyDescent="0.2">
      <c r="BK132" s="357"/>
      <c r="BL132" s="357"/>
      <c r="BM132" s="357"/>
      <c r="BN132" s="357"/>
      <c r="BO132" s="357"/>
      <c r="BP132" s="357"/>
      <c r="BQ132" s="357"/>
      <c r="BR132" s="357"/>
      <c r="BS132" s="357"/>
      <c r="BT132" s="357"/>
      <c r="BU132" s="357"/>
      <c r="BV132" s="357"/>
    </row>
    <row r="133" spans="63:74" x14ac:dyDescent="0.2">
      <c r="BK133" s="357"/>
      <c r="BL133" s="357"/>
      <c r="BM133" s="357"/>
      <c r="BN133" s="357"/>
      <c r="BO133" s="357"/>
      <c r="BP133" s="357"/>
      <c r="BQ133" s="357"/>
      <c r="BR133" s="357"/>
      <c r="BS133" s="357"/>
      <c r="BT133" s="357"/>
      <c r="BU133" s="357"/>
      <c r="BV133" s="357"/>
    </row>
    <row r="134" spans="63:74" x14ac:dyDescent="0.2">
      <c r="BK134" s="357"/>
      <c r="BL134" s="357"/>
      <c r="BM134" s="357"/>
      <c r="BN134" s="357"/>
      <c r="BO134" s="357"/>
      <c r="BP134" s="357"/>
      <c r="BQ134" s="357"/>
      <c r="BR134" s="357"/>
      <c r="BS134" s="357"/>
      <c r="BT134" s="357"/>
      <c r="BU134" s="357"/>
      <c r="BV134" s="357"/>
    </row>
    <row r="135" spans="63:74" x14ac:dyDescent="0.2">
      <c r="BK135" s="357"/>
      <c r="BL135" s="357"/>
      <c r="BM135" s="357"/>
      <c r="BN135" s="357"/>
      <c r="BO135" s="357"/>
      <c r="BP135" s="357"/>
      <c r="BQ135" s="357"/>
      <c r="BR135" s="357"/>
      <c r="BS135" s="357"/>
      <c r="BT135" s="357"/>
      <c r="BU135" s="357"/>
      <c r="BV135" s="357"/>
    </row>
    <row r="136" spans="63:74" x14ac:dyDescent="0.2">
      <c r="BK136" s="357"/>
      <c r="BL136" s="357"/>
      <c r="BM136" s="357"/>
      <c r="BN136" s="357"/>
      <c r="BO136" s="357"/>
      <c r="BP136" s="357"/>
      <c r="BQ136" s="357"/>
      <c r="BR136" s="357"/>
      <c r="BS136" s="357"/>
      <c r="BT136" s="357"/>
      <c r="BU136" s="357"/>
      <c r="BV136" s="357"/>
    </row>
    <row r="137" spans="63:74" x14ac:dyDescent="0.2">
      <c r="BK137" s="357"/>
      <c r="BL137" s="357"/>
      <c r="BM137" s="357"/>
      <c r="BN137" s="357"/>
      <c r="BO137" s="357"/>
      <c r="BP137" s="357"/>
      <c r="BQ137" s="357"/>
      <c r="BR137" s="357"/>
      <c r="BS137" s="357"/>
      <c r="BT137" s="357"/>
      <c r="BU137" s="357"/>
      <c r="BV137" s="357"/>
    </row>
    <row r="138" spans="63:74" x14ac:dyDescent="0.2">
      <c r="BK138" s="357"/>
      <c r="BL138" s="357"/>
      <c r="BM138" s="357"/>
      <c r="BN138" s="357"/>
      <c r="BO138" s="357"/>
      <c r="BP138" s="357"/>
      <c r="BQ138" s="357"/>
      <c r="BR138" s="357"/>
      <c r="BS138" s="357"/>
      <c r="BT138" s="357"/>
      <c r="BU138" s="357"/>
      <c r="BV138" s="357"/>
    </row>
    <row r="139" spans="63:74" x14ac:dyDescent="0.2">
      <c r="BK139" s="357"/>
      <c r="BL139" s="357"/>
      <c r="BM139" s="357"/>
      <c r="BN139" s="357"/>
      <c r="BO139" s="357"/>
      <c r="BP139" s="357"/>
      <c r="BQ139" s="357"/>
      <c r="BR139" s="357"/>
      <c r="BS139" s="357"/>
      <c r="BT139" s="357"/>
      <c r="BU139" s="357"/>
      <c r="BV139" s="357"/>
    </row>
    <row r="140" spans="63:74" x14ac:dyDescent="0.2">
      <c r="BK140" s="357"/>
      <c r="BL140" s="357"/>
      <c r="BM140" s="357"/>
      <c r="BN140" s="357"/>
      <c r="BO140" s="357"/>
      <c r="BP140" s="357"/>
      <c r="BQ140" s="357"/>
      <c r="BR140" s="357"/>
      <c r="BS140" s="357"/>
      <c r="BT140" s="357"/>
      <c r="BU140" s="357"/>
      <c r="BV140" s="357"/>
    </row>
    <row r="141" spans="63:74" x14ac:dyDescent="0.2">
      <c r="BK141" s="357"/>
      <c r="BL141" s="357"/>
      <c r="BM141" s="357"/>
      <c r="BN141" s="357"/>
      <c r="BO141" s="357"/>
      <c r="BP141" s="357"/>
      <c r="BQ141" s="357"/>
      <c r="BR141" s="357"/>
      <c r="BS141" s="357"/>
      <c r="BT141" s="357"/>
      <c r="BU141" s="357"/>
      <c r="BV141" s="357"/>
    </row>
    <row r="142" spans="63:74" x14ac:dyDescent="0.2">
      <c r="BK142" s="357"/>
      <c r="BL142" s="357"/>
      <c r="BM142" s="357"/>
      <c r="BN142" s="357"/>
      <c r="BO142" s="357"/>
      <c r="BP142" s="357"/>
      <c r="BQ142" s="357"/>
      <c r="BR142" s="357"/>
      <c r="BS142" s="357"/>
      <c r="BT142" s="357"/>
      <c r="BU142" s="357"/>
      <c r="BV142" s="357"/>
    </row>
    <row r="143" spans="63:74" x14ac:dyDescent="0.2">
      <c r="BK143" s="357"/>
      <c r="BL143" s="357"/>
      <c r="BM143" s="357"/>
      <c r="BN143" s="357"/>
      <c r="BO143" s="357"/>
      <c r="BP143" s="357"/>
      <c r="BQ143" s="357"/>
      <c r="BR143" s="357"/>
      <c r="BS143" s="357"/>
      <c r="BT143" s="357"/>
      <c r="BU143" s="357"/>
      <c r="BV143" s="357"/>
    </row>
    <row r="144" spans="63:74" x14ac:dyDescent="0.2">
      <c r="BK144" s="357"/>
      <c r="BL144" s="357"/>
      <c r="BM144" s="357"/>
      <c r="BN144" s="357"/>
      <c r="BO144" s="357"/>
      <c r="BP144" s="357"/>
      <c r="BQ144" s="357"/>
      <c r="BR144" s="357"/>
      <c r="BS144" s="357"/>
      <c r="BT144" s="357"/>
      <c r="BU144" s="357"/>
      <c r="BV144" s="357"/>
    </row>
    <row r="145" spans="63:74" x14ac:dyDescent="0.2">
      <c r="BK145" s="357"/>
      <c r="BL145" s="357"/>
      <c r="BM145" s="357"/>
      <c r="BN145" s="357"/>
      <c r="BO145" s="357"/>
      <c r="BP145" s="357"/>
      <c r="BQ145" s="357"/>
      <c r="BR145" s="357"/>
      <c r="BS145" s="357"/>
      <c r="BT145" s="357"/>
      <c r="BU145" s="357"/>
      <c r="BV145" s="357"/>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56"/>
      <c r="AZ178" s="356"/>
      <c r="BA178" s="356"/>
      <c r="BB178" s="356"/>
      <c r="BC178" s="356"/>
      <c r="BD178" s="82"/>
      <c r="BE178" s="82"/>
      <c r="BF178" s="82"/>
      <c r="BG178" s="356"/>
      <c r="BH178" s="356"/>
      <c r="BI178" s="356"/>
      <c r="BJ178" s="356"/>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56"/>
      <c r="AZ179" s="356"/>
      <c r="BA179" s="356"/>
      <c r="BB179" s="356"/>
      <c r="BC179" s="356"/>
      <c r="BD179" s="82"/>
      <c r="BE179" s="82"/>
      <c r="BF179" s="82"/>
      <c r="BG179" s="356"/>
      <c r="BH179" s="356"/>
      <c r="BI179" s="356"/>
      <c r="BJ179" s="356"/>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56"/>
      <c r="AZ180" s="356"/>
      <c r="BA180" s="356"/>
      <c r="BB180" s="356"/>
      <c r="BC180" s="356"/>
      <c r="BD180" s="82"/>
      <c r="BE180" s="82"/>
      <c r="BF180" s="82"/>
      <c r="BG180" s="356"/>
      <c r="BH180" s="356"/>
      <c r="BI180" s="356"/>
      <c r="BJ180" s="356"/>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56"/>
      <c r="AZ181" s="356"/>
      <c r="BA181" s="356"/>
      <c r="BB181" s="356"/>
      <c r="BC181" s="356"/>
      <c r="BD181" s="82"/>
      <c r="BE181" s="82"/>
      <c r="BF181" s="82"/>
      <c r="BG181" s="356"/>
      <c r="BH181" s="356"/>
      <c r="BI181" s="356"/>
      <c r="BJ181" s="356"/>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56"/>
      <c r="AZ182" s="356"/>
      <c r="BA182" s="356"/>
      <c r="BB182" s="356"/>
      <c r="BC182" s="356"/>
      <c r="BD182" s="82"/>
      <c r="BE182" s="82"/>
      <c r="BF182" s="82"/>
      <c r="BG182" s="356"/>
      <c r="BH182" s="356"/>
      <c r="BI182" s="356"/>
      <c r="BJ182" s="356"/>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476"/>
      <c r="AZ183" s="476"/>
      <c r="BA183" s="476"/>
      <c r="BB183" s="476"/>
      <c r="BC183" s="476"/>
      <c r="BD183" s="598"/>
      <c r="BE183" s="598"/>
      <c r="BF183" s="598"/>
      <c r="BG183" s="476"/>
      <c r="BH183" s="476"/>
      <c r="BI183" s="476"/>
      <c r="BJ183" s="476"/>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56"/>
      <c r="AZ184" s="356"/>
      <c r="BA184" s="356"/>
      <c r="BB184" s="356"/>
      <c r="BC184" s="356"/>
      <c r="BD184" s="82"/>
      <c r="BE184" s="82"/>
      <c r="BF184" s="82"/>
      <c r="BG184" s="356"/>
      <c r="BH184" s="356"/>
      <c r="BI184" s="356"/>
      <c r="BJ184" s="356"/>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56"/>
      <c r="AZ185" s="356"/>
      <c r="BA185" s="356"/>
      <c r="BB185" s="356"/>
      <c r="BC185" s="356"/>
      <c r="BD185" s="82"/>
      <c r="BE185" s="82"/>
      <c r="BF185" s="82"/>
      <c r="BG185" s="356"/>
      <c r="BH185" s="356"/>
      <c r="BI185" s="356"/>
      <c r="BJ185" s="356"/>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56"/>
      <c r="AZ186" s="356"/>
      <c r="BA186" s="356"/>
      <c r="BB186" s="356"/>
      <c r="BC186" s="356"/>
      <c r="BD186" s="82"/>
      <c r="BE186" s="82"/>
      <c r="BF186" s="82"/>
      <c r="BG186" s="356"/>
      <c r="BH186" s="356"/>
      <c r="BI186" s="356"/>
      <c r="BJ186" s="356"/>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56"/>
      <c r="AZ187" s="356"/>
      <c r="BA187" s="356"/>
      <c r="BB187" s="356"/>
      <c r="BC187" s="356"/>
      <c r="BD187" s="82"/>
      <c r="BE187" s="82"/>
      <c r="BF187" s="82"/>
      <c r="BG187" s="356"/>
      <c r="BH187" s="356"/>
      <c r="BI187" s="356"/>
      <c r="BJ187" s="356"/>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T5" activePane="bottomRight" state="frozen"/>
      <selection activeCell="BF63" sqref="BF63"/>
      <selection pane="topRight" activeCell="BF63" sqref="BF63"/>
      <selection pane="bottomLeft" activeCell="BF63" sqref="BF63"/>
      <selection pane="bottomRight" activeCell="BF40" sqref="BF40"/>
    </sheetView>
  </sheetViews>
  <sheetFormatPr defaultColWidth="9.59765625" defaultRowHeight="10" x14ac:dyDescent="0.2"/>
  <cols>
    <col min="1" max="1" width="12.59765625" style="6" customWidth="1"/>
    <col min="2" max="2" width="20" style="6" customWidth="1"/>
    <col min="3" max="50" width="6.59765625" style="6" customWidth="1"/>
    <col min="51" max="55" width="6.59765625" style="354" customWidth="1"/>
    <col min="56" max="59" width="6.59765625" style="599" customWidth="1"/>
    <col min="60" max="62" width="6.59765625" style="354" customWidth="1"/>
    <col min="63" max="74" width="6.59765625" style="6" customWidth="1"/>
    <col min="75" max="16384" width="9.59765625" style="6"/>
  </cols>
  <sheetData>
    <row r="1" spans="1:74" ht="13.3" customHeight="1" x14ac:dyDescent="0.25">
      <c r="A1" s="766" t="s">
        <v>798</v>
      </c>
      <c r="B1" s="808" t="s">
        <v>1359</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85"/>
    </row>
    <row r="2" spans="1:74" s="72" customFormat="1" ht="12.75"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594"/>
      <c r="BH2" s="357"/>
      <c r="BI2" s="357"/>
      <c r="BJ2" s="357"/>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4"/>
      <c r="B5" s="86" t="s">
        <v>90</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383"/>
      <c r="AZ5" s="383"/>
      <c r="BA5" s="383"/>
      <c r="BB5" s="383"/>
      <c r="BC5" s="383"/>
      <c r="BD5" s="87"/>
      <c r="BE5" s="87"/>
      <c r="BF5" s="87"/>
      <c r="BG5" s="87"/>
      <c r="BH5" s="87"/>
      <c r="BI5" s="87"/>
      <c r="BJ5" s="383"/>
      <c r="BK5" s="383"/>
      <c r="BL5" s="383"/>
      <c r="BM5" s="383"/>
      <c r="BN5" s="383"/>
      <c r="BO5" s="383"/>
      <c r="BP5" s="383"/>
      <c r="BQ5" s="383"/>
      <c r="BR5" s="383"/>
      <c r="BS5" s="383"/>
      <c r="BT5" s="383"/>
      <c r="BU5" s="383"/>
      <c r="BV5" s="383"/>
    </row>
    <row r="6" spans="1:74" ht="11.1" customHeight="1" x14ac:dyDescent="0.2">
      <c r="A6" s="84" t="s">
        <v>736</v>
      </c>
      <c r="B6" s="185" t="s">
        <v>6</v>
      </c>
      <c r="C6" s="208">
        <v>3.4262480000000002</v>
      </c>
      <c r="D6" s="208">
        <v>2.9575239999999998</v>
      </c>
      <c r="E6" s="208">
        <v>2.9865599999999999</v>
      </c>
      <c r="F6" s="208">
        <v>3.2178110000000002</v>
      </c>
      <c r="G6" s="208">
        <v>3.2665500000000001</v>
      </c>
      <c r="H6" s="208">
        <v>3.0850749999999998</v>
      </c>
      <c r="I6" s="208">
        <v>3.094408</v>
      </c>
      <c r="J6" s="208">
        <v>3.0072999999999999</v>
      </c>
      <c r="K6" s="208">
        <v>3.086112</v>
      </c>
      <c r="L6" s="208">
        <v>2.9855230000000001</v>
      </c>
      <c r="M6" s="208">
        <v>3.125518</v>
      </c>
      <c r="N6" s="208">
        <v>2.9253770000000001</v>
      </c>
      <c r="O6" s="208">
        <v>3.8302200000000002</v>
      </c>
      <c r="P6" s="208">
        <v>2.7714599999999998</v>
      </c>
      <c r="Q6" s="208">
        <v>2.795334</v>
      </c>
      <c r="R6" s="208">
        <v>2.9022480000000002</v>
      </c>
      <c r="S6" s="208">
        <v>2.9064000000000001</v>
      </c>
      <c r="T6" s="208">
        <v>3.0797460000000001</v>
      </c>
      <c r="U6" s="208">
        <v>2.9406539999999999</v>
      </c>
      <c r="V6" s="208">
        <v>3.073518</v>
      </c>
      <c r="W6" s="208">
        <v>3.1088100000000001</v>
      </c>
      <c r="X6" s="208">
        <v>3.4004880000000002</v>
      </c>
      <c r="Y6" s="208">
        <v>4.2464579999999996</v>
      </c>
      <c r="Z6" s="208">
        <v>4.1945579999999998</v>
      </c>
      <c r="AA6" s="208">
        <v>3.230251</v>
      </c>
      <c r="AB6" s="208">
        <v>2.7959489999999998</v>
      </c>
      <c r="AC6" s="208">
        <v>3.0629719999999998</v>
      </c>
      <c r="AD6" s="208">
        <v>2.7502330000000001</v>
      </c>
      <c r="AE6" s="208">
        <v>2.740882</v>
      </c>
      <c r="AF6" s="208">
        <v>2.4925609999999998</v>
      </c>
      <c r="AG6" s="208">
        <v>2.4582739999999998</v>
      </c>
      <c r="AH6" s="208">
        <v>2.3076189999999999</v>
      </c>
      <c r="AI6" s="208">
        <v>2.658801</v>
      </c>
      <c r="AJ6" s="208">
        <v>2.4219089999999999</v>
      </c>
      <c r="AK6" s="208">
        <v>2.7564669999999998</v>
      </c>
      <c r="AL6" s="208">
        <v>2.3055409999999998</v>
      </c>
      <c r="AM6" s="208">
        <v>2.0987800000000001</v>
      </c>
      <c r="AN6" s="208">
        <v>1.9844900000000001</v>
      </c>
      <c r="AO6" s="208">
        <v>1.85981</v>
      </c>
      <c r="AP6" s="208">
        <v>1.80786</v>
      </c>
      <c r="AQ6" s="208">
        <v>1.8161719999999999</v>
      </c>
      <c r="AR6" s="208">
        <v>1.694609</v>
      </c>
      <c r="AS6" s="208">
        <v>1.8359129999999999</v>
      </c>
      <c r="AT6" s="208">
        <v>2.3896999999999999</v>
      </c>
      <c r="AU6" s="208">
        <v>1.996958</v>
      </c>
      <c r="AV6" s="208">
        <v>2.4832100000000001</v>
      </c>
      <c r="AW6" s="208">
        <v>2.7117900000000001</v>
      </c>
      <c r="AX6" s="208">
        <v>2.6910099999999999</v>
      </c>
      <c r="AY6" s="208">
        <v>2.81569</v>
      </c>
      <c r="AZ6" s="208">
        <v>5.5586500000000001</v>
      </c>
      <c r="BA6" s="208">
        <v>2.7221799999999998</v>
      </c>
      <c r="BB6" s="208">
        <v>2.7668569999999999</v>
      </c>
      <c r="BC6" s="208">
        <v>3.0234899999999998</v>
      </c>
      <c r="BD6" s="208">
        <v>3.38714</v>
      </c>
      <c r="BE6" s="208">
        <v>3.98976</v>
      </c>
      <c r="BF6" s="208">
        <v>4.2287299999999997</v>
      </c>
      <c r="BG6" s="208">
        <v>5.3612399999999996</v>
      </c>
      <c r="BH6" s="324">
        <v>5.9732620000000001</v>
      </c>
      <c r="BI6" s="324">
        <v>6.0253449999999997</v>
      </c>
      <c r="BJ6" s="324">
        <v>6.0774109999999997</v>
      </c>
      <c r="BK6" s="324">
        <v>6.1294599999999999</v>
      </c>
      <c r="BL6" s="324">
        <v>5.9217700000000004</v>
      </c>
      <c r="BM6" s="324">
        <v>5.1946009999999996</v>
      </c>
      <c r="BN6" s="324">
        <v>3.6882069999999998</v>
      </c>
      <c r="BO6" s="324">
        <v>3.6362950000000001</v>
      </c>
      <c r="BP6" s="324">
        <v>3.6882709999999999</v>
      </c>
      <c r="BQ6" s="324">
        <v>3.6986859999999999</v>
      </c>
      <c r="BR6" s="324">
        <v>3.6987079999999999</v>
      </c>
      <c r="BS6" s="324">
        <v>3.532492</v>
      </c>
      <c r="BT6" s="324">
        <v>3.542897</v>
      </c>
      <c r="BU6" s="324">
        <v>3.5844689999999999</v>
      </c>
      <c r="BV6" s="324">
        <v>3.6364299999999998</v>
      </c>
    </row>
    <row r="7" spans="1:74" ht="11.1" customHeight="1" x14ac:dyDescent="0.2">
      <c r="A7" s="84"/>
      <c r="B7" s="88" t="s">
        <v>1014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352"/>
      <c r="BI7" s="352"/>
      <c r="BJ7" s="352"/>
      <c r="BK7" s="352"/>
      <c r="BL7" s="352"/>
      <c r="BM7" s="352"/>
      <c r="BN7" s="352"/>
      <c r="BO7" s="352"/>
      <c r="BP7" s="352"/>
      <c r="BQ7" s="352"/>
      <c r="BR7" s="352"/>
      <c r="BS7" s="352"/>
      <c r="BT7" s="352"/>
      <c r="BU7" s="352"/>
      <c r="BV7" s="352"/>
    </row>
    <row r="8" spans="1:74" ht="11.1" customHeight="1" x14ac:dyDescent="0.2">
      <c r="A8" s="84" t="s">
        <v>651</v>
      </c>
      <c r="B8" s="186" t="s">
        <v>435</v>
      </c>
      <c r="C8" s="208">
        <v>12.76872618</v>
      </c>
      <c r="D8" s="208">
        <v>13.107236820000001</v>
      </c>
      <c r="E8" s="208">
        <v>12.73868764</v>
      </c>
      <c r="F8" s="208">
        <v>13.336267380000001</v>
      </c>
      <c r="G8" s="208">
        <v>14.51441114</v>
      </c>
      <c r="H8" s="208">
        <v>15.318883469999999</v>
      </c>
      <c r="I8" s="208">
        <v>17.860130439999999</v>
      </c>
      <c r="J8" s="208">
        <v>18.561951709999999</v>
      </c>
      <c r="K8" s="208">
        <v>17.905836950000001</v>
      </c>
      <c r="L8" s="208">
        <v>15.199058689999999</v>
      </c>
      <c r="M8" s="208">
        <v>13.38193791</v>
      </c>
      <c r="N8" s="208">
        <v>13.40248729</v>
      </c>
      <c r="O8" s="208">
        <v>13.55757296</v>
      </c>
      <c r="P8" s="208">
        <v>15.14397434</v>
      </c>
      <c r="Q8" s="208">
        <v>14.874174139999999</v>
      </c>
      <c r="R8" s="208">
        <v>16.26639583</v>
      </c>
      <c r="S8" s="208">
        <v>16.763194810000002</v>
      </c>
      <c r="T8" s="208">
        <v>17.114342019999999</v>
      </c>
      <c r="U8" s="208">
        <v>18.662701129999999</v>
      </c>
      <c r="V8" s="208">
        <v>19.6873416</v>
      </c>
      <c r="W8" s="208">
        <v>18.82623903</v>
      </c>
      <c r="X8" s="208">
        <v>15.382985659999999</v>
      </c>
      <c r="Y8" s="208">
        <v>13.74808434</v>
      </c>
      <c r="Z8" s="208">
        <v>14.737107610000001</v>
      </c>
      <c r="AA8" s="208">
        <v>14.53261238</v>
      </c>
      <c r="AB8" s="208">
        <v>14.286612379999999</v>
      </c>
      <c r="AC8" s="208">
        <v>14.418115739999999</v>
      </c>
      <c r="AD8" s="208">
        <v>15.13652315</v>
      </c>
      <c r="AE8" s="208">
        <v>15.380931159999999</v>
      </c>
      <c r="AF8" s="208">
        <v>16.59362084</v>
      </c>
      <c r="AG8" s="208">
        <v>18.904978</v>
      </c>
      <c r="AH8" s="208">
        <v>19.67530841</v>
      </c>
      <c r="AI8" s="208">
        <v>18.623387730000001</v>
      </c>
      <c r="AJ8" s="208">
        <v>15.868380760000001</v>
      </c>
      <c r="AK8" s="208">
        <v>13.65162336</v>
      </c>
      <c r="AL8" s="208">
        <v>13.849805269999999</v>
      </c>
      <c r="AM8" s="208">
        <v>14.003563310000001</v>
      </c>
      <c r="AN8" s="208">
        <v>13.97503708</v>
      </c>
      <c r="AO8" s="208">
        <v>14.201051919999999</v>
      </c>
      <c r="AP8" s="208">
        <v>14.618554700000001</v>
      </c>
      <c r="AQ8" s="208">
        <v>14.39268234</v>
      </c>
      <c r="AR8" s="208">
        <v>15.815569740000001</v>
      </c>
      <c r="AS8" s="208">
        <v>18.04564586</v>
      </c>
      <c r="AT8" s="208">
        <v>19.355640730000001</v>
      </c>
      <c r="AU8" s="208">
        <v>18.210788279999999</v>
      </c>
      <c r="AV8" s="208">
        <v>15.235326779999999</v>
      </c>
      <c r="AW8" s="208">
        <v>14.22744284</v>
      </c>
      <c r="AX8" s="208">
        <v>15.170126460000001</v>
      </c>
      <c r="AY8" s="208">
        <v>14.70013969</v>
      </c>
      <c r="AZ8" s="208">
        <v>14.41388551</v>
      </c>
      <c r="BA8" s="208">
        <v>14.9208813</v>
      </c>
      <c r="BB8" s="208">
        <v>15.58452825</v>
      </c>
      <c r="BC8" s="208">
        <v>16.525308670000001</v>
      </c>
      <c r="BD8" s="208">
        <v>17.765836090000001</v>
      </c>
      <c r="BE8" s="208">
        <v>19.35739719</v>
      </c>
      <c r="BF8" s="208">
        <v>19.581389999999999</v>
      </c>
      <c r="BG8" s="208">
        <v>18.763249999999999</v>
      </c>
      <c r="BH8" s="324">
        <v>15.99643</v>
      </c>
      <c r="BI8" s="324">
        <v>15.289680000000001</v>
      </c>
      <c r="BJ8" s="324">
        <v>15.280340000000001</v>
      </c>
      <c r="BK8" s="324">
        <v>15.23892</v>
      </c>
      <c r="BL8" s="324">
        <v>15.38618</v>
      </c>
      <c r="BM8" s="324">
        <v>15.52299</v>
      </c>
      <c r="BN8" s="324">
        <v>15.83906</v>
      </c>
      <c r="BO8" s="324">
        <v>16.22785</v>
      </c>
      <c r="BP8" s="324">
        <v>16.8888</v>
      </c>
      <c r="BQ8" s="324">
        <v>18.369109999999999</v>
      </c>
      <c r="BR8" s="324">
        <v>18.675820000000002</v>
      </c>
      <c r="BS8" s="324">
        <v>17.864080000000001</v>
      </c>
      <c r="BT8" s="324">
        <v>14.94347</v>
      </c>
      <c r="BU8" s="324">
        <v>13.958909999999999</v>
      </c>
      <c r="BV8" s="324">
        <v>13.725289999999999</v>
      </c>
    </row>
    <row r="9" spans="1:74" ht="11.1" customHeight="1" x14ac:dyDescent="0.2">
      <c r="A9" s="84" t="s">
        <v>652</v>
      </c>
      <c r="B9" s="184" t="s">
        <v>468</v>
      </c>
      <c r="C9" s="208">
        <v>9.4274988709999992</v>
      </c>
      <c r="D9" s="208">
        <v>10.13715474</v>
      </c>
      <c r="E9" s="208">
        <v>10.146659100000001</v>
      </c>
      <c r="F9" s="208">
        <v>10.53436129</v>
      </c>
      <c r="G9" s="208">
        <v>12.96101393</v>
      </c>
      <c r="H9" s="208">
        <v>14.90538349</v>
      </c>
      <c r="I9" s="208">
        <v>17.393042139999999</v>
      </c>
      <c r="J9" s="208">
        <v>17.64246223</v>
      </c>
      <c r="K9" s="208">
        <v>16.537157440000001</v>
      </c>
      <c r="L9" s="208">
        <v>15.422492979999999</v>
      </c>
      <c r="M9" s="208">
        <v>11.85208312</v>
      </c>
      <c r="N9" s="208">
        <v>10.21583642</v>
      </c>
      <c r="O9" s="208">
        <v>9.4682768339999992</v>
      </c>
      <c r="P9" s="208">
        <v>10.492630030000001</v>
      </c>
      <c r="Q9" s="208">
        <v>10.767813139999999</v>
      </c>
      <c r="R9" s="208">
        <v>10.278861149999999</v>
      </c>
      <c r="S9" s="208">
        <v>13.016514519999999</v>
      </c>
      <c r="T9" s="208">
        <v>16.917364070000001</v>
      </c>
      <c r="U9" s="208">
        <v>18.058015180000002</v>
      </c>
      <c r="V9" s="208">
        <v>18.752129920000002</v>
      </c>
      <c r="W9" s="208">
        <v>17.977783039999998</v>
      </c>
      <c r="X9" s="208">
        <v>14.293622750000001</v>
      </c>
      <c r="Y9" s="208">
        <v>11.03841482</v>
      </c>
      <c r="Z9" s="208">
        <v>10.655338779999999</v>
      </c>
      <c r="AA9" s="208">
        <v>10.93718786</v>
      </c>
      <c r="AB9" s="208">
        <v>10.61691581</v>
      </c>
      <c r="AC9" s="208">
        <v>10.46851839</v>
      </c>
      <c r="AD9" s="208">
        <v>11.69905792</v>
      </c>
      <c r="AE9" s="208">
        <v>13.32055828</v>
      </c>
      <c r="AF9" s="208">
        <v>15.77430204</v>
      </c>
      <c r="AG9" s="208">
        <v>18.133853179999999</v>
      </c>
      <c r="AH9" s="208">
        <v>18.796405119999999</v>
      </c>
      <c r="AI9" s="208">
        <v>18.114293870000001</v>
      </c>
      <c r="AJ9" s="208">
        <v>15.15732569</v>
      </c>
      <c r="AK9" s="208">
        <v>11.4562989</v>
      </c>
      <c r="AL9" s="208">
        <v>10.29019806</v>
      </c>
      <c r="AM9" s="208">
        <v>10.614712340000001</v>
      </c>
      <c r="AN9" s="208">
        <v>10.76041309</v>
      </c>
      <c r="AO9" s="208">
        <v>11.004496769999999</v>
      </c>
      <c r="AP9" s="208">
        <v>11.2033583</v>
      </c>
      <c r="AQ9" s="208">
        <v>11.205974230000001</v>
      </c>
      <c r="AR9" s="208">
        <v>15.18960012</v>
      </c>
      <c r="AS9" s="208">
        <v>17.552455500000001</v>
      </c>
      <c r="AT9" s="208">
        <v>18.39567499</v>
      </c>
      <c r="AU9" s="208">
        <v>17.61290164</v>
      </c>
      <c r="AV9" s="208">
        <v>14.31481561</v>
      </c>
      <c r="AW9" s="208">
        <v>12.18042653</v>
      </c>
      <c r="AX9" s="208">
        <v>10.932597550000001</v>
      </c>
      <c r="AY9" s="208">
        <v>10.316749890000001</v>
      </c>
      <c r="AZ9" s="208">
        <v>10.23694321</v>
      </c>
      <c r="BA9" s="208">
        <v>10.86031837</v>
      </c>
      <c r="BB9" s="208">
        <v>12.38808543</v>
      </c>
      <c r="BC9" s="208">
        <v>13.625817720000001</v>
      </c>
      <c r="BD9" s="208">
        <v>16.135065340000001</v>
      </c>
      <c r="BE9" s="208">
        <v>19.081947039999999</v>
      </c>
      <c r="BF9" s="208">
        <v>19.329090000000001</v>
      </c>
      <c r="BG9" s="208">
        <v>18.624839999999999</v>
      </c>
      <c r="BH9" s="324">
        <v>16.021979999999999</v>
      </c>
      <c r="BI9" s="324">
        <v>13.47498</v>
      </c>
      <c r="BJ9" s="324">
        <v>12.422549999999999</v>
      </c>
      <c r="BK9" s="324">
        <v>12.331020000000001</v>
      </c>
      <c r="BL9" s="324">
        <v>12.54425</v>
      </c>
      <c r="BM9" s="324">
        <v>12.88785</v>
      </c>
      <c r="BN9" s="324">
        <v>13.15723</v>
      </c>
      <c r="BO9" s="324">
        <v>14.683400000000001</v>
      </c>
      <c r="BP9" s="324">
        <v>17.148689999999998</v>
      </c>
      <c r="BQ9" s="324">
        <v>18.094909999999999</v>
      </c>
      <c r="BR9" s="324">
        <v>18.530919999999998</v>
      </c>
      <c r="BS9" s="324">
        <v>17.727609999999999</v>
      </c>
      <c r="BT9" s="324">
        <v>14.90727</v>
      </c>
      <c r="BU9" s="324">
        <v>12.115130000000001</v>
      </c>
      <c r="BV9" s="324">
        <v>10.89588</v>
      </c>
    </row>
    <row r="10" spans="1:74" ht="11.1" customHeight="1" x14ac:dyDescent="0.2">
      <c r="A10" s="84" t="s">
        <v>653</v>
      </c>
      <c r="B10" s="186" t="s">
        <v>436</v>
      </c>
      <c r="C10" s="208">
        <v>7.5460100389999996</v>
      </c>
      <c r="D10" s="208">
        <v>8.1689126289999994</v>
      </c>
      <c r="E10" s="208">
        <v>7.7849936230000001</v>
      </c>
      <c r="F10" s="208">
        <v>9.9699624849999999</v>
      </c>
      <c r="G10" s="208">
        <v>11.24884288</v>
      </c>
      <c r="H10" s="208">
        <v>16.662568709999999</v>
      </c>
      <c r="I10" s="208">
        <v>18.40760551</v>
      </c>
      <c r="J10" s="208">
        <v>18.831033810000001</v>
      </c>
      <c r="K10" s="208">
        <v>16.749065460000001</v>
      </c>
      <c r="L10" s="208">
        <v>11.103147720000001</v>
      </c>
      <c r="M10" s="208">
        <v>7.8761079069999997</v>
      </c>
      <c r="N10" s="208">
        <v>7.0267126080000004</v>
      </c>
      <c r="O10" s="208">
        <v>6.8706640979999998</v>
      </c>
      <c r="P10" s="208">
        <v>7.4291156320000002</v>
      </c>
      <c r="Q10" s="208">
        <v>7.3738993580000001</v>
      </c>
      <c r="R10" s="208">
        <v>7.7361563459999996</v>
      </c>
      <c r="S10" s="208">
        <v>12.83567203</v>
      </c>
      <c r="T10" s="208">
        <v>16.752985949999999</v>
      </c>
      <c r="U10" s="208">
        <v>18.897927429999999</v>
      </c>
      <c r="V10" s="208">
        <v>18.94052774</v>
      </c>
      <c r="W10" s="208">
        <v>17.544028829999998</v>
      </c>
      <c r="X10" s="208">
        <v>9.846609247</v>
      </c>
      <c r="Y10" s="208">
        <v>7.4883318460000003</v>
      </c>
      <c r="Z10" s="208">
        <v>7.7500008200000003</v>
      </c>
      <c r="AA10" s="208">
        <v>7.15576875</v>
      </c>
      <c r="AB10" s="208">
        <v>7.2795136319999996</v>
      </c>
      <c r="AC10" s="208">
        <v>7.3764071380000003</v>
      </c>
      <c r="AD10" s="208">
        <v>8.7207947630000007</v>
      </c>
      <c r="AE10" s="208">
        <v>10.8337784</v>
      </c>
      <c r="AF10" s="208">
        <v>15.66754311</v>
      </c>
      <c r="AG10" s="208">
        <v>18.84129622</v>
      </c>
      <c r="AH10" s="208">
        <v>19.76591367</v>
      </c>
      <c r="AI10" s="208">
        <v>18.593072289999999</v>
      </c>
      <c r="AJ10" s="208">
        <v>10.177041409999999</v>
      </c>
      <c r="AK10" s="208">
        <v>7.2760906920000004</v>
      </c>
      <c r="AL10" s="208">
        <v>7.133536415</v>
      </c>
      <c r="AM10" s="208">
        <v>6.9083406309999997</v>
      </c>
      <c r="AN10" s="208">
        <v>6.7672514660000003</v>
      </c>
      <c r="AO10" s="208">
        <v>7.4224799800000003</v>
      </c>
      <c r="AP10" s="208">
        <v>7.8147533779999998</v>
      </c>
      <c r="AQ10" s="208">
        <v>9.6803061320000001</v>
      </c>
      <c r="AR10" s="208">
        <v>15.33311011</v>
      </c>
      <c r="AS10" s="208">
        <v>19.046438869999999</v>
      </c>
      <c r="AT10" s="208">
        <v>20.023147850000001</v>
      </c>
      <c r="AU10" s="208">
        <v>16.067706770000001</v>
      </c>
      <c r="AV10" s="208">
        <v>9.4080067889999999</v>
      </c>
      <c r="AW10" s="208">
        <v>8.5136576250000005</v>
      </c>
      <c r="AX10" s="208">
        <v>7.2259324420000004</v>
      </c>
      <c r="AY10" s="208">
        <v>7.0890682189999996</v>
      </c>
      <c r="AZ10" s="208">
        <v>7.0473224009999997</v>
      </c>
      <c r="BA10" s="208">
        <v>8.5554741270000001</v>
      </c>
      <c r="BB10" s="208">
        <v>10.45703067</v>
      </c>
      <c r="BC10" s="208">
        <v>12.96582424</v>
      </c>
      <c r="BD10" s="208">
        <v>19.750720980000001</v>
      </c>
      <c r="BE10" s="208">
        <v>21.96627432</v>
      </c>
      <c r="BF10" s="208">
        <v>21.832519999999999</v>
      </c>
      <c r="BG10" s="208">
        <v>19.648710000000001</v>
      </c>
      <c r="BH10" s="324">
        <v>14.54144</v>
      </c>
      <c r="BI10" s="324">
        <v>11.95819</v>
      </c>
      <c r="BJ10" s="324">
        <v>11.06602</v>
      </c>
      <c r="BK10" s="324">
        <v>10.89329</v>
      </c>
      <c r="BL10" s="324">
        <v>10.898009999999999</v>
      </c>
      <c r="BM10" s="324">
        <v>11.087210000000001</v>
      </c>
      <c r="BN10" s="324">
        <v>11.593780000000001</v>
      </c>
      <c r="BO10" s="324">
        <v>13.556010000000001</v>
      </c>
      <c r="BP10" s="324">
        <v>16.484950000000001</v>
      </c>
      <c r="BQ10" s="324">
        <v>18.332909999999998</v>
      </c>
      <c r="BR10" s="324">
        <v>18.68919</v>
      </c>
      <c r="BS10" s="324">
        <v>16.62537</v>
      </c>
      <c r="BT10" s="324">
        <v>11.670949999999999</v>
      </c>
      <c r="BU10" s="324">
        <v>9.1264810000000001</v>
      </c>
      <c r="BV10" s="324">
        <v>8.257441</v>
      </c>
    </row>
    <row r="11" spans="1:74" ht="11.1" customHeight="1" x14ac:dyDescent="0.2">
      <c r="A11" s="84" t="s">
        <v>654</v>
      </c>
      <c r="B11" s="186" t="s">
        <v>437</v>
      </c>
      <c r="C11" s="208">
        <v>7.9533677740000002</v>
      </c>
      <c r="D11" s="208">
        <v>8.4976755500000003</v>
      </c>
      <c r="E11" s="208">
        <v>8.5440848660000004</v>
      </c>
      <c r="F11" s="208">
        <v>9.7987291509999999</v>
      </c>
      <c r="G11" s="208">
        <v>12.32398422</v>
      </c>
      <c r="H11" s="208">
        <v>16.105137119999998</v>
      </c>
      <c r="I11" s="208">
        <v>18.759036479999999</v>
      </c>
      <c r="J11" s="208">
        <v>19.177985</v>
      </c>
      <c r="K11" s="208">
        <v>18.004237960000001</v>
      </c>
      <c r="L11" s="208">
        <v>12.79197081</v>
      </c>
      <c r="M11" s="208">
        <v>9.2800525589999996</v>
      </c>
      <c r="N11" s="208">
        <v>8.6038449939999992</v>
      </c>
      <c r="O11" s="208">
        <v>7.8196747540000002</v>
      </c>
      <c r="P11" s="208">
        <v>8.3219000360000006</v>
      </c>
      <c r="Q11" s="208">
        <v>8.5099764919999998</v>
      </c>
      <c r="R11" s="208">
        <v>8.8743253370000001</v>
      </c>
      <c r="S11" s="208">
        <v>11.75356652</v>
      </c>
      <c r="T11" s="208">
        <v>16.370872330000001</v>
      </c>
      <c r="U11" s="208">
        <v>19.18941495</v>
      </c>
      <c r="V11" s="208">
        <v>19.409127999999999</v>
      </c>
      <c r="W11" s="208">
        <v>17.347548799999998</v>
      </c>
      <c r="X11" s="208">
        <v>11.65007802</v>
      </c>
      <c r="Y11" s="208">
        <v>8.5349609809999993</v>
      </c>
      <c r="Z11" s="208">
        <v>8.6117045030000003</v>
      </c>
      <c r="AA11" s="208">
        <v>8.1084749049999996</v>
      </c>
      <c r="AB11" s="208">
        <v>7.7108459580000002</v>
      </c>
      <c r="AC11" s="208">
        <v>7.7769626909999996</v>
      </c>
      <c r="AD11" s="208">
        <v>9.0918269229999993</v>
      </c>
      <c r="AE11" s="208">
        <v>10.790273190000001</v>
      </c>
      <c r="AF11" s="208">
        <v>14.92295318</v>
      </c>
      <c r="AG11" s="208">
        <v>18.348286609999999</v>
      </c>
      <c r="AH11" s="208">
        <v>18.331492900000001</v>
      </c>
      <c r="AI11" s="208">
        <v>17.631958019999999</v>
      </c>
      <c r="AJ11" s="208">
        <v>10.67888595</v>
      </c>
      <c r="AK11" s="208">
        <v>7.744743583</v>
      </c>
      <c r="AL11" s="208">
        <v>7.3634229879999999</v>
      </c>
      <c r="AM11" s="208">
        <v>7.0216308959999996</v>
      </c>
      <c r="AN11" s="208">
        <v>7.1719573150000002</v>
      </c>
      <c r="AO11" s="208">
        <v>7.6292848480000002</v>
      </c>
      <c r="AP11" s="208">
        <v>8.1618608819999992</v>
      </c>
      <c r="AQ11" s="208">
        <v>10.789231320000001</v>
      </c>
      <c r="AR11" s="208">
        <v>14.790449990000001</v>
      </c>
      <c r="AS11" s="208">
        <v>17.758332129999999</v>
      </c>
      <c r="AT11" s="208">
        <v>18.672684759999999</v>
      </c>
      <c r="AU11" s="208">
        <v>16.15961678</v>
      </c>
      <c r="AV11" s="208">
        <v>10.04788922</v>
      </c>
      <c r="AW11" s="208">
        <v>9.0731072919999995</v>
      </c>
      <c r="AX11" s="208">
        <v>7.9425892170000001</v>
      </c>
      <c r="AY11" s="208">
        <v>7.2966329869999997</v>
      </c>
      <c r="AZ11" s="208">
        <v>7.1737602159999998</v>
      </c>
      <c r="BA11" s="208">
        <v>8.3831051399999996</v>
      </c>
      <c r="BB11" s="208">
        <v>9.7360416109999992</v>
      </c>
      <c r="BC11" s="208">
        <v>12.049205990000001</v>
      </c>
      <c r="BD11" s="208">
        <v>17.51235853</v>
      </c>
      <c r="BE11" s="208">
        <v>19.738663259999999</v>
      </c>
      <c r="BF11" s="208">
        <v>20.014700000000001</v>
      </c>
      <c r="BG11" s="208">
        <v>18.272079999999999</v>
      </c>
      <c r="BH11" s="324">
        <v>14.31546</v>
      </c>
      <c r="BI11" s="324">
        <v>11.38109</v>
      </c>
      <c r="BJ11" s="324">
        <v>10.375439999999999</v>
      </c>
      <c r="BK11" s="324">
        <v>10.164569999999999</v>
      </c>
      <c r="BL11" s="324">
        <v>10.482749999999999</v>
      </c>
      <c r="BM11" s="324">
        <v>10.884309999999999</v>
      </c>
      <c r="BN11" s="324">
        <v>11.855230000000001</v>
      </c>
      <c r="BO11" s="324">
        <v>13.430400000000001</v>
      </c>
      <c r="BP11" s="324">
        <v>16.752569999999999</v>
      </c>
      <c r="BQ11" s="324">
        <v>18.78688</v>
      </c>
      <c r="BR11" s="324">
        <v>19.151289999999999</v>
      </c>
      <c r="BS11" s="324">
        <v>17.42868</v>
      </c>
      <c r="BT11" s="324">
        <v>13.347149999999999</v>
      </c>
      <c r="BU11" s="324">
        <v>10.095789999999999</v>
      </c>
      <c r="BV11" s="324">
        <v>8.83141</v>
      </c>
    </row>
    <row r="12" spans="1:74" ht="11.1" customHeight="1" x14ac:dyDescent="0.2">
      <c r="A12" s="84" t="s">
        <v>655</v>
      </c>
      <c r="B12" s="186" t="s">
        <v>438</v>
      </c>
      <c r="C12" s="208">
        <v>11.336023129999999</v>
      </c>
      <c r="D12" s="208">
        <v>12.738350949999999</v>
      </c>
      <c r="E12" s="208">
        <v>11.74491001</v>
      </c>
      <c r="F12" s="208">
        <v>15.78631156</v>
      </c>
      <c r="G12" s="208">
        <v>20.790129759999999</v>
      </c>
      <c r="H12" s="208">
        <v>23.690579570000001</v>
      </c>
      <c r="I12" s="208">
        <v>25.670202960000001</v>
      </c>
      <c r="J12" s="208">
        <v>26.647280089999999</v>
      </c>
      <c r="K12" s="208">
        <v>24.895863309999999</v>
      </c>
      <c r="L12" s="208">
        <v>20.44791481</v>
      </c>
      <c r="M12" s="208">
        <v>12.87964186</v>
      </c>
      <c r="N12" s="208">
        <v>11.12882104</v>
      </c>
      <c r="O12" s="208">
        <v>10.329024670000001</v>
      </c>
      <c r="P12" s="208">
        <v>12.33050235</v>
      </c>
      <c r="Q12" s="208">
        <v>10.760332</v>
      </c>
      <c r="R12" s="208">
        <v>12.20666376</v>
      </c>
      <c r="S12" s="208">
        <v>17.742127329999999</v>
      </c>
      <c r="T12" s="208">
        <v>22.337542150000001</v>
      </c>
      <c r="U12" s="208">
        <v>23.684923049999998</v>
      </c>
      <c r="V12" s="208">
        <v>24.531572570000002</v>
      </c>
      <c r="W12" s="208">
        <v>24.431261030000002</v>
      </c>
      <c r="X12" s="208">
        <v>18.11056881</v>
      </c>
      <c r="Y12" s="208">
        <v>11.52700535</v>
      </c>
      <c r="Z12" s="208">
        <v>11.32542509</v>
      </c>
      <c r="AA12" s="208">
        <v>11.195632659999999</v>
      </c>
      <c r="AB12" s="208">
        <v>11.687155539999999</v>
      </c>
      <c r="AC12" s="208">
        <v>11.45610162</v>
      </c>
      <c r="AD12" s="208">
        <v>14.34311641</v>
      </c>
      <c r="AE12" s="208">
        <v>19.79506748</v>
      </c>
      <c r="AF12" s="208">
        <v>22.956936030000001</v>
      </c>
      <c r="AG12" s="208">
        <v>25.367387669999999</v>
      </c>
      <c r="AH12" s="208">
        <v>24.943472230000001</v>
      </c>
      <c r="AI12" s="208">
        <v>24.916222739999998</v>
      </c>
      <c r="AJ12" s="208">
        <v>21.262973290000001</v>
      </c>
      <c r="AK12" s="208">
        <v>11.898654759999999</v>
      </c>
      <c r="AL12" s="208">
        <v>11.39910317</v>
      </c>
      <c r="AM12" s="208">
        <v>11.759848010000001</v>
      </c>
      <c r="AN12" s="208">
        <v>11.4526801</v>
      </c>
      <c r="AO12" s="208">
        <v>12.702694709999999</v>
      </c>
      <c r="AP12" s="208">
        <v>13.48882914</v>
      </c>
      <c r="AQ12" s="208">
        <v>14.63845888</v>
      </c>
      <c r="AR12" s="208">
        <v>19.57937278</v>
      </c>
      <c r="AS12" s="208">
        <v>23.268242180000001</v>
      </c>
      <c r="AT12" s="208">
        <v>24.364601820000001</v>
      </c>
      <c r="AU12" s="208">
        <v>22.905617729999999</v>
      </c>
      <c r="AV12" s="208">
        <v>19.87582827</v>
      </c>
      <c r="AW12" s="208">
        <v>16.447208320000001</v>
      </c>
      <c r="AX12" s="208">
        <v>11.348007640000001</v>
      </c>
      <c r="AY12" s="208">
        <v>11.399166279999999</v>
      </c>
      <c r="AZ12" s="208">
        <v>11.70264847</v>
      </c>
      <c r="BA12" s="208">
        <v>13.36601239</v>
      </c>
      <c r="BB12" s="208">
        <v>14.98775826</v>
      </c>
      <c r="BC12" s="208">
        <v>19.26256484</v>
      </c>
      <c r="BD12" s="208">
        <v>24.261577840000001</v>
      </c>
      <c r="BE12" s="208">
        <v>27.049645909999999</v>
      </c>
      <c r="BF12" s="208">
        <v>26.721769999999999</v>
      </c>
      <c r="BG12" s="208">
        <v>25.474360000000001</v>
      </c>
      <c r="BH12" s="324">
        <v>20.375129999999999</v>
      </c>
      <c r="BI12" s="324">
        <v>15.478009999999999</v>
      </c>
      <c r="BJ12" s="324">
        <v>14.1065</v>
      </c>
      <c r="BK12" s="324">
        <v>13.952629999999999</v>
      </c>
      <c r="BL12" s="324">
        <v>14.03196</v>
      </c>
      <c r="BM12" s="324">
        <v>14.493209999999999</v>
      </c>
      <c r="BN12" s="324">
        <v>16.369140000000002</v>
      </c>
      <c r="BO12" s="324">
        <v>19.565159999999999</v>
      </c>
      <c r="BP12" s="324">
        <v>22.710439999999998</v>
      </c>
      <c r="BQ12" s="324">
        <v>24.114730000000002</v>
      </c>
      <c r="BR12" s="324">
        <v>24.338470000000001</v>
      </c>
      <c r="BS12" s="324">
        <v>23.462890000000002</v>
      </c>
      <c r="BT12" s="324">
        <v>18.417560000000002</v>
      </c>
      <c r="BU12" s="324">
        <v>13.469939999999999</v>
      </c>
      <c r="BV12" s="324">
        <v>12.07324</v>
      </c>
    </row>
    <row r="13" spans="1:74" ht="11.1" customHeight="1" x14ac:dyDescent="0.2">
      <c r="A13" s="84" t="s">
        <v>656</v>
      </c>
      <c r="B13" s="186" t="s">
        <v>439</v>
      </c>
      <c r="C13" s="208">
        <v>9.7897600170000008</v>
      </c>
      <c r="D13" s="208">
        <v>10.893897239999999</v>
      </c>
      <c r="E13" s="208">
        <v>10.863130699999999</v>
      </c>
      <c r="F13" s="208">
        <v>13.130260440000001</v>
      </c>
      <c r="G13" s="208">
        <v>16.621351870000002</v>
      </c>
      <c r="H13" s="208">
        <v>19.45387547</v>
      </c>
      <c r="I13" s="208">
        <v>20.711686799999999</v>
      </c>
      <c r="J13" s="208">
        <v>21.353847080000001</v>
      </c>
      <c r="K13" s="208">
        <v>19.914321699999999</v>
      </c>
      <c r="L13" s="208">
        <v>16.924195260000001</v>
      </c>
      <c r="M13" s="208">
        <v>11.60827484</v>
      </c>
      <c r="N13" s="208">
        <v>9.9958671960000007</v>
      </c>
      <c r="O13" s="208">
        <v>9.143719291</v>
      </c>
      <c r="P13" s="208">
        <v>9.9816874500000008</v>
      </c>
      <c r="Q13" s="208">
        <v>10.41686425</v>
      </c>
      <c r="R13" s="208">
        <v>10.439783520000001</v>
      </c>
      <c r="S13" s="208">
        <v>14.72996919</v>
      </c>
      <c r="T13" s="208">
        <v>20.270801339999998</v>
      </c>
      <c r="U13" s="208">
        <v>21.182289839999999</v>
      </c>
      <c r="V13" s="208">
        <v>22.370210190000002</v>
      </c>
      <c r="W13" s="208">
        <v>20.835247979999998</v>
      </c>
      <c r="X13" s="208">
        <v>16.185354060000002</v>
      </c>
      <c r="Y13" s="208">
        <v>10.53741527</v>
      </c>
      <c r="Z13" s="208">
        <v>9.7385900539999994</v>
      </c>
      <c r="AA13" s="208">
        <v>9.7856448839999999</v>
      </c>
      <c r="AB13" s="208">
        <v>9.6387459060000005</v>
      </c>
      <c r="AC13" s="208">
        <v>9.4867367999999992</v>
      </c>
      <c r="AD13" s="208">
        <v>11.742592849999999</v>
      </c>
      <c r="AE13" s="208">
        <v>16.826939400000001</v>
      </c>
      <c r="AF13" s="208">
        <v>20.310258439999998</v>
      </c>
      <c r="AG13" s="208">
        <v>21.317678369999999</v>
      </c>
      <c r="AH13" s="208">
        <v>21.929332649999999</v>
      </c>
      <c r="AI13" s="208">
        <v>21.42104046</v>
      </c>
      <c r="AJ13" s="208">
        <v>17.46298131</v>
      </c>
      <c r="AK13" s="208">
        <v>9.5758304009999993</v>
      </c>
      <c r="AL13" s="208">
        <v>9.7917169289999997</v>
      </c>
      <c r="AM13" s="208">
        <v>9.8349962180000006</v>
      </c>
      <c r="AN13" s="208">
        <v>9.2940455750000002</v>
      </c>
      <c r="AO13" s="208">
        <v>10.04130911</v>
      </c>
      <c r="AP13" s="208">
        <v>11.32382462</v>
      </c>
      <c r="AQ13" s="208">
        <v>13.955078739999999</v>
      </c>
      <c r="AR13" s="208">
        <v>17.142842909999999</v>
      </c>
      <c r="AS13" s="208">
        <v>20.255552510000001</v>
      </c>
      <c r="AT13" s="208">
        <v>21.77567955</v>
      </c>
      <c r="AU13" s="208">
        <v>20.484365029999999</v>
      </c>
      <c r="AV13" s="208">
        <v>14.986083239999999</v>
      </c>
      <c r="AW13" s="208">
        <v>11.966849809999999</v>
      </c>
      <c r="AX13" s="208">
        <v>9.1592017479999992</v>
      </c>
      <c r="AY13" s="208">
        <v>9.8135706339999995</v>
      </c>
      <c r="AZ13" s="208">
        <v>8.593483977</v>
      </c>
      <c r="BA13" s="208">
        <v>10.0078747</v>
      </c>
      <c r="BB13" s="208">
        <v>12.37139895</v>
      </c>
      <c r="BC13" s="208">
        <v>15.463844290000001</v>
      </c>
      <c r="BD13" s="208">
        <v>20.593798</v>
      </c>
      <c r="BE13" s="208">
        <v>21.631835630000001</v>
      </c>
      <c r="BF13" s="208">
        <v>22.914580000000001</v>
      </c>
      <c r="BG13" s="208">
        <v>22.399450000000002</v>
      </c>
      <c r="BH13" s="324">
        <v>19.69266</v>
      </c>
      <c r="BI13" s="324">
        <v>15.717169999999999</v>
      </c>
      <c r="BJ13" s="324">
        <v>14.109540000000001</v>
      </c>
      <c r="BK13" s="324">
        <v>13.07503</v>
      </c>
      <c r="BL13" s="324">
        <v>13.030799999999999</v>
      </c>
      <c r="BM13" s="324">
        <v>13.82795</v>
      </c>
      <c r="BN13" s="324">
        <v>15.3285</v>
      </c>
      <c r="BO13" s="324">
        <v>18.50873</v>
      </c>
      <c r="BP13" s="324">
        <v>20.973970000000001</v>
      </c>
      <c r="BQ13" s="324">
        <v>22.508109999999999</v>
      </c>
      <c r="BR13" s="324">
        <v>23.743040000000001</v>
      </c>
      <c r="BS13" s="324">
        <v>22.99484</v>
      </c>
      <c r="BT13" s="324">
        <v>19.501080000000002</v>
      </c>
      <c r="BU13" s="324">
        <v>14.40198</v>
      </c>
      <c r="BV13" s="324">
        <v>12.30546</v>
      </c>
    </row>
    <row r="14" spans="1:74" ht="11.1" customHeight="1" x14ac:dyDescent="0.2">
      <c r="A14" s="84" t="s">
        <v>657</v>
      </c>
      <c r="B14" s="186" t="s">
        <v>440</v>
      </c>
      <c r="C14" s="208">
        <v>9.2855150159999997</v>
      </c>
      <c r="D14" s="208">
        <v>10.52796129</v>
      </c>
      <c r="E14" s="208">
        <v>11.96660988</v>
      </c>
      <c r="F14" s="208">
        <v>14.79660168</v>
      </c>
      <c r="G14" s="208">
        <v>16.52884018</v>
      </c>
      <c r="H14" s="208">
        <v>18.55035839</v>
      </c>
      <c r="I14" s="208">
        <v>20.910019550000001</v>
      </c>
      <c r="J14" s="208">
        <v>23.25372862</v>
      </c>
      <c r="K14" s="208">
        <v>21.636803709999999</v>
      </c>
      <c r="L14" s="208">
        <v>20.506007709999999</v>
      </c>
      <c r="M14" s="208">
        <v>13.549094289999999</v>
      </c>
      <c r="N14" s="208">
        <v>10.96035414</v>
      </c>
      <c r="O14" s="208">
        <v>8.6075912100000007</v>
      </c>
      <c r="P14" s="208">
        <v>9.2831314769999995</v>
      </c>
      <c r="Q14" s="208">
        <v>10.8851067</v>
      </c>
      <c r="R14" s="208">
        <v>11.81707589</v>
      </c>
      <c r="S14" s="208">
        <v>15.177522980000001</v>
      </c>
      <c r="T14" s="208">
        <v>19.943393270000001</v>
      </c>
      <c r="U14" s="208">
        <v>21.473810239999999</v>
      </c>
      <c r="V14" s="208">
        <v>23.202106520000001</v>
      </c>
      <c r="W14" s="208">
        <v>21.62345453</v>
      </c>
      <c r="X14" s="208">
        <v>17.332446579999999</v>
      </c>
      <c r="Y14" s="208">
        <v>10.49249448</v>
      </c>
      <c r="Z14" s="208">
        <v>8.4613568699999995</v>
      </c>
      <c r="AA14" s="208">
        <v>8.2373333340000006</v>
      </c>
      <c r="AB14" s="208">
        <v>8.1630731710000006</v>
      </c>
      <c r="AC14" s="208">
        <v>8.3406918430000001</v>
      </c>
      <c r="AD14" s="208">
        <v>10.58697125</v>
      </c>
      <c r="AE14" s="208">
        <v>15.107788149999999</v>
      </c>
      <c r="AF14" s="208">
        <v>17.905046850000002</v>
      </c>
      <c r="AG14" s="208">
        <v>20.444181149999999</v>
      </c>
      <c r="AH14" s="208">
        <v>21.935467840000001</v>
      </c>
      <c r="AI14" s="208">
        <v>22.125302000000001</v>
      </c>
      <c r="AJ14" s="208">
        <v>20.45313578</v>
      </c>
      <c r="AK14" s="208">
        <v>9.7735905699999996</v>
      </c>
      <c r="AL14" s="208">
        <v>8.8576056740000002</v>
      </c>
      <c r="AM14" s="208">
        <v>8.4356178849999992</v>
      </c>
      <c r="AN14" s="208">
        <v>8.1336598910000006</v>
      </c>
      <c r="AO14" s="208">
        <v>9.1665584019999997</v>
      </c>
      <c r="AP14" s="208">
        <v>11.83962423</v>
      </c>
      <c r="AQ14" s="208">
        <v>14.546017340000001</v>
      </c>
      <c r="AR14" s="208">
        <v>17.89057369</v>
      </c>
      <c r="AS14" s="208">
        <v>19.593211650000001</v>
      </c>
      <c r="AT14" s="208">
        <v>21.43735247</v>
      </c>
      <c r="AU14" s="208">
        <v>21.127072680000001</v>
      </c>
      <c r="AV14" s="208">
        <v>16.209560840000002</v>
      </c>
      <c r="AW14" s="208">
        <v>12.890253749999999</v>
      </c>
      <c r="AX14" s="208">
        <v>9.9364979170000005</v>
      </c>
      <c r="AY14" s="208">
        <v>10.011182639999999</v>
      </c>
      <c r="AZ14" s="208">
        <v>8.5658031989999994</v>
      </c>
      <c r="BA14" s="208">
        <v>9.2421150890000003</v>
      </c>
      <c r="BB14" s="208">
        <v>13.515804230000001</v>
      </c>
      <c r="BC14" s="208">
        <v>16.39209696</v>
      </c>
      <c r="BD14" s="208">
        <v>20.068429250000001</v>
      </c>
      <c r="BE14" s="208">
        <v>22.595551610000001</v>
      </c>
      <c r="BF14" s="208">
        <v>23.196999999999999</v>
      </c>
      <c r="BG14" s="208">
        <v>21.519600000000001</v>
      </c>
      <c r="BH14" s="324">
        <v>20.000060000000001</v>
      </c>
      <c r="BI14" s="324">
        <v>15.03378</v>
      </c>
      <c r="BJ14" s="324">
        <v>11.99498</v>
      </c>
      <c r="BK14" s="324">
        <v>11.37548</v>
      </c>
      <c r="BL14" s="324">
        <v>11.538629999999999</v>
      </c>
      <c r="BM14" s="324">
        <v>12.68248</v>
      </c>
      <c r="BN14" s="324">
        <v>15.354279999999999</v>
      </c>
      <c r="BO14" s="324">
        <v>17.366769999999999</v>
      </c>
      <c r="BP14" s="324">
        <v>19.209579999999999</v>
      </c>
      <c r="BQ14" s="324">
        <v>20.625720000000001</v>
      </c>
      <c r="BR14" s="324">
        <v>22.086549999999999</v>
      </c>
      <c r="BS14" s="324">
        <v>21.147210000000001</v>
      </c>
      <c r="BT14" s="324">
        <v>19.05602</v>
      </c>
      <c r="BU14" s="324">
        <v>13.26454</v>
      </c>
      <c r="BV14" s="324">
        <v>9.7587159999999997</v>
      </c>
    </row>
    <row r="15" spans="1:74" ht="11.1" customHeight="1" x14ac:dyDescent="0.2">
      <c r="A15" s="84" t="s">
        <v>658</v>
      </c>
      <c r="B15" s="186" t="s">
        <v>441</v>
      </c>
      <c r="C15" s="208">
        <v>7.8577387859999996</v>
      </c>
      <c r="D15" s="208">
        <v>8.3422289000000003</v>
      </c>
      <c r="E15" s="208">
        <v>8.9036976229999993</v>
      </c>
      <c r="F15" s="208">
        <v>9.2567879919999996</v>
      </c>
      <c r="G15" s="208">
        <v>10.17287061</v>
      </c>
      <c r="H15" s="208">
        <v>12.56793693</v>
      </c>
      <c r="I15" s="208">
        <v>14.50733305</v>
      </c>
      <c r="J15" s="208">
        <v>14.559898929999999</v>
      </c>
      <c r="K15" s="208">
        <v>13.019423489999999</v>
      </c>
      <c r="L15" s="208">
        <v>9.6195561830000003</v>
      </c>
      <c r="M15" s="208">
        <v>8.7583557120000002</v>
      </c>
      <c r="N15" s="208">
        <v>8.3203822340000002</v>
      </c>
      <c r="O15" s="208">
        <v>8.1293775670000006</v>
      </c>
      <c r="P15" s="208">
        <v>8.2006581619999999</v>
      </c>
      <c r="Q15" s="208">
        <v>8.5068065609999994</v>
      </c>
      <c r="R15" s="208">
        <v>8.9404594230000001</v>
      </c>
      <c r="S15" s="208">
        <v>11.14071079</v>
      </c>
      <c r="T15" s="208">
        <v>13.32093409</v>
      </c>
      <c r="U15" s="208">
        <v>14.97300776</v>
      </c>
      <c r="V15" s="208">
        <v>13.97040868</v>
      </c>
      <c r="W15" s="208">
        <v>13.36280365</v>
      </c>
      <c r="X15" s="208">
        <v>9.3627079379999998</v>
      </c>
      <c r="Y15" s="208">
        <v>7.4243533350000002</v>
      </c>
      <c r="Z15" s="208">
        <v>7.349087097</v>
      </c>
      <c r="AA15" s="208">
        <v>7.5151250989999996</v>
      </c>
      <c r="AB15" s="208">
        <v>7.643193804</v>
      </c>
      <c r="AC15" s="208">
        <v>7.7998418039999997</v>
      </c>
      <c r="AD15" s="208">
        <v>8.566611086</v>
      </c>
      <c r="AE15" s="208">
        <v>9.1663645270000007</v>
      </c>
      <c r="AF15" s="208">
        <v>11.364102450000001</v>
      </c>
      <c r="AG15" s="208">
        <v>12.78106221</v>
      </c>
      <c r="AH15" s="208">
        <v>13.77819175</v>
      </c>
      <c r="AI15" s="208">
        <v>12.92339992</v>
      </c>
      <c r="AJ15" s="208">
        <v>8.8122987659999996</v>
      </c>
      <c r="AK15" s="208">
        <v>7.4173968239999999</v>
      </c>
      <c r="AL15" s="208">
        <v>7.3921365730000002</v>
      </c>
      <c r="AM15" s="208">
        <v>7.4542526850000002</v>
      </c>
      <c r="AN15" s="208">
        <v>7.3979914820000001</v>
      </c>
      <c r="AO15" s="208">
        <v>7.8261148030000003</v>
      </c>
      <c r="AP15" s="208">
        <v>8.2874621770000001</v>
      </c>
      <c r="AQ15" s="208">
        <v>9.8523566260000006</v>
      </c>
      <c r="AR15" s="208">
        <v>11.369419479999999</v>
      </c>
      <c r="AS15" s="208">
        <v>12.58327766</v>
      </c>
      <c r="AT15" s="208">
        <v>13.314902119999999</v>
      </c>
      <c r="AU15" s="208">
        <v>11.81092378</v>
      </c>
      <c r="AV15" s="208">
        <v>9.5505476290000004</v>
      </c>
      <c r="AW15" s="208">
        <v>7.9905841280000001</v>
      </c>
      <c r="AX15" s="208">
        <v>7.681572354</v>
      </c>
      <c r="AY15" s="208">
        <v>7.7289883120000002</v>
      </c>
      <c r="AZ15" s="208">
        <v>7.8002251769999997</v>
      </c>
      <c r="BA15" s="208">
        <v>8.2805280470000007</v>
      </c>
      <c r="BB15" s="208">
        <v>9.4840670009999997</v>
      </c>
      <c r="BC15" s="208">
        <v>11.01392031</v>
      </c>
      <c r="BD15" s="208">
        <v>13.06629809</v>
      </c>
      <c r="BE15" s="208">
        <v>15.670977819999999</v>
      </c>
      <c r="BF15" s="208">
        <v>15.785080000000001</v>
      </c>
      <c r="BG15" s="208">
        <v>14.75811</v>
      </c>
      <c r="BH15" s="324">
        <v>11.830120000000001</v>
      </c>
      <c r="BI15" s="324">
        <v>10.13097</v>
      </c>
      <c r="BJ15" s="324">
        <v>9.9556120000000004</v>
      </c>
      <c r="BK15" s="324">
        <v>9.9082849999999993</v>
      </c>
      <c r="BL15" s="324">
        <v>10.298450000000001</v>
      </c>
      <c r="BM15" s="324">
        <v>10.59796</v>
      </c>
      <c r="BN15" s="324">
        <v>11.21261</v>
      </c>
      <c r="BO15" s="324">
        <v>11.9148</v>
      </c>
      <c r="BP15" s="324">
        <v>13.857530000000001</v>
      </c>
      <c r="BQ15" s="324">
        <v>15.299060000000001</v>
      </c>
      <c r="BR15" s="324">
        <v>15.44839</v>
      </c>
      <c r="BS15" s="324">
        <v>14.32038</v>
      </c>
      <c r="BT15" s="324">
        <v>11.27994</v>
      </c>
      <c r="BU15" s="324">
        <v>9.2617560000000001</v>
      </c>
      <c r="BV15" s="324">
        <v>8.822711</v>
      </c>
    </row>
    <row r="16" spans="1:74" ht="11.1" customHeight="1" x14ac:dyDescent="0.2">
      <c r="A16" s="84" t="s">
        <v>659</v>
      </c>
      <c r="B16" s="186" t="s">
        <v>442</v>
      </c>
      <c r="C16" s="208">
        <v>12.178232339999999</v>
      </c>
      <c r="D16" s="208">
        <v>11.90023017</v>
      </c>
      <c r="E16" s="208">
        <v>11.76913057</v>
      </c>
      <c r="F16" s="208">
        <v>12.01303901</v>
      </c>
      <c r="G16" s="208">
        <v>12.78191584</v>
      </c>
      <c r="H16" s="208">
        <v>13.37095877</v>
      </c>
      <c r="I16" s="208">
        <v>12.970883880000001</v>
      </c>
      <c r="J16" s="208">
        <v>13.05279264</v>
      </c>
      <c r="K16" s="208">
        <v>12.623812060000001</v>
      </c>
      <c r="L16" s="208">
        <v>11.79033405</v>
      </c>
      <c r="M16" s="208">
        <v>11.05829378</v>
      </c>
      <c r="N16" s="208">
        <v>11.20333237</v>
      </c>
      <c r="O16" s="208">
        <v>11.68045648</v>
      </c>
      <c r="P16" s="208">
        <v>11.47607404</v>
      </c>
      <c r="Q16" s="208">
        <v>11.698392050000001</v>
      </c>
      <c r="R16" s="208">
        <v>11.380155520000001</v>
      </c>
      <c r="S16" s="208">
        <v>12.56631823</v>
      </c>
      <c r="T16" s="208">
        <v>12.433381089999999</v>
      </c>
      <c r="U16" s="208">
        <v>12.801966289999999</v>
      </c>
      <c r="V16" s="208">
        <v>13.41361727</v>
      </c>
      <c r="W16" s="208">
        <v>12.567433429999999</v>
      </c>
      <c r="X16" s="208">
        <v>11.803446839999999</v>
      </c>
      <c r="Y16" s="208">
        <v>11.18144646</v>
      </c>
      <c r="Z16" s="208">
        <v>12.07542898</v>
      </c>
      <c r="AA16" s="208">
        <v>12.389714250000001</v>
      </c>
      <c r="AB16" s="208">
        <v>11.91351502</v>
      </c>
      <c r="AC16" s="208">
        <v>12.20813047</v>
      </c>
      <c r="AD16" s="208">
        <v>12.34160528</v>
      </c>
      <c r="AE16" s="208">
        <v>12.592023599999999</v>
      </c>
      <c r="AF16" s="208">
        <v>12.735868910000001</v>
      </c>
      <c r="AG16" s="208">
        <v>13.60167107</v>
      </c>
      <c r="AH16" s="208">
        <v>13.253654940000001</v>
      </c>
      <c r="AI16" s="208">
        <v>12.69569051</v>
      </c>
      <c r="AJ16" s="208">
        <v>11.86109692</v>
      </c>
      <c r="AK16" s="208">
        <v>11.389660360000001</v>
      </c>
      <c r="AL16" s="208">
        <v>12.083675059999999</v>
      </c>
      <c r="AM16" s="208">
        <v>13.56539849</v>
      </c>
      <c r="AN16" s="208">
        <v>13.11371467</v>
      </c>
      <c r="AO16" s="208">
        <v>12.47541019</v>
      </c>
      <c r="AP16" s="208">
        <v>12.89332825</v>
      </c>
      <c r="AQ16" s="208">
        <v>13.773410549999999</v>
      </c>
      <c r="AR16" s="208">
        <v>13.99084959</v>
      </c>
      <c r="AS16" s="208">
        <v>14.015501499999999</v>
      </c>
      <c r="AT16" s="208">
        <v>14.13970426</v>
      </c>
      <c r="AU16" s="208">
        <v>14.33445596</v>
      </c>
      <c r="AV16" s="208">
        <v>13.28806926</v>
      </c>
      <c r="AW16" s="208">
        <v>12.94003562</v>
      </c>
      <c r="AX16" s="208">
        <v>13.760203519999999</v>
      </c>
      <c r="AY16" s="208">
        <v>14.495173790000001</v>
      </c>
      <c r="AZ16" s="208">
        <v>13.875651149999999</v>
      </c>
      <c r="BA16" s="208">
        <v>14.1769117</v>
      </c>
      <c r="BB16" s="208">
        <v>14.756214440000001</v>
      </c>
      <c r="BC16" s="208">
        <v>14.94528678</v>
      </c>
      <c r="BD16" s="208">
        <v>15.544251109999999</v>
      </c>
      <c r="BE16" s="208">
        <v>15.89468228</v>
      </c>
      <c r="BF16" s="208">
        <v>15.93951</v>
      </c>
      <c r="BG16" s="208">
        <v>15.69725</v>
      </c>
      <c r="BH16" s="324">
        <v>15.45716</v>
      </c>
      <c r="BI16" s="324">
        <v>14.83568</v>
      </c>
      <c r="BJ16" s="324">
        <v>15.383089999999999</v>
      </c>
      <c r="BK16" s="324">
        <v>15.74353</v>
      </c>
      <c r="BL16" s="324">
        <v>15.805720000000001</v>
      </c>
      <c r="BM16" s="324">
        <v>15.901619999999999</v>
      </c>
      <c r="BN16" s="324">
        <v>15.9445</v>
      </c>
      <c r="BO16" s="324">
        <v>16.424859999999999</v>
      </c>
      <c r="BP16" s="324">
        <v>16.467189999999999</v>
      </c>
      <c r="BQ16" s="324">
        <v>16.425699999999999</v>
      </c>
      <c r="BR16" s="324">
        <v>16.453900000000001</v>
      </c>
      <c r="BS16" s="324">
        <v>16.115410000000001</v>
      </c>
      <c r="BT16" s="324">
        <v>15.581519999999999</v>
      </c>
      <c r="BU16" s="324">
        <v>14.613239999999999</v>
      </c>
      <c r="BV16" s="324">
        <v>14.885260000000001</v>
      </c>
    </row>
    <row r="17" spans="1:74" ht="11.1" customHeight="1" x14ac:dyDescent="0.2">
      <c r="A17" s="84" t="s">
        <v>531</v>
      </c>
      <c r="B17" s="186" t="s">
        <v>416</v>
      </c>
      <c r="C17" s="208">
        <v>9.32</v>
      </c>
      <c r="D17" s="208">
        <v>10.01</v>
      </c>
      <c r="E17" s="208">
        <v>9.86</v>
      </c>
      <c r="F17" s="208">
        <v>11.34</v>
      </c>
      <c r="G17" s="208">
        <v>13.25</v>
      </c>
      <c r="H17" s="208">
        <v>16.059999999999999</v>
      </c>
      <c r="I17" s="208">
        <v>17.86</v>
      </c>
      <c r="J17" s="208">
        <v>18.22</v>
      </c>
      <c r="K17" s="208">
        <v>16.920000000000002</v>
      </c>
      <c r="L17" s="208">
        <v>13.39</v>
      </c>
      <c r="M17" s="208">
        <v>10.14</v>
      </c>
      <c r="N17" s="208">
        <v>9.2899999999999991</v>
      </c>
      <c r="O17" s="208">
        <v>8.9</v>
      </c>
      <c r="P17" s="208">
        <v>9.6300000000000008</v>
      </c>
      <c r="Q17" s="208">
        <v>9.76</v>
      </c>
      <c r="R17" s="208">
        <v>10.050000000000001</v>
      </c>
      <c r="S17" s="208">
        <v>13.52</v>
      </c>
      <c r="T17" s="208">
        <v>16.47</v>
      </c>
      <c r="U17" s="208">
        <v>17.850000000000001</v>
      </c>
      <c r="V17" s="208">
        <v>18.559999999999999</v>
      </c>
      <c r="W17" s="208">
        <v>17.23</v>
      </c>
      <c r="X17" s="208">
        <v>12.22</v>
      </c>
      <c r="Y17" s="208">
        <v>9.42</v>
      </c>
      <c r="Z17" s="208">
        <v>9.6199999999999992</v>
      </c>
      <c r="AA17" s="208">
        <v>9.36</v>
      </c>
      <c r="AB17" s="208">
        <v>9.4</v>
      </c>
      <c r="AC17" s="208">
        <v>9.42</v>
      </c>
      <c r="AD17" s="208">
        <v>10.85</v>
      </c>
      <c r="AE17" s="208">
        <v>12.76</v>
      </c>
      <c r="AF17" s="208">
        <v>15.6</v>
      </c>
      <c r="AG17" s="208">
        <v>17.739999999999998</v>
      </c>
      <c r="AH17" s="208">
        <v>18.37</v>
      </c>
      <c r="AI17" s="208">
        <v>17.61</v>
      </c>
      <c r="AJ17" s="208">
        <v>12.5</v>
      </c>
      <c r="AK17" s="208">
        <v>9.33</v>
      </c>
      <c r="AL17" s="208">
        <v>9.3000000000000007</v>
      </c>
      <c r="AM17" s="208">
        <v>9.43</v>
      </c>
      <c r="AN17" s="208">
        <v>9.19</v>
      </c>
      <c r="AO17" s="208">
        <v>9.8000000000000007</v>
      </c>
      <c r="AP17" s="208">
        <v>10.42</v>
      </c>
      <c r="AQ17" s="208">
        <v>11.79</v>
      </c>
      <c r="AR17" s="208">
        <v>15.33</v>
      </c>
      <c r="AS17" s="208">
        <v>17.489999999999998</v>
      </c>
      <c r="AT17" s="208">
        <v>18.27</v>
      </c>
      <c r="AU17" s="208">
        <v>16.850000000000001</v>
      </c>
      <c r="AV17" s="208">
        <v>12.26</v>
      </c>
      <c r="AW17" s="208">
        <v>10.99</v>
      </c>
      <c r="AX17" s="208">
        <v>9.75</v>
      </c>
      <c r="AY17" s="208">
        <v>9.68</v>
      </c>
      <c r="AZ17" s="208">
        <v>9.31</v>
      </c>
      <c r="BA17" s="208">
        <v>10.51</v>
      </c>
      <c r="BB17" s="208">
        <v>12.25</v>
      </c>
      <c r="BC17" s="208">
        <v>14.13</v>
      </c>
      <c r="BD17" s="208">
        <v>17.73</v>
      </c>
      <c r="BE17" s="208">
        <v>19.940000000000001</v>
      </c>
      <c r="BF17" s="208">
        <v>20.1355</v>
      </c>
      <c r="BG17" s="208">
        <v>19.006260000000001</v>
      </c>
      <c r="BH17" s="324">
        <v>15.817209999999999</v>
      </c>
      <c r="BI17" s="324">
        <v>13.2852</v>
      </c>
      <c r="BJ17" s="324">
        <v>12.49353</v>
      </c>
      <c r="BK17" s="324">
        <v>12.346539999999999</v>
      </c>
      <c r="BL17" s="324">
        <v>12.43995</v>
      </c>
      <c r="BM17" s="324">
        <v>12.92088</v>
      </c>
      <c r="BN17" s="324">
        <v>13.59271</v>
      </c>
      <c r="BO17" s="324">
        <v>15.211830000000001</v>
      </c>
      <c r="BP17" s="324">
        <v>17.440110000000001</v>
      </c>
      <c r="BQ17" s="324">
        <v>18.633510000000001</v>
      </c>
      <c r="BR17" s="324">
        <v>19.11956</v>
      </c>
      <c r="BS17" s="324">
        <v>17.997399999999999</v>
      </c>
      <c r="BT17" s="324">
        <v>14.403359999999999</v>
      </c>
      <c r="BU17" s="324">
        <v>11.54035</v>
      </c>
      <c r="BV17" s="324">
        <v>10.572699999999999</v>
      </c>
    </row>
    <row r="18" spans="1:74" ht="11.1" customHeight="1" x14ac:dyDescent="0.2">
      <c r="A18" s="84"/>
      <c r="B18" s="88" t="s">
        <v>1015</v>
      </c>
      <c r="C18" s="225"/>
      <c r="D18" s="225"/>
      <c r="E18" s="225"/>
      <c r="F18" s="225"/>
      <c r="G18" s="225"/>
      <c r="H18" s="225"/>
      <c r="I18" s="225"/>
      <c r="J18" s="225"/>
      <c r="K18" s="225"/>
      <c r="L18" s="225"/>
      <c r="M18" s="225"/>
      <c r="N18" s="225"/>
      <c r="O18" s="225"/>
      <c r="P18" s="225"/>
      <c r="Q18" s="225"/>
      <c r="R18" s="225"/>
      <c r="S18" s="225"/>
      <c r="T18" s="225"/>
      <c r="U18" s="225"/>
      <c r="V18" s="225"/>
      <c r="W18" s="225"/>
      <c r="X18" s="225"/>
      <c r="Y18" s="225"/>
      <c r="Z18" s="225"/>
      <c r="AA18" s="225"/>
      <c r="AB18" s="225"/>
      <c r="AC18" s="225"/>
      <c r="AD18" s="225"/>
      <c r="AE18" s="225"/>
      <c r="AF18" s="225"/>
      <c r="AG18" s="225"/>
      <c r="AH18" s="225"/>
      <c r="AI18" s="225"/>
      <c r="AJ18" s="225"/>
      <c r="AK18" s="225"/>
      <c r="AL18" s="225"/>
      <c r="AM18" s="225"/>
      <c r="AN18" s="225"/>
      <c r="AO18" s="225"/>
      <c r="AP18" s="225"/>
      <c r="AQ18" s="225"/>
      <c r="AR18" s="225"/>
      <c r="AS18" s="225"/>
      <c r="AT18" s="225"/>
      <c r="AU18" s="225"/>
      <c r="AV18" s="225"/>
      <c r="AW18" s="225"/>
      <c r="AX18" s="225"/>
      <c r="AY18" s="225"/>
      <c r="AZ18" s="225"/>
      <c r="BA18" s="225"/>
      <c r="BB18" s="225"/>
      <c r="BC18" s="225"/>
      <c r="BD18" s="225"/>
      <c r="BE18" s="225"/>
      <c r="BF18" s="225"/>
      <c r="BG18" s="225"/>
      <c r="BH18" s="353"/>
      <c r="BI18" s="353"/>
      <c r="BJ18" s="353"/>
      <c r="BK18" s="353"/>
      <c r="BL18" s="353"/>
      <c r="BM18" s="353"/>
      <c r="BN18" s="353"/>
      <c r="BO18" s="353"/>
      <c r="BP18" s="353"/>
      <c r="BQ18" s="353"/>
      <c r="BR18" s="353"/>
      <c r="BS18" s="353"/>
      <c r="BT18" s="353"/>
      <c r="BU18" s="353"/>
      <c r="BV18" s="353"/>
    </row>
    <row r="19" spans="1:74" ht="11.1" customHeight="1" x14ac:dyDescent="0.2">
      <c r="A19" s="84" t="s">
        <v>660</v>
      </c>
      <c r="B19" s="186" t="s">
        <v>435</v>
      </c>
      <c r="C19" s="208">
        <v>9.5931426290000008</v>
      </c>
      <c r="D19" s="208">
        <v>9.9854696670000003</v>
      </c>
      <c r="E19" s="208">
        <v>9.4599479479999999</v>
      </c>
      <c r="F19" s="208">
        <v>9.8296195040000001</v>
      </c>
      <c r="G19" s="208">
        <v>10.37786228</v>
      </c>
      <c r="H19" s="208">
        <v>10.34649705</v>
      </c>
      <c r="I19" s="208">
        <v>10.743619280000001</v>
      </c>
      <c r="J19" s="208">
        <v>10.84145977</v>
      </c>
      <c r="K19" s="208">
        <v>10.49107912</v>
      </c>
      <c r="L19" s="208">
        <v>9.9154192969999997</v>
      </c>
      <c r="M19" s="208">
        <v>9.5022677869999992</v>
      </c>
      <c r="N19" s="208">
        <v>9.9073746479999993</v>
      </c>
      <c r="O19" s="208">
        <v>10.51822694</v>
      </c>
      <c r="P19" s="208">
        <v>11.35234082</v>
      </c>
      <c r="Q19" s="208">
        <v>12.11169945</v>
      </c>
      <c r="R19" s="208">
        <v>12.20189553</v>
      </c>
      <c r="S19" s="208">
        <v>12.24700947</v>
      </c>
      <c r="T19" s="208">
        <v>10.78482288</v>
      </c>
      <c r="U19" s="208">
        <v>10.988833639999999</v>
      </c>
      <c r="V19" s="208">
        <v>10.9073443</v>
      </c>
      <c r="W19" s="208">
        <v>11.060715480000001</v>
      </c>
      <c r="X19" s="208">
        <v>10.223200650000001</v>
      </c>
      <c r="Y19" s="208">
        <v>10.132444789999999</v>
      </c>
      <c r="Z19" s="208">
        <v>11.419295809999999</v>
      </c>
      <c r="AA19" s="208">
        <v>10.807900780000001</v>
      </c>
      <c r="AB19" s="208">
        <v>10.70081465</v>
      </c>
      <c r="AC19" s="208">
        <v>10.953221299999999</v>
      </c>
      <c r="AD19" s="208">
        <v>11.07155912</v>
      </c>
      <c r="AE19" s="208">
        <v>11.032624370000001</v>
      </c>
      <c r="AF19" s="208">
        <v>11.00152883</v>
      </c>
      <c r="AG19" s="208">
        <v>11.23331159</v>
      </c>
      <c r="AH19" s="208">
        <v>12.04342626</v>
      </c>
      <c r="AI19" s="208">
        <v>10.92773326</v>
      </c>
      <c r="AJ19" s="208">
        <v>10.2914251</v>
      </c>
      <c r="AK19" s="208">
        <v>9.5681629949999998</v>
      </c>
      <c r="AL19" s="208">
        <v>9.9237210979999997</v>
      </c>
      <c r="AM19" s="208">
        <v>9.9214645180000005</v>
      </c>
      <c r="AN19" s="208">
        <v>10.31408495</v>
      </c>
      <c r="AO19" s="208">
        <v>9.9430122460000003</v>
      </c>
      <c r="AP19" s="208">
        <v>10.504890079999999</v>
      </c>
      <c r="AQ19" s="208">
        <v>9.8745539059999992</v>
      </c>
      <c r="AR19" s="208">
        <v>11.54241438</v>
      </c>
      <c r="AS19" s="208">
        <v>10.632177130000001</v>
      </c>
      <c r="AT19" s="208">
        <v>10.86430758</v>
      </c>
      <c r="AU19" s="208">
        <v>11.67563417</v>
      </c>
      <c r="AV19" s="208">
        <v>10.25346701</v>
      </c>
      <c r="AW19" s="208">
        <v>9.7290156539999995</v>
      </c>
      <c r="AX19" s="208">
        <v>10.446579249999999</v>
      </c>
      <c r="AY19" s="208">
        <v>10.28873452</v>
      </c>
      <c r="AZ19" s="208">
        <v>10.31784027</v>
      </c>
      <c r="BA19" s="208">
        <v>10.608692919999999</v>
      </c>
      <c r="BB19" s="208">
        <v>10.853224709999999</v>
      </c>
      <c r="BC19" s="208">
        <v>11.008371629999999</v>
      </c>
      <c r="BD19" s="208">
        <v>11.96037664</v>
      </c>
      <c r="BE19" s="208">
        <v>11.791812439999999</v>
      </c>
      <c r="BF19" s="208">
        <v>11.925380000000001</v>
      </c>
      <c r="BG19" s="208">
        <v>11.78999</v>
      </c>
      <c r="BH19" s="324">
        <v>11.429</v>
      </c>
      <c r="BI19" s="324">
        <v>11.567449999999999</v>
      </c>
      <c r="BJ19" s="324">
        <v>12.391819999999999</v>
      </c>
      <c r="BK19" s="324">
        <v>12.68619</v>
      </c>
      <c r="BL19" s="324">
        <v>12.7882</v>
      </c>
      <c r="BM19" s="324">
        <v>12.774190000000001</v>
      </c>
      <c r="BN19" s="324">
        <v>12.81237</v>
      </c>
      <c r="BO19" s="324">
        <v>12.368449999999999</v>
      </c>
      <c r="BP19" s="324">
        <v>11.841419999999999</v>
      </c>
      <c r="BQ19" s="324">
        <v>11.593959999999999</v>
      </c>
      <c r="BR19" s="324">
        <v>11.408469999999999</v>
      </c>
      <c r="BS19" s="324">
        <v>11.21401</v>
      </c>
      <c r="BT19" s="324">
        <v>10.59971</v>
      </c>
      <c r="BU19" s="324">
        <v>10.715529999999999</v>
      </c>
      <c r="BV19" s="324">
        <v>10.92543</v>
      </c>
    </row>
    <row r="20" spans="1:74" ht="11.1" customHeight="1" x14ac:dyDescent="0.2">
      <c r="A20" s="84" t="s">
        <v>661</v>
      </c>
      <c r="B20" s="184" t="s">
        <v>468</v>
      </c>
      <c r="C20" s="208">
        <v>7.5827631679999996</v>
      </c>
      <c r="D20" s="208">
        <v>7.9284054859999999</v>
      </c>
      <c r="E20" s="208">
        <v>7.7082973160000003</v>
      </c>
      <c r="F20" s="208">
        <v>7.4107825900000002</v>
      </c>
      <c r="G20" s="208">
        <v>7.4887876379999998</v>
      </c>
      <c r="H20" s="208">
        <v>7.4759827740000002</v>
      </c>
      <c r="I20" s="208">
        <v>7.3486460400000002</v>
      </c>
      <c r="J20" s="208">
        <v>6.6758443280000002</v>
      </c>
      <c r="K20" s="208">
        <v>6.637818309</v>
      </c>
      <c r="L20" s="208">
        <v>7.2886995590000003</v>
      </c>
      <c r="M20" s="208">
        <v>7.3187249269999999</v>
      </c>
      <c r="N20" s="208">
        <v>7.5810660509999996</v>
      </c>
      <c r="O20" s="208">
        <v>7.7877435779999997</v>
      </c>
      <c r="P20" s="208">
        <v>8.3376309299999996</v>
      </c>
      <c r="Q20" s="208">
        <v>8.2827174869999993</v>
      </c>
      <c r="R20" s="208">
        <v>7.5239622979999998</v>
      </c>
      <c r="S20" s="208">
        <v>7.8049792120000001</v>
      </c>
      <c r="T20" s="208">
        <v>7.7298439029999999</v>
      </c>
      <c r="U20" s="208">
        <v>7.6007308440000001</v>
      </c>
      <c r="V20" s="208">
        <v>7.4445247180000003</v>
      </c>
      <c r="W20" s="208">
        <v>7.2713272690000004</v>
      </c>
      <c r="X20" s="208">
        <v>7.3926811130000001</v>
      </c>
      <c r="Y20" s="208">
        <v>7.5529548990000004</v>
      </c>
      <c r="Z20" s="208">
        <v>8.2505144060000006</v>
      </c>
      <c r="AA20" s="208">
        <v>9.1200355169999998</v>
      </c>
      <c r="AB20" s="208">
        <v>8.2811791150000005</v>
      </c>
      <c r="AC20" s="208">
        <v>7.9740701019999998</v>
      </c>
      <c r="AD20" s="208">
        <v>7.5752168759999998</v>
      </c>
      <c r="AE20" s="208">
        <v>7.9882811929999997</v>
      </c>
      <c r="AF20" s="208">
        <v>7.382685135</v>
      </c>
      <c r="AG20" s="208">
        <v>6.8945961860000002</v>
      </c>
      <c r="AH20" s="208">
        <v>6.7650361749999997</v>
      </c>
      <c r="AI20" s="208">
        <v>6.777540278</v>
      </c>
      <c r="AJ20" s="208">
        <v>7.4513124849999999</v>
      </c>
      <c r="AK20" s="208">
        <v>7.304577943</v>
      </c>
      <c r="AL20" s="208">
        <v>7.5136301029999997</v>
      </c>
      <c r="AM20" s="208">
        <v>7.8976232120000001</v>
      </c>
      <c r="AN20" s="208">
        <v>7.7586788589999998</v>
      </c>
      <c r="AO20" s="208">
        <v>7.9587758500000003</v>
      </c>
      <c r="AP20" s="208">
        <v>7.2569609560000004</v>
      </c>
      <c r="AQ20" s="208">
        <v>6.838145183</v>
      </c>
      <c r="AR20" s="208">
        <v>6.7712460940000003</v>
      </c>
      <c r="AS20" s="208">
        <v>6.8113600529999996</v>
      </c>
      <c r="AT20" s="208">
        <v>6.5149590829999999</v>
      </c>
      <c r="AU20" s="208">
        <v>6.8662545179999999</v>
      </c>
      <c r="AV20" s="208">
        <v>6.9806896480000002</v>
      </c>
      <c r="AW20" s="208">
        <v>7.2254642909999998</v>
      </c>
      <c r="AX20" s="208">
        <v>7.7345386549999997</v>
      </c>
      <c r="AY20" s="208">
        <v>7.8051420670000002</v>
      </c>
      <c r="AZ20" s="208">
        <v>7.8403377040000004</v>
      </c>
      <c r="BA20" s="208">
        <v>8.1882746500000003</v>
      </c>
      <c r="BB20" s="208">
        <v>8.2073669519999992</v>
      </c>
      <c r="BC20" s="208">
        <v>7.8763232949999997</v>
      </c>
      <c r="BD20" s="208">
        <v>7.770724682</v>
      </c>
      <c r="BE20" s="208">
        <v>7.9413858609999997</v>
      </c>
      <c r="BF20" s="208">
        <v>7.7444860000000002</v>
      </c>
      <c r="BG20" s="208">
        <v>7.9775450000000001</v>
      </c>
      <c r="BH20" s="324">
        <v>8.4945430000000002</v>
      </c>
      <c r="BI20" s="324">
        <v>8.9255820000000003</v>
      </c>
      <c r="BJ20" s="324">
        <v>9.3735230000000005</v>
      </c>
      <c r="BK20" s="324">
        <v>9.5874649999999999</v>
      </c>
      <c r="BL20" s="324">
        <v>9.8818149999999996</v>
      </c>
      <c r="BM20" s="324">
        <v>10.09188</v>
      </c>
      <c r="BN20" s="324">
        <v>9.5524389999999997</v>
      </c>
      <c r="BO20" s="324">
        <v>9.3417779999999997</v>
      </c>
      <c r="BP20" s="324">
        <v>9.0264019999999991</v>
      </c>
      <c r="BQ20" s="324">
        <v>8.5800889999999992</v>
      </c>
      <c r="BR20" s="324">
        <v>8.3161179999999995</v>
      </c>
      <c r="BS20" s="324">
        <v>8.2167560000000002</v>
      </c>
      <c r="BT20" s="324">
        <v>8.3726540000000007</v>
      </c>
      <c r="BU20" s="324">
        <v>8.4535990000000005</v>
      </c>
      <c r="BV20" s="324">
        <v>8.6117209999999993</v>
      </c>
    </row>
    <row r="21" spans="1:74" ht="11.1" customHeight="1" x14ac:dyDescent="0.2">
      <c r="A21" s="84" t="s">
        <v>662</v>
      </c>
      <c r="B21" s="186" t="s">
        <v>436</v>
      </c>
      <c r="C21" s="208">
        <v>6.5959300609999998</v>
      </c>
      <c r="D21" s="208">
        <v>6.7437284469999996</v>
      </c>
      <c r="E21" s="208">
        <v>6.4853203600000002</v>
      </c>
      <c r="F21" s="208">
        <v>7.3983977840000001</v>
      </c>
      <c r="G21" s="208">
        <v>7.8567381870000004</v>
      </c>
      <c r="H21" s="208">
        <v>8.9315122700000007</v>
      </c>
      <c r="I21" s="208">
        <v>9.0549035020000002</v>
      </c>
      <c r="J21" s="208">
        <v>9.2258445269999996</v>
      </c>
      <c r="K21" s="208">
        <v>8.5474087599999997</v>
      </c>
      <c r="L21" s="208">
        <v>6.9867891550000003</v>
      </c>
      <c r="M21" s="208">
        <v>6.2005966580000003</v>
      </c>
      <c r="N21" s="208">
        <v>5.9312686870000002</v>
      </c>
      <c r="O21" s="208">
        <v>6.0299244510000003</v>
      </c>
      <c r="P21" s="208">
        <v>6.3634424980000004</v>
      </c>
      <c r="Q21" s="208">
        <v>6.1384612650000001</v>
      </c>
      <c r="R21" s="208">
        <v>6.1974012849999998</v>
      </c>
      <c r="S21" s="208">
        <v>7.998093313</v>
      </c>
      <c r="T21" s="208">
        <v>8.4859337989999997</v>
      </c>
      <c r="U21" s="208">
        <v>9.1331328270000007</v>
      </c>
      <c r="V21" s="208">
        <v>9.0408560750000007</v>
      </c>
      <c r="W21" s="208">
        <v>8.7502274579999995</v>
      </c>
      <c r="X21" s="208">
        <v>6.805972702</v>
      </c>
      <c r="Y21" s="208">
        <v>6.262847732</v>
      </c>
      <c r="Z21" s="208">
        <v>6.606607415</v>
      </c>
      <c r="AA21" s="208">
        <v>6.2827297440000001</v>
      </c>
      <c r="AB21" s="208">
        <v>6.2460028400000001</v>
      </c>
      <c r="AC21" s="208">
        <v>6.1488257659999999</v>
      </c>
      <c r="AD21" s="208">
        <v>6.6670790149999997</v>
      </c>
      <c r="AE21" s="208">
        <v>7.2392398910000004</v>
      </c>
      <c r="AF21" s="208">
        <v>8.2519260869999993</v>
      </c>
      <c r="AG21" s="208">
        <v>8.9747837639999997</v>
      </c>
      <c r="AH21" s="208">
        <v>8.8038604829999993</v>
      </c>
      <c r="AI21" s="208">
        <v>8.6354078219999995</v>
      </c>
      <c r="AJ21" s="208">
        <v>6.6279092620000002</v>
      </c>
      <c r="AK21" s="208">
        <v>5.8647446649999999</v>
      </c>
      <c r="AL21" s="208">
        <v>5.8708601500000004</v>
      </c>
      <c r="AM21" s="208">
        <v>5.7300329159999999</v>
      </c>
      <c r="AN21" s="208">
        <v>5.6066080569999999</v>
      </c>
      <c r="AO21" s="208">
        <v>5.8943313909999997</v>
      </c>
      <c r="AP21" s="208">
        <v>5.8640354549999998</v>
      </c>
      <c r="AQ21" s="208">
        <v>6.8738770599999999</v>
      </c>
      <c r="AR21" s="208">
        <v>9.5290934689999993</v>
      </c>
      <c r="AS21" s="208">
        <v>8.8239402699999996</v>
      </c>
      <c r="AT21" s="208">
        <v>9.0366959579999993</v>
      </c>
      <c r="AU21" s="208">
        <v>8.4947285990000001</v>
      </c>
      <c r="AV21" s="208">
        <v>6.5316382040000001</v>
      </c>
      <c r="AW21" s="208">
        <v>6.4077101819999998</v>
      </c>
      <c r="AX21" s="208">
        <v>5.9289883090000002</v>
      </c>
      <c r="AY21" s="208">
        <v>5.8746469970000001</v>
      </c>
      <c r="AZ21" s="208">
        <v>5.957383987</v>
      </c>
      <c r="BA21" s="208">
        <v>6.7343719770000003</v>
      </c>
      <c r="BB21" s="208">
        <v>7.5786056759999996</v>
      </c>
      <c r="BC21" s="208">
        <v>8.9231780000000001</v>
      </c>
      <c r="BD21" s="208">
        <v>10.79400547</v>
      </c>
      <c r="BE21" s="208">
        <v>10.59741438</v>
      </c>
      <c r="BF21" s="208">
        <v>10.731310000000001</v>
      </c>
      <c r="BG21" s="208">
        <v>10.085800000000001</v>
      </c>
      <c r="BH21" s="324">
        <v>9.0478039999999993</v>
      </c>
      <c r="BI21" s="324">
        <v>8.9190919999999991</v>
      </c>
      <c r="BJ21" s="324">
        <v>9.1024499999999993</v>
      </c>
      <c r="BK21" s="324">
        <v>9.2420240000000007</v>
      </c>
      <c r="BL21" s="324">
        <v>9.3346040000000006</v>
      </c>
      <c r="BM21" s="324">
        <v>9.4469150000000006</v>
      </c>
      <c r="BN21" s="324">
        <v>9.6055060000000001</v>
      </c>
      <c r="BO21" s="324">
        <v>9.8574249999999992</v>
      </c>
      <c r="BP21" s="324">
        <v>10.28285</v>
      </c>
      <c r="BQ21" s="324">
        <v>10.291169999999999</v>
      </c>
      <c r="BR21" s="324">
        <v>9.9612029999999994</v>
      </c>
      <c r="BS21" s="324">
        <v>9.193816</v>
      </c>
      <c r="BT21" s="324">
        <v>7.6973149999999997</v>
      </c>
      <c r="BU21" s="324">
        <v>7.1846220000000001</v>
      </c>
      <c r="BV21" s="324">
        <v>7.0919829999999999</v>
      </c>
    </row>
    <row r="22" spans="1:74" ht="11.1" customHeight="1" x14ac:dyDescent="0.2">
      <c r="A22" s="84" t="s">
        <v>663</v>
      </c>
      <c r="B22" s="186" t="s">
        <v>437</v>
      </c>
      <c r="C22" s="208">
        <v>6.9276853520000001</v>
      </c>
      <c r="D22" s="208">
        <v>7.0393323959999998</v>
      </c>
      <c r="E22" s="208">
        <v>6.7586815360000001</v>
      </c>
      <c r="F22" s="208">
        <v>7.1324821140000001</v>
      </c>
      <c r="G22" s="208">
        <v>7.7950360930000002</v>
      </c>
      <c r="H22" s="208">
        <v>8.8083525589999994</v>
      </c>
      <c r="I22" s="208">
        <v>9.0974341390000006</v>
      </c>
      <c r="J22" s="208">
        <v>9.3089353619999997</v>
      </c>
      <c r="K22" s="208">
        <v>8.7777406829999993</v>
      </c>
      <c r="L22" s="208">
        <v>7.2548528250000004</v>
      </c>
      <c r="M22" s="208">
        <v>6.8570849049999998</v>
      </c>
      <c r="N22" s="208">
        <v>7.010455898</v>
      </c>
      <c r="O22" s="208">
        <v>6.8916940159999998</v>
      </c>
      <c r="P22" s="208">
        <v>6.9326207569999996</v>
      </c>
      <c r="Q22" s="208">
        <v>7.0407465189999998</v>
      </c>
      <c r="R22" s="208">
        <v>6.9201589950000004</v>
      </c>
      <c r="S22" s="208">
        <v>7.3426472540000001</v>
      </c>
      <c r="T22" s="208">
        <v>8.6625379109999994</v>
      </c>
      <c r="U22" s="208">
        <v>9.1578677749999997</v>
      </c>
      <c r="V22" s="208">
        <v>9.1573045420000003</v>
      </c>
      <c r="W22" s="208">
        <v>8.7187120389999997</v>
      </c>
      <c r="X22" s="208">
        <v>7.1371410639999997</v>
      </c>
      <c r="Y22" s="208">
        <v>6.9795408590000001</v>
      </c>
      <c r="Z22" s="208">
        <v>7.1583995370000002</v>
      </c>
      <c r="AA22" s="208">
        <v>6.9879597919999998</v>
      </c>
      <c r="AB22" s="208">
        <v>6.6727283130000004</v>
      </c>
      <c r="AC22" s="208">
        <v>6.4830576280000001</v>
      </c>
      <c r="AD22" s="208">
        <v>6.7449236389999996</v>
      </c>
      <c r="AE22" s="208">
        <v>7.034284693</v>
      </c>
      <c r="AF22" s="208">
        <v>7.9284893539999999</v>
      </c>
      <c r="AG22" s="208">
        <v>8.3731394160000008</v>
      </c>
      <c r="AH22" s="208">
        <v>8.2454180479999994</v>
      </c>
      <c r="AI22" s="208">
        <v>7.85106006</v>
      </c>
      <c r="AJ22" s="208">
        <v>6.2500943619999996</v>
      </c>
      <c r="AK22" s="208">
        <v>5.9737960709999998</v>
      </c>
      <c r="AL22" s="208">
        <v>6.0160884899999996</v>
      </c>
      <c r="AM22" s="208">
        <v>6.0700997179999998</v>
      </c>
      <c r="AN22" s="208">
        <v>5.8860616349999999</v>
      </c>
      <c r="AO22" s="208">
        <v>5.9393170030000002</v>
      </c>
      <c r="AP22" s="208">
        <v>5.9695349200000001</v>
      </c>
      <c r="AQ22" s="208">
        <v>6.9677807209999996</v>
      </c>
      <c r="AR22" s="208">
        <v>7.6779133899999996</v>
      </c>
      <c r="AS22" s="208">
        <v>8.4551221610000002</v>
      </c>
      <c r="AT22" s="208">
        <v>8.0878763429999996</v>
      </c>
      <c r="AU22" s="208">
        <v>8.0989310309999993</v>
      </c>
      <c r="AV22" s="208">
        <v>6.4092841439999999</v>
      </c>
      <c r="AW22" s="208">
        <v>6.7777621950000002</v>
      </c>
      <c r="AX22" s="208">
        <v>6.4835216200000003</v>
      </c>
      <c r="AY22" s="208">
        <v>6.0269937459999996</v>
      </c>
      <c r="AZ22" s="208">
        <v>6.3080829090000003</v>
      </c>
      <c r="BA22" s="208">
        <v>6.7403121199999996</v>
      </c>
      <c r="BB22" s="208">
        <v>7.1402127850000001</v>
      </c>
      <c r="BC22" s="208">
        <v>7.8007900860000001</v>
      </c>
      <c r="BD22" s="208">
        <v>9.0875056720000007</v>
      </c>
      <c r="BE22" s="208">
        <v>9.6418881340000002</v>
      </c>
      <c r="BF22" s="208">
        <v>9.9996720000000003</v>
      </c>
      <c r="BG22" s="208">
        <v>9.7906779999999998</v>
      </c>
      <c r="BH22" s="324">
        <v>9.0660249999999998</v>
      </c>
      <c r="BI22" s="324">
        <v>9.2452400000000008</v>
      </c>
      <c r="BJ22" s="324">
        <v>9.3881029999999992</v>
      </c>
      <c r="BK22" s="324">
        <v>9.4809699999999992</v>
      </c>
      <c r="BL22" s="324">
        <v>9.6130750000000003</v>
      </c>
      <c r="BM22" s="324">
        <v>9.7294839999999994</v>
      </c>
      <c r="BN22" s="324">
        <v>9.4112790000000004</v>
      </c>
      <c r="BO22" s="324">
        <v>9.191103</v>
      </c>
      <c r="BP22" s="324">
        <v>9.959562</v>
      </c>
      <c r="BQ22" s="324">
        <v>10.13946</v>
      </c>
      <c r="BR22" s="324">
        <v>9.9881689999999992</v>
      </c>
      <c r="BS22" s="324">
        <v>9.2805879999999998</v>
      </c>
      <c r="BT22" s="324">
        <v>7.9908340000000004</v>
      </c>
      <c r="BU22" s="324">
        <v>7.6220780000000001</v>
      </c>
      <c r="BV22" s="324">
        <v>7.3875529999999996</v>
      </c>
    </row>
    <row r="23" spans="1:74" ht="11.1" customHeight="1" x14ac:dyDescent="0.2">
      <c r="A23" s="84" t="s">
        <v>664</v>
      </c>
      <c r="B23" s="186" t="s">
        <v>438</v>
      </c>
      <c r="C23" s="208">
        <v>8.6573906820000008</v>
      </c>
      <c r="D23" s="208">
        <v>9.322419773</v>
      </c>
      <c r="E23" s="208">
        <v>8.4809675789999996</v>
      </c>
      <c r="F23" s="208">
        <v>9.6105070260000005</v>
      </c>
      <c r="G23" s="208">
        <v>9.9098715629999994</v>
      </c>
      <c r="H23" s="208">
        <v>10.05803139</v>
      </c>
      <c r="I23" s="208">
        <v>9.5258261569999991</v>
      </c>
      <c r="J23" s="208">
        <v>9.7329485410000007</v>
      </c>
      <c r="K23" s="208">
        <v>9.6202432519999999</v>
      </c>
      <c r="L23" s="208">
        <v>9.2922774219999997</v>
      </c>
      <c r="M23" s="208">
        <v>8.877425208</v>
      </c>
      <c r="N23" s="208">
        <v>8.4677429190000009</v>
      </c>
      <c r="O23" s="208">
        <v>8.1896396080000002</v>
      </c>
      <c r="P23" s="208">
        <v>9.0385099439999994</v>
      </c>
      <c r="Q23" s="208">
        <v>8.0734271839999998</v>
      </c>
      <c r="R23" s="208">
        <v>8.8687480930000007</v>
      </c>
      <c r="S23" s="208">
        <v>9.5226199820000001</v>
      </c>
      <c r="T23" s="208">
        <v>9.8916960070000002</v>
      </c>
      <c r="U23" s="208">
        <v>9.8750577259999996</v>
      </c>
      <c r="V23" s="208">
        <v>9.6770553180000007</v>
      </c>
      <c r="W23" s="208">
        <v>9.8207314669999999</v>
      </c>
      <c r="X23" s="208">
        <v>9.0516251899999993</v>
      </c>
      <c r="Y23" s="208">
        <v>8.6025703379999996</v>
      </c>
      <c r="Z23" s="208">
        <v>8.7264293350000006</v>
      </c>
      <c r="AA23" s="208">
        <v>8.9692545859999999</v>
      </c>
      <c r="AB23" s="208">
        <v>9.0104583149999993</v>
      </c>
      <c r="AC23" s="208">
        <v>8.3710570870000005</v>
      </c>
      <c r="AD23" s="208">
        <v>9.3350315189999993</v>
      </c>
      <c r="AE23" s="208">
        <v>9.4455556900000008</v>
      </c>
      <c r="AF23" s="208">
        <v>9.8124343609999993</v>
      </c>
      <c r="AG23" s="208">
        <v>10.318722709999999</v>
      </c>
      <c r="AH23" s="208">
        <v>9.5094948779999999</v>
      </c>
      <c r="AI23" s="208">
        <v>9.509953737</v>
      </c>
      <c r="AJ23" s="208">
        <v>9.3429174879999994</v>
      </c>
      <c r="AK23" s="208">
        <v>8.2306538650000007</v>
      </c>
      <c r="AL23" s="208">
        <v>8.9650865849999999</v>
      </c>
      <c r="AM23" s="208">
        <v>8.6158533970000004</v>
      </c>
      <c r="AN23" s="208">
        <v>8.2070577</v>
      </c>
      <c r="AO23" s="208">
        <v>8.7764204699999997</v>
      </c>
      <c r="AP23" s="208">
        <v>9.0967061460000007</v>
      </c>
      <c r="AQ23" s="208">
        <v>9.2222744080000005</v>
      </c>
      <c r="AR23" s="208">
        <v>9.381133449</v>
      </c>
      <c r="AS23" s="208">
        <v>9.773285607</v>
      </c>
      <c r="AT23" s="208">
        <v>9.3985576060000007</v>
      </c>
      <c r="AU23" s="208">
        <v>9.4466095620000008</v>
      </c>
      <c r="AV23" s="208">
        <v>9.5976824119999993</v>
      </c>
      <c r="AW23" s="208">
        <v>9.3956708330000005</v>
      </c>
      <c r="AX23" s="208">
        <v>8.3004743679999997</v>
      </c>
      <c r="AY23" s="208">
        <v>8.4436415910000004</v>
      </c>
      <c r="AZ23" s="208">
        <v>8.4919815439999997</v>
      </c>
      <c r="BA23" s="208">
        <v>9.3904054689999992</v>
      </c>
      <c r="BB23" s="208">
        <v>9.3715815459999998</v>
      </c>
      <c r="BC23" s="208">
        <v>9.9725957699999999</v>
      </c>
      <c r="BD23" s="208">
        <v>10.48129103</v>
      </c>
      <c r="BE23" s="208">
        <v>10.21049245</v>
      </c>
      <c r="BF23" s="208">
        <v>10.36098</v>
      </c>
      <c r="BG23" s="208">
        <v>10.559290000000001</v>
      </c>
      <c r="BH23" s="324">
        <v>10.59164</v>
      </c>
      <c r="BI23" s="324">
        <v>10.65771</v>
      </c>
      <c r="BJ23" s="324">
        <v>10.71903</v>
      </c>
      <c r="BK23" s="324">
        <v>10.935639999999999</v>
      </c>
      <c r="BL23" s="324">
        <v>11.037369999999999</v>
      </c>
      <c r="BM23" s="324">
        <v>11.02257</v>
      </c>
      <c r="BN23" s="324">
        <v>11.26873</v>
      </c>
      <c r="BO23" s="324">
        <v>11.20044</v>
      </c>
      <c r="BP23" s="324">
        <v>11.18679</v>
      </c>
      <c r="BQ23" s="324">
        <v>10.91201</v>
      </c>
      <c r="BR23" s="324">
        <v>10.568669999999999</v>
      </c>
      <c r="BS23" s="324">
        <v>10.369120000000001</v>
      </c>
      <c r="BT23" s="324">
        <v>9.6828599999999998</v>
      </c>
      <c r="BU23" s="324">
        <v>9.2210870000000007</v>
      </c>
      <c r="BV23" s="324">
        <v>8.9062920000000005</v>
      </c>
    </row>
    <row r="24" spans="1:74" ht="11.1" customHeight="1" x14ac:dyDescent="0.2">
      <c r="A24" s="84" t="s">
        <v>665</v>
      </c>
      <c r="B24" s="186" t="s">
        <v>439</v>
      </c>
      <c r="C24" s="208">
        <v>8.6951101630000007</v>
      </c>
      <c r="D24" s="208">
        <v>9.1312954869999992</v>
      </c>
      <c r="E24" s="208">
        <v>9.0463954710000003</v>
      </c>
      <c r="F24" s="208">
        <v>9.786398148</v>
      </c>
      <c r="G24" s="208">
        <v>10.18015314</v>
      </c>
      <c r="H24" s="208">
        <v>10.49954046</v>
      </c>
      <c r="I24" s="208">
        <v>10.555487380000001</v>
      </c>
      <c r="J24" s="208">
        <v>10.72064428</v>
      </c>
      <c r="K24" s="208">
        <v>10.569570000000001</v>
      </c>
      <c r="L24" s="208">
        <v>10.105411650000001</v>
      </c>
      <c r="M24" s="208">
        <v>9.3346710470000005</v>
      </c>
      <c r="N24" s="208">
        <v>8.7311745090000006</v>
      </c>
      <c r="O24" s="208">
        <v>8.4273835080000001</v>
      </c>
      <c r="P24" s="208">
        <v>8.7832078879999997</v>
      </c>
      <c r="Q24" s="208">
        <v>8.9241448099999996</v>
      </c>
      <c r="R24" s="208">
        <v>8.7216357589999998</v>
      </c>
      <c r="S24" s="208">
        <v>9.7147233550000003</v>
      </c>
      <c r="T24" s="208">
        <v>10.471555739999999</v>
      </c>
      <c r="U24" s="208">
        <v>10.76986241</v>
      </c>
      <c r="V24" s="208">
        <v>10.77569911</v>
      </c>
      <c r="W24" s="208">
        <v>10.20431992</v>
      </c>
      <c r="X24" s="208">
        <v>9.6619295869999995</v>
      </c>
      <c r="Y24" s="208">
        <v>8.6535219730000001</v>
      </c>
      <c r="Z24" s="208">
        <v>8.7396534330000009</v>
      </c>
      <c r="AA24" s="208">
        <v>8.7889179479999999</v>
      </c>
      <c r="AB24" s="208">
        <v>8.6511816980000003</v>
      </c>
      <c r="AC24" s="208">
        <v>8.3573090059999995</v>
      </c>
      <c r="AD24" s="208">
        <v>9.1630813179999997</v>
      </c>
      <c r="AE24" s="208">
        <v>10.187327310000001</v>
      </c>
      <c r="AF24" s="208">
        <v>10.347916270000001</v>
      </c>
      <c r="AG24" s="208">
        <v>10.039520250000001</v>
      </c>
      <c r="AH24" s="208">
        <v>10.14862814</v>
      </c>
      <c r="AI24" s="208">
        <v>10.16848514</v>
      </c>
      <c r="AJ24" s="208">
        <v>9.7493809890000005</v>
      </c>
      <c r="AK24" s="208">
        <v>7.9334041229999999</v>
      </c>
      <c r="AL24" s="208">
        <v>8.4425170460000007</v>
      </c>
      <c r="AM24" s="208">
        <v>8.5393907969999994</v>
      </c>
      <c r="AN24" s="208">
        <v>8.1228863479999998</v>
      </c>
      <c r="AO24" s="208">
        <v>8.4172391090000005</v>
      </c>
      <c r="AP24" s="208">
        <v>8.6864697080000006</v>
      </c>
      <c r="AQ24" s="208">
        <v>9.5699089789999991</v>
      </c>
      <c r="AR24" s="208">
        <v>9.6034040330000003</v>
      </c>
      <c r="AS24" s="208">
        <v>10.03592886</v>
      </c>
      <c r="AT24" s="208">
        <v>10.33311183</v>
      </c>
      <c r="AU24" s="208">
        <v>10.30860983</v>
      </c>
      <c r="AV24" s="208">
        <v>9.4730954779999994</v>
      </c>
      <c r="AW24" s="208">
        <v>9.3309550290000001</v>
      </c>
      <c r="AX24" s="208">
        <v>8.0567080359999999</v>
      </c>
      <c r="AY24" s="208">
        <v>8.6377069510000002</v>
      </c>
      <c r="AZ24" s="208">
        <v>7.870382921</v>
      </c>
      <c r="BA24" s="208">
        <v>8.6423024050000006</v>
      </c>
      <c r="BB24" s="208">
        <v>9.3706967030000001</v>
      </c>
      <c r="BC24" s="208">
        <v>10.10184729</v>
      </c>
      <c r="BD24" s="208">
        <v>10.593991040000001</v>
      </c>
      <c r="BE24" s="208">
        <v>11.21747397</v>
      </c>
      <c r="BF24" s="208">
        <v>11.50694</v>
      </c>
      <c r="BG24" s="208">
        <v>11.30696</v>
      </c>
      <c r="BH24" s="324">
        <v>11.296720000000001</v>
      </c>
      <c r="BI24" s="324">
        <v>11.010490000000001</v>
      </c>
      <c r="BJ24" s="324">
        <v>10.65625</v>
      </c>
      <c r="BK24" s="324">
        <v>10.64723</v>
      </c>
      <c r="BL24" s="324">
        <v>10.861190000000001</v>
      </c>
      <c r="BM24" s="324">
        <v>11.01867</v>
      </c>
      <c r="BN24" s="324">
        <v>11.43895</v>
      </c>
      <c r="BO24" s="324">
        <v>11.45651</v>
      </c>
      <c r="BP24" s="324">
        <v>11.3879</v>
      </c>
      <c r="BQ24" s="324">
        <v>11.323980000000001</v>
      </c>
      <c r="BR24" s="324">
        <v>11.213100000000001</v>
      </c>
      <c r="BS24" s="324">
        <v>10.839079999999999</v>
      </c>
      <c r="BT24" s="324">
        <v>10.38205</v>
      </c>
      <c r="BU24" s="324">
        <v>9.7196879999999997</v>
      </c>
      <c r="BV24" s="324">
        <v>9.0785160000000005</v>
      </c>
    </row>
    <row r="25" spans="1:74" ht="11.1" customHeight="1" x14ac:dyDescent="0.2">
      <c r="A25" s="84" t="s">
        <v>666</v>
      </c>
      <c r="B25" s="186" t="s">
        <v>440</v>
      </c>
      <c r="C25" s="208">
        <v>7.419803505</v>
      </c>
      <c r="D25" s="208">
        <v>7.6889183369999996</v>
      </c>
      <c r="E25" s="208">
        <v>7.6239602509999997</v>
      </c>
      <c r="F25" s="208">
        <v>8.0142405609999994</v>
      </c>
      <c r="G25" s="208">
        <v>8.1026833570000001</v>
      </c>
      <c r="H25" s="208">
        <v>8.3015672659999993</v>
      </c>
      <c r="I25" s="208">
        <v>8.6964886589999999</v>
      </c>
      <c r="J25" s="208">
        <v>8.8820218440000005</v>
      </c>
      <c r="K25" s="208">
        <v>8.7929646800000008</v>
      </c>
      <c r="L25" s="208">
        <v>8.6319977750000003</v>
      </c>
      <c r="M25" s="208">
        <v>8.0319159189999993</v>
      </c>
      <c r="N25" s="208">
        <v>7.9061120020000004</v>
      </c>
      <c r="O25" s="208">
        <v>6.5109722320000003</v>
      </c>
      <c r="P25" s="208">
        <v>6.7310512290000002</v>
      </c>
      <c r="Q25" s="208">
        <v>7.0530783770000003</v>
      </c>
      <c r="R25" s="208">
        <v>7.0939913529999998</v>
      </c>
      <c r="S25" s="208">
        <v>7.4507061239999999</v>
      </c>
      <c r="T25" s="208">
        <v>7.9491504400000004</v>
      </c>
      <c r="U25" s="208">
        <v>8.0443928620000005</v>
      </c>
      <c r="V25" s="208">
        <v>8.0249149679999991</v>
      </c>
      <c r="W25" s="208">
        <v>7.8694838689999997</v>
      </c>
      <c r="X25" s="208">
        <v>7.4118006980000004</v>
      </c>
      <c r="Y25" s="208">
        <v>6.4992030270000001</v>
      </c>
      <c r="Z25" s="208">
        <v>6.1842281640000003</v>
      </c>
      <c r="AA25" s="208">
        <v>6.4084556069999996</v>
      </c>
      <c r="AB25" s="208">
        <v>6.2548433980000002</v>
      </c>
      <c r="AC25" s="208">
        <v>6.200952751</v>
      </c>
      <c r="AD25" s="208">
        <v>6.4745493339999998</v>
      </c>
      <c r="AE25" s="208">
        <v>7.248956884</v>
      </c>
      <c r="AF25" s="208">
        <v>7.364011906</v>
      </c>
      <c r="AG25" s="208">
        <v>7.6522494200000004</v>
      </c>
      <c r="AH25" s="208">
        <v>7.880171754</v>
      </c>
      <c r="AI25" s="208">
        <v>8.060517097</v>
      </c>
      <c r="AJ25" s="208">
        <v>8.0672691499999996</v>
      </c>
      <c r="AK25" s="208">
        <v>6.4011837070000004</v>
      </c>
      <c r="AL25" s="208">
        <v>6.2843440859999999</v>
      </c>
      <c r="AM25" s="208">
        <v>6.1500894429999997</v>
      </c>
      <c r="AN25" s="208">
        <v>5.7932557229999997</v>
      </c>
      <c r="AO25" s="208">
        <v>6.1459988220000001</v>
      </c>
      <c r="AP25" s="208">
        <v>6.4371768979999997</v>
      </c>
      <c r="AQ25" s="208">
        <v>7.3387547270000004</v>
      </c>
      <c r="AR25" s="208">
        <v>8.3953133490000003</v>
      </c>
      <c r="AS25" s="208">
        <v>7.7297076469999997</v>
      </c>
      <c r="AT25" s="208">
        <v>8.1756655009999992</v>
      </c>
      <c r="AU25" s="208">
        <v>8.510442244</v>
      </c>
      <c r="AV25" s="208">
        <v>7.5980697700000004</v>
      </c>
      <c r="AW25" s="208">
        <v>7.888759726</v>
      </c>
      <c r="AX25" s="208">
        <v>7.1412639960000002</v>
      </c>
      <c r="AY25" s="208">
        <v>7.1009786129999997</v>
      </c>
      <c r="AZ25" s="208">
        <v>6.6904484059999998</v>
      </c>
      <c r="BA25" s="208">
        <v>6.97314481</v>
      </c>
      <c r="BB25" s="208">
        <v>8.0359763799999993</v>
      </c>
      <c r="BC25" s="208">
        <v>8.8491006080000005</v>
      </c>
      <c r="BD25" s="208">
        <v>9.1144254819999997</v>
      </c>
      <c r="BE25" s="208">
        <v>9.6237400619999995</v>
      </c>
      <c r="BF25" s="208">
        <v>9.8139310000000002</v>
      </c>
      <c r="BG25" s="208">
        <v>9.5618370000000006</v>
      </c>
      <c r="BH25" s="324">
        <v>9.8833359999999999</v>
      </c>
      <c r="BI25" s="324">
        <v>9.8511590000000009</v>
      </c>
      <c r="BJ25" s="324">
        <v>9.6906730000000003</v>
      </c>
      <c r="BK25" s="324">
        <v>9.5097190000000005</v>
      </c>
      <c r="BL25" s="324">
        <v>9.5746870000000008</v>
      </c>
      <c r="BM25" s="324">
        <v>9.7047699999999999</v>
      </c>
      <c r="BN25" s="324">
        <v>9.9711610000000004</v>
      </c>
      <c r="BO25" s="324">
        <v>9.6940399999999993</v>
      </c>
      <c r="BP25" s="324">
        <v>9.4050399999999996</v>
      </c>
      <c r="BQ25" s="324">
        <v>9.3035420000000002</v>
      </c>
      <c r="BR25" s="324">
        <v>9.2110050000000001</v>
      </c>
      <c r="BS25" s="324">
        <v>8.9852729999999994</v>
      </c>
      <c r="BT25" s="324">
        <v>8.7701709999999995</v>
      </c>
      <c r="BU25" s="324">
        <v>8.1261379999999992</v>
      </c>
      <c r="BV25" s="324">
        <v>7.5243200000000003</v>
      </c>
    </row>
    <row r="26" spans="1:74" ht="11.1" customHeight="1" x14ac:dyDescent="0.2">
      <c r="A26" s="84" t="s">
        <v>667</v>
      </c>
      <c r="B26" s="186" t="s">
        <v>441</v>
      </c>
      <c r="C26" s="208">
        <v>6.7201430320000002</v>
      </c>
      <c r="D26" s="208">
        <v>6.9553309890000001</v>
      </c>
      <c r="E26" s="208">
        <v>7.1529288720000004</v>
      </c>
      <c r="F26" s="208">
        <v>7.2039907520000002</v>
      </c>
      <c r="G26" s="208">
        <v>7.2940875610000004</v>
      </c>
      <c r="H26" s="208">
        <v>7.9007280199999999</v>
      </c>
      <c r="I26" s="208">
        <v>8.3608026960000004</v>
      </c>
      <c r="J26" s="208">
        <v>8.3601375020000006</v>
      </c>
      <c r="K26" s="208">
        <v>8.223194501</v>
      </c>
      <c r="L26" s="208">
        <v>7.302136365</v>
      </c>
      <c r="M26" s="208">
        <v>7.2275735360000004</v>
      </c>
      <c r="N26" s="208">
        <v>7.1755322289999999</v>
      </c>
      <c r="O26" s="208">
        <v>6.9609356230000001</v>
      </c>
      <c r="P26" s="208">
        <v>6.9576021910000003</v>
      </c>
      <c r="Q26" s="208">
        <v>7.1037485089999999</v>
      </c>
      <c r="R26" s="208">
        <v>7.0806907399999996</v>
      </c>
      <c r="S26" s="208">
        <v>7.799652547</v>
      </c>
      <c r="T26" s="208">
        <v>8.0172996609999991</v>
      </c>
      <c r="U26" s="208">
        <v>8.4722930810000001</v>
      </c>
      <c r="V26" s="208">
        <v>7.5580712190000003</v>
      </c>
      <c r="W26" s="208">
        <v>7.6892136600000001</v>
      </c>
      <c r="X26" s="208">
        <v>6.7688587790000003</v>
      </c>
      <c r="Y26" s="208">
        <v>6.2929702949999999</v>
      </c>
      <c r="Z26" s="208">
        <v>6.1575033880000003</v>
      </c>
      <c r="AA26" s="208">
        <v>6.3265368769999997</v>
      </c>
      <c r="AB26" s="208">
        <v>6.4024840320000003</v>
      </c>
      <c r="AC26" s="208">
        <v>6.4734455909999999</v>
      </c>
      <c r="AD26" s="208">
        <v>6.516547246</v>
      </c>
      <c r="AE26" s="208">
        <v>6.6873560330000004</v>
      </c>
      <c r="AF26" s="208">
        <v>7.169357175</v>
      </c>
      <c r="AG26" s="208">
        <v>7.2213817389999999</v>
      </c>
      <c r="AH26" s="208">
        <v>7.3761474390000004</v>
      </c>
      <c r="AI26" s="208">
        <v>7.3876157439999997</v>
      </c>
      <c r="AJ26" s="208">
        <v>6.4107552019999998</v>
      </c>
      <c r="AK26" s="208">
        <v>6.0783178400000004</v>
      </c>
      <c r="AL26" s="208">
        <v>6.0916593969999999</v>
      </c>
      <c r="AM26" s="208">
        <v>6.0679192129999997</v>
      </c>
      <c r="AN26" s="208">
        <v>6.0243459079999999</v>
      </c>
      <c r="AO26" s="208">
        <v>6.1239871600000004</v>
      </c>
      <c r="AP26" s="208">
        <v>6.2879424909999999</v>
      </c>
      <c r="AQ26" s="208">
        <v>6.8479913090000002</v>
      </c>
      <c r="AR26" s="208">
        <v>7.2578577299999996</v>
      </c>
      <c r="AS26" s="208">
        <v>7.5263684819999996</v>
      </c>
      <c r="AT26" s="208">
        <v>7.5780471440000001</v>
      </c>
      <c r="AU26" s="208">
        <v>7.0866807490000001</v>
      </c>
      <c r="AV26" s="208">
        <v>6.6267513559999998</v>
      </c>
      <c r="AW26" s="208">
        <v>6.362309432</v>
      </c>
      <c r="AX26" s="208">
        <v>6.2933734269999997</v>
      </c>
      <c r="AY26" s="208">
        <v>6.3464316629999997</v>
      </c>
      <c r="AZ26" s="208">
        <v>6.4687686180000004</v>
      </c>
      <c r="BA26" s="208">
        <v>6.719482728</v>
      </c>
      <c r="BB26" s="208">
        <v>7.3503335859999996</v>
      </c>
      <c r="BC26" s="208">
        <v>7.9961880289999998</v>
      </c>
      <c r="BD26" s="208">
        <v>8.2659857500000005</v>
      </c>
      <c r="BE26" s="208">
        <v>8.955178171</v>
      </c>
      <c r="BF26" s="208">
        <v>9.2177710000000008</v>
      </c>
      <c r="BG26" s="208">
        <v>9.265447</v>
      </c>
      <c r="BH26" s="324">
        <v>8.8407339999999994</v>
      </c>
      <c r="BI26" s="324">
        <v>8.4739979999999999</v>
      </c>
      <c r="BJ26" s="324">
        <v>8.4472349999999992</v>
      </c>
      <c r="BK26" s="324">
        <v>8.5184390000000008</v>
      </c>
      <c r="BL26" s="324">
        <v>8.7558969999999992</v>
      </c>
      <c r="BM26" s="324">
        <v>8.8932400000000005</v>
      </c>
      <c r="BN26" s="324">
        <v>9.0137970000000003</v>
      </c>
      <c r="BO26" s="324">
        <v>9.0286950000000008</v>
      </c>
      <c r="BP26" s="324">
        <v>9.3270119999999999</v>
      </c>
      <c r="BQ26" s="324">
        <v>9.6361509999999999</v>
      </c>
      <c r="BR26" s="324">
        <v>9.5839009999999991</v>
      </c>
      <c r="BS26" s="324">
        <v>9.3793830000000007</v>
      </c>
      <c r="BT26" s="324">
        <v>8.6824390000000005</v>
      </c>
      <c r="BU26" s="324">
        <v>8.0549110000000006</v>
      </c>
      <c r="BV26" s="324">
        <v>7.7951750000000004</v>
      </c>
    </row>
    <row r="27" spans="1:74" ht="11.1" customHeight="1" x14ac:dyDescent="0.2">
      <c r="A27" s="84" t="s">
        <v>668</v>
      </c>
      <c r="B27" s="186" t="s">
        <v>442</v>
      </c>
      <c r="C27" s="208">
        <v>9.0318213969999999</v>
      </c>
      <c r="D27" s="208">
        <v>9.0401089080000006</v>
      </c>
      <c r="E27" s="208">
        <v>9.2052122759999992</v>
      </c>
      <c r="F27" s="208">
        <v>8.9645232060000009</v>
      </c>
      <c r="G27" s="208">
        <v>8.8609399530000008</v>
      </c>
      <c r="H27" s="208">
        <v>9.4269185869999994</v>
      </c>
      <c r="I27" s="208">
        <v>9.202691519</v>
      </c>
      <c r="J27" s="208">
        <v>9.2448786819999995</v>
      </c>
      <c r="K27" s="208">
        <v>8.8567408679999993</v>
      </c>
      <c r="L27" s="208">
        <v>8.4553672199999994</v>
      </c>
      <c r="M27" s="208">
        <v>8.4778077849999995</v>
      </c>
      <c r="N27" s="208">
        <v>8.6182836500000004</v>
      </c>
      <c r="O27" s="208">
        <v>8.8226280900000003</v>
      </c>
      <c r="P27" s="208">
        <v>8.9553310980000003</v>
      </c>
      <c r="Q27" s="208">
        <v>8.806901818</v>
      </c>
      <c r="R27" s="208">
        <v>8.6098163529999994</v>
      </c>
      <c r="S27" s="208">
        <v>8.5350408590000004</v>
      </c>
      <c r="T27" s="208">
        <v>8.4783965709999993</v>
      </c>
      <c r="U27" s="208">
        <v>9.1778928670000006</v>
      </c>
      <c r="V27" s="208">
        <v>9.0591103069999992</v>
      </c>
      <c r="W27" s="208">
        <v>8.9932663890000004</v>
      </c>
      <c r="X27" s="208">
        <v>8.2468311990000007</v>
      </c>
      <c r="Y27" s="208">
        <v>8.4116935290000008</v>
      </c>
      <c r="Z27" s="208">
        <v>9.0483670269999994</v>
      </c>
      <c r="AA27" s="208">
        <v>9.1510728990000008</v>
      </c>
      <c r="AB27" s="208">
        <v>8.7962258359999996</v>
      </c>
      <c r="AC27" s="208">
        <v>9.2490734620000001</v>
      </c>
      <c r="AD27" s="208">
        <v>9.1751340690000003</v>
      </c>
      <c r="AE27" s="208">
        <v>8.7251128659999999</v>
      </c>
      <c r="AF27" s="208">
        <v>8.7964981210000008</v>
      </c>
      <c r="AG27" s="208">
        <v>9.281496508</v>
      </c>
      <c r="AH27" s="208">
        <v>8.9703456070000005</v>
      </c>
      <c r="AI27" s="208">
        <v>9.1067169620000001</v>
      </c>
      <c r="AJ27" s="208">
        <v>8.5731120789999995</v>
      </c>
      <c r="AK27" s="208">
        <v>8.8087070270000005</v>
      </c>
      <c r="AL27" s="208">
        <v>9.423950949</v>
      </c>
      <c r="AM27" s="208">
        <v>9.7099200270000008</v>
      </c>
      <c r="AN27" s="208">
        <v>9.4404911479999996</v>
      </c>
      <c r="AO27" s="208">
        <v>9.2416758360000006</v>
      </c>
      <c r="AP27" s="208">
        <v>9.3416889790000006</v>
      </c>
      <c r="AQ27" s="208">
        <v>9.5315802390000002</v>
      </c>
      <c r="AR27" s="208">
        <v>9.2328821179999991</v>
      </c>
      <c r="AS27" s="208">
        <v>9.5160205139999992</v>
      </c>
      <c r="AT27" s="208">
        <v>9.4639407650000003</v>
      </c>
      <c r="AU27" s="208">
        <v>9.5722736929999996</v>
      </c>
      <c r="AV27" s="208">
        <v>9.1561624219999995</v>
      </c>
      <c r="AW27" s="208">
        <v>9.5507425149999996</v>
      </c>
      <c r="AX27" s="208">
        <v>9.9687782289999998</v>
      </c>
      <c r="AY27" s="208">
        <v>10.632248450000001</v>
      </c>
      <c r="AZ27" s="208">
        <v>10.12461899</v>
      </c>
      <c r="BA27" s="208">
        <v>10.63185341</v>
      </c>
      <c r="BB27" s="208">
        <v>10.07129997</v>
      </c>
      <c r="BC27" s="208">
        <v>10.12736836</v>
      </c>
      <c r="BD27" s="208">
        <v>10.881001810000001</v>
      </c>
      <c r="BE27" s="208">
        <v>11.446627360000001</v>
      </c>
      <c r="BF27" s="208">
        <v>11.37073</v>
      </c>
      <c r="BG27" s="208">
        <v>11.17967</v>
      </c>
      <c r="BH27" s="324">
        <v>10.87405</v>
      </c>
      <c r="BI27" s="324">
        <v>10.89391</v>
      </c>
      <c r="BJ27" s="324">
        <v>11.21414</v>
      </c>
      <c r="BK27" s="324">
        <v>11.18793</v>
      </c>
      <c r="BL27" s="324">
        <v>11.34408</v>
      </c>
      <c r="BM27" s="324">
        <v>11.47851</v>
      </c>
      <c r="BN27" s="324">
        <v>11.11769</v>
      </c>
      <c r="BO27" s="324">
        <v>10.693860000000001</v>
      </c>
      <c r="BP27" s="324">
        <v>11.154540000000001</v>
      </c>
      <c r="BQ27" s="324">
        <v>11.05428</v>
      </c>
      <c r="BR27" s="324">
        <v>11.00825</v>
      </c>
      <c r="BS27" s="324">
        <v>10.58234</v>
      </c>
      <c r="BT27" s="324">
        <v>10.213660000000001</v>
      </c>
      <c r="BU27" s="324">
        <v>9.9593760000000007</v>
      </c>
      <c r="BV27" s="324">
        <v>10.17864</v>
      </c>
    </row>
    <row r="28" spans="1:74" ht="11.1" customHeight="1" x14ac:dyDescent="0.2">
      <c r="A28" s="84" t="s">
        <v>669</v>
      </c>
      <c r="B28" s="186" t="s">
        <v>416</v>
      </c>
      <c r="C28" s="208">
        <v>7.58</v>
      </c>
      <c r="D28" s="208">
        <v>7.89</v>
      </c>
      <c r="E28" s="208">
        <v>7.68</v>
      </c>
      <c r="F28" s="208">
        <v>8.0399999999999991</v>
      </c>
      <c r="G28" s="208">
        <v>8.31</v>
      </c>
      <c r="H28" s="208">
        <v>8.75</v>
      </c>
      <c r="I28" s="208">
        <v>8.81</v>
      </c>
      <c r="J28" s="208">
        <v>8.76</v>
      </c>
      <c r="K28" s="208">
        <v>8.52</v>
      </c>
      <c r="L28" s="208">
        <v>7.97</v>
      </c>
      <c r="M28" s="208">
        <v>7.51</v>
      </c>
      <c r="N28" s="208">
        <v>7.42</v>
      </c>
      <c r="O28" s="208">
        <v>7.4</v>
      </c>
      <c r="P28" s="208">
        <v>7.74</v>
      </c>
      <c r="Q28" s="208">
        <v>7.71</v>
      </c>
      <c r="R28" s="208">
        <v>7.65</v>
      </c>
      <c r="S28" s="208">
        <v>8.34</v>
      </c>
      <c r="T28" s="208">
        <v>8.58</v>
      </c>
      <c r="U28" s="208">
        <v>8.84</v>
      </c>
      <c r="V28" s="208">
        <v>8.69</v>
      </c>
      <c r="W28" s="208">
        <v>8.57</v>
      </c>
      <c r="X28" s="208">
        <v>7.69</v>
      </c>
      <c r="Y28" s="208">
        <v>7.34</v>
      </c>
      <c r="Z28" s="208">
        <v>7.7</v>
      </c>
      <c r="AA28" s="208">
        <v>7.67</v>
      </c>
      <c r="AB28" s="208">
        <v>7.54</v>
      </c>
      <c r="AC28" s="208">
        <v>7.4</v>
      </c>
      <c r="AD28" s="208">
        <v>7.72</v>
      </c>
      <c r="AE28" s="208">
        <v>8.06</v>
      </c>
      <c r="AF28" s="208">
        <v>8.2899999999999991</v>
      </c>
      <c r="AG28" s="208">
        <v>8.4700000000000006</v>
      </c>
      <c r="AH28" s="208">
        <v>8.41</v>
      </c>
      <c r="AI28" s="208">
        <v>8.34</v>
      </c>
      <c r="AJ28" s="208">
        <v>7.63</v>
      </c>
      <c r="AK28" s="208">
        <v>6.98</v>
      </c>
      <c r="AL28" s="208">
        <v>7.19</v>
      </c>
      <c r="AM28" s="208">
        <v>7.24</v>
      </c>
      <c r="AN28" s="208">
        <v>7.03</v>
      </c>
      <c r="AO28" s="208">
        <v>7.29</v>
      </c>
      <c r="AP28" s="208">
        <v>7.24</v>
      </c>
      <c r="AQ28" s="208">
        <v>7.73</v>
      </c>
      <c r="AR28" s="208">
        <v>8.24</v>
      </c>
      <c r="AS28" s="208">
        <v>8.49</v>
      </c>
      <c r="AT28" s="208">
        <v>8.48</v>
      </c>
      <c r="AU28" s="208">
        <v>8.4499999999999993</v>
      </c>
      <c r="AV28" s="208">
        <v>7.59</v>
      </c>
      <c r="AW28" s="208">
        <v>7.64</v>
      </c>
      <c r="AX28" s="208">
        <v>7.39</v>
      </c>
      <c r="AY28" s="208">
        <v>7.41</v>
      </c>
      <c r="AZ28" s="208">
        <v>7.35</v>
      </c>
      <c r="BA28" s="208">
        <v>7.99</v>
      </c>
      <c r="BB28" s="208">
        <v>8.4</v>
      </c>
      <c r="BC28" s="208">
        <v>8.9600000000000009</v>
      </c>
      <c r="BD28" s="208">
        <v>9.59</v>
      </c>
      <c r="BE28" s="208">
        <v>9.8699999999999992</v>
      </c>
      <c r="BF28" s="208">
        <v>9.8965940000000003</v>
      </c>
      <c r="BG28" s="208">
        <v>9.8113869999999999</v>
      </c>
      <c r="BH28" s="324">
        <v>9.5991359999999997</v>
      </c>
      <c r="BI28" s="324">
        <v>9.6173420000000007</v>
      </c>
      <c r="BJ28" s="324">
        <v>9.7939710000000009</v>
      </c>
      <c r="BK28" s="324">
        <v>9.9059369999999998</v>
      </c>
      <c r="BL28" s="324">
        <v>10.032679999999999</v>
      </c>
      <c r="BM28" s="324">
        <v>10.18858</v>
      </c>
      <c r="BN28" s="324">
        <v>10.134550000000001</v>
      </c>
      <c r="BO28" s="324">
        <v>10.041980000000001</v>
      </c>
      <c r="BP28" s="324">
        <v>10.14101</v>
      </c>
      <c r="BQ28" s="324">
        <v>9.9939420000000005</v>
      </c>
      <c r="BR28" s="324">
        <v>9.7983709999999995</v>
      </c>
      <c r="BS28" s="324">
        <v>9.4681460000000008</v>
      </c>
      <c r="BT28" s="324">
        <v>8.8050660000000001</v>
      </c>
      <c r="BU28" s="324">
        <v>8.4402589999999993</v>
      </c>
      <c r="BV28" s="324">
        <v>8.2942280000000004</v>
      </c>
    </row>
    <row r="29" spans="1:74" ht="11.1" customHeight="1" x14ac:dyDescent="0.2">
      <c r="A29" s="84"/>
      <c r="B29" s="88" t="s">
        <v>1016</v>
      </c>
      <c r="C29" s="225"/>
      <c r="D29" s="225"/>
      <c r="E29" s="225"/>
      <c r="F29" s="225"/>
      <c r="G29" s="225"/>
      <c r="H29" s="225"/>
      <c r="I29" s="225"/>
      <c r="J29" s="225"/>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5"/>
      <c r="AI29" s="225"/>
      <c r="AJ29" s="225"/>
      <c r="AK29" s="225"/>
      <c r="AL29" s="225"/>
      <c r="AM29" s="225"/>
      <c r="AN29" s="225"/>
      <c r="AO29" s="225"/>
      <c r="AP29" s="225"/>
      <c r="AQ29" s="225"/>
      <c r="AR29" s="225"/>
      <c r="AS29" s="225"/>
      <c r="AT29" s="225"/>
      <c r="AU29" s="225"/>
      <c r="AV29" s="225"/>
      <c r="AW29" s="225"/>
      <c r="AX29" s="225"/>
      <c r="AY29" s="225"/>
      <c r="AZ29" s="225"/>
      <c r="BA29" s="225"/>
      <c r="BB29" s="225"/>
      <c r="BC29" s="225"/>
      <c r="BD29" s="225"/>
      <c r="BE29" s="225"/>
      <c r="BF29" s="225"/>
      <c r="BG29" s="225"/>
      <c r="BH29" s="353"/>
      <c r="BI29" s="353"/>
      <c r="BJ29" s="353"/>
      <c r="BK29" s="353"/>
      <c r="BL29" s="353"/>
      <c r="BM29" s="353"/>
      <c r="BN29" s="353"/>
      <c r="BO29" s="353"/>
      <c r="BP29" s="353"/>
      <c r="BQ29" s="353"/>
      <c r="BR29" s="353"/>
      <c r="BS29" s="353"/>
      <c r="BT29" s="353"/>
      <c r="BU29" s="353"/>
      <c r="BV29" s="353"/>
    </row>
    <row r="30" spans="1:74" ht="11.1" customHeight="1" x14ac:dyDescent="0.2">
      <c r="A30" s="84" t="s">
        <v>670</v>
      </c>
      <c r="B30" s="186" t="s">
        <v>435</v>
      </c>
      <c r="C30" s="253">
        <v>7.7954803940000001</v>
      </c>
      <c r="D30" s="253">
        <v>8.0512428039999993</v>
      </c>
      <c r="E30" s="253">
        <v>7.5129609479999999</v>
      </c>
      <c r="F30" s="253">
        <v>7.3678126879999999</v>
      </c>
      <c r="G30" s="253">
        <v>7.3957094999999997</v>
      </c>
      <c r="H30" s="253">
        <v>6.2762496580000002</v>
      </c>
      <c r="I30" s="253">
        <v>6.3644888259999997</v>
      </c>
      <c r="J30" s="253">
        <v>6.3163158619999997</v>
      </c>
      <c r="K30" s="253">
        <v>6.4823519129999996</v>
      </c>
      <c r="L30" s="253">
        <v>5.6898904879999996</v>
      </c>
      <c r="M30" s="253">
        <v>6.8923153189999997</v>
      </c>
      <c r="N30" s="253">
        <v>7.6882873869999999</v>
      </c>
      <c r="O30" s="253">
        <v>8.5533484830000006</v>
      </c>
      <c r="P30" s="253">
        <v>9.1655362319999991</v>
      </c>
      <c r="Q30" s="253">
        <v>9.5354845170000004</v>
      </c>
      <c r="R30" s="253">
        <v>10.016747779999999</v>
      </c>
      <c r="S30" s="253">
        <v>8.4288619409999992</v>
      </c>
      <c r="T30" s="253">
        <v>6.9336793930000002</v>
      </c>
      <c r="U30" s="253">
        <v>6.6919032639999996</v>
      </c>
      <c r="V30" s="253">
        <v>6.6491853350000003</v>
      </c>
      <c r="W30" s="253">
        <v>6.263146968</v>
      </c>
      <c r="X30" s="253">
        <v>6.4324183540000002</v>
      </c>
      <c r="Y30" s="253">
        <v>7.7010730409999999</v>
      </c>
      <c r="Z30" s="253">
        <v>9.1837783949999992</v>
      </c>
      <c r="AA30" s="253">
        <v>9.1476215239999998</v>
      </c>
      <c r="AB30" s="253">
        <v>9.1642470110000005</v>
      </c>
      <c r="AC30" s="253">
        <v>9.436097599</v>
      </c>
      <c r="AD30" s="253">
        <v>9.0634835119999995</v>
      </c>
      <c r="AE30" s="253">
        <v>8.0681816570000002</v>
      </c>
      <c r="AF30" s="253">
        <v>7.5745297699999998</v>
      </c>
      <c r="AG30" s="253">
        <v>6.963609849</v>
      </c>
      <c r="AH30" s="253">
        <v>7.4403484889999998</v>
      </c>
      <c r="AI30" s="253">
        <v>6.5068480710000003</v>
      </c>
      <c r="AJ30" s="253">
        <v>6.3416938859999998</v>
      </c>
      <c r="AK30" s="253">
        <v>7.1993561530000001</v>
      </c>
      <c r="AL30" s="253">
        <v>8.0358046779999999</v>
      </c>
      <c r="AM30" s="253">
        <v>8.1073706300000001</v>
      </c>
      <c r="AN30" s="253">
        <v>8.3994117989999992</v>
      </c>
      <c r="AO30" s="253">
        <v>8.0250828910000003</v>
      </c>
      <c r="AP30" s="253">
        <v>8.1780145639999997</v>
      </c>
      <c r="AQ30" s="253">
        <v>6.9404212159999998</v>
      </c>
      <c r="AR30" s="253">
        <v>6.7155259450000004</v>
      </c>
      <c r="AS30" s="253">
        <v>6.048493423</v>
      </c>
      <c r="AT30" s="253">
        <v>5.7672859949999999</v>
      </c>
      <c r="AU30" s="253">
        <v>6.7859408549999998</v>
      </c>
      <c r="AV30" s="253">
        <v>6.3757098079999999</v>
      </c>
      <c r="AW30" s="253">
        <v>7.5746225650000003</v>
      </c>
      <c r="AX30" s="253">
        <v>8.5034629810000002</v>
      </c>
      <c r="AY30" s="253">
        <v>8.5473233040000007</v>
      </c>
      <c r="AZ30" s="253">
        <v>8.6248000939999994</v>
      </c>
      <c r="BA30" s="253">
        <v>8.5874040429999994</v>
      </c>
      <c r="BB30" s="253">
        <v>9.2183986410000003</v>
      </c>
      <c r="BC30" s="253">
        <v>7.3822442329999998</v>
      </c>
      <c r="BD30" s="253">
        <v>7.2204619289999998</v>
      </c>
      <c r="BE30" s="253">
        <v>7.6943545780000004</v>
      </c>
      <c r="BF30" s="253">
        <v>7.6430309999999997</v>
      </c>
      <c r="BG30" s="253">
        <v>7.685943</v>
      </c>
      <c r="BH30" s="348">
        <v>8.0162220000000008</v>
      </c>
      <c r="BI30" s="348">
        <v>9.5486609999999992</v>
      </c>
      <c r="BJ30" s="348">
        <v>10.643269999999999</v>
      </c>
      <c r="BK30" s="348">
        <v>10.67468</v>
      </c>
      <c r="BL30" s="348">
        <v>10.801729999999999</v>
      </c>
      <c r="BM30" s="348">
        <v>10.728619999999999</v>
      </c>
      <c r="BN30" s="348">
        <v>10.579599999999999</v>
      </c>
      <c r="BO30" s="348">
        <v>9.4337959999999992</v>
      </c>
      <c r="BP30" s="348">
        <v>8.3491999999999997</v>
      </c>
      <c r="BQ30" s="348">
        <v>8.0145459999999993</v>
      </c>
      <c r="BR30" s="348">
        <v>7.7253059999999998</v>
      </c>
      <c r="BS30" s="348">
        <v>7.5099479999999996</v>
      </c>
      <c r="BT30" s="348">
        <v>7.2922180000000001</v>
      </c>
      <c r="BU30" s="348">
        <v>8.2767359999999996</v>
      </c>
      <c r="BV30" s="348">
        <v>8.9811700000000005</v>
      </c>
    </row>
    <row r="31" spans="1:74" ht="11.1" customHeight="1" x14ac:dyDescent="0.2">
      <c r="A31" s="84" t="s">
        <v>671</v>
      </c>
      <c r="B31" s="184" t="s">
        <v>468</v>
      </c>
      <c r="C31" s="253">
        <v>7.5689732709999999</v>
      </c>
      <c r="D31" s="253">
        <v>8.0716396970000002</v>
      </c>
      <c r="E31" s="253">
        <v>7.486823191</v>
      </c>
      <c r="F31" s="253">
        <v>7.6611894190000003</v>
      </c>
      <c r="G31" s="253">
        <v>7.3251830130000002</v>
      </c>
      <c r="H31" s="253">
        <v>8.0639785049999997</v>
      </c>
      <c r="I31" s="253">
        <v>8.2978657649999992</v>
      </c>
      <c r="J31" s="253">
        <v>7.34014173</v>
      </c>
      <c r="K31" s="253">
        <v>7.0643358039999997</v>
      </c>
      <c r="L31" s="253">
        <v>7.3788038589999996</v>
      </c>
      <c r="M31" s="253">
        <v>7.5642844150000004</v>
      </c>
      <c r="N31" s="253">
        <v>7.8598429110000003</v>
      </c>
      <c r="O31" s="253">
        <v>7.9996976530000001</v>
      </c>
      <c r="P31" s="253">
        <v>8.6365402039999992</v>
      </c>
      <c r="Q31" s="253">
        <v>8.7142665239999992</v>
      </c>
      <c r="R31" s="253">
        <v>7.7343118410000002</v>
      </c>
      <c r="S31" s="253">
        <v>7.8042929750000001</v>
      </c>
      <c r="T31" s="253">
        <v>7.5932883029999996</v>
      </c>
      <c r="U31" s="253">
        <v>7.7940614369999999</v>
      </c>
      <c r="V31" s="253">
        <v>7.8897683619999999</v>
      </c>
      <c r="W31" s="253">
        <v>7.6537011619999999</v>
      </c>
      <c r="X31" s="253">
        <v>7.2342605799999999</v>
      </c>
      <c r="Y31" s="253">
        <v>7.6251322620000002</v>
      </c>
      <c r="Z31" s="253">
        <v>8.3821131859999998</v>
      </c>
      <c r="AA31" s="253">
        <v>9.1977177250000004</v>
      </c>
      <c r="AB31" s="253">
        <v>8.6666292469999995</v>
      </c>
      <c r="AC31" s="253">
        <v>8.2237422969999994</v>
      </c>
      <c r="AD31" s="253">
        <v>7.8268392870000003</v>
      </c>
      <c r="AE31" s="253">
        <v>7.2934131940000002</v>
      </c>
      <c r="AF31" s="253">
        <v>6.9285627779999999</v>
      </c>
      <c r="AG31" s="253">
        <v>7.1041812269999998</v>
      </c>
      <c r="AH31" s="253">
        <v>6.3398464309999998</v>
      </c>
      <c r="AI31" s="253">
        <v>6.4945278430000002</v>
      </c>
      <c r="AJ31" s="253">
        <v>7.0161503659999997</v>
      </c>
      <c r="AK31" s="253">
        <v>6.9045791379999999</v>
      </c>
      <c r="AL31" s="253">
        <v>7.3948052940000002</v>
      </c>
      <c r="AM31" s="253">
        <v>6.766684648</v>
      </c>
      <c r="AN31" s="253">
        <v>7.7677115839999997</v>
      </c>
      <c r="AO31" s="253">
        <v>7.8242594509999996</v>
      </c>
      <c r="AP31" s="253">
        <v>7.0879040169999996</v>
      </c>
      <c r="AQ31" s="253">
        <v>6.734321402</v>
      </c>
      <c r="AR31" s="253">
        <v>6.4808426939999997</v>
      </c>
      <c r="AS31" s="253">
        <v>7.4289250469999999</v>
      </c>
      <c r="AT31" s="253">
        <v>6.8706215459999997</v>
      </c>
      <c r="AU31" s="253">
        <v>8.2387642900000007</v>
      </c>
      <c r="AV31" s="253">
        <v>7.2194480680000002</v>
      </c>
      <c r="AW31" s="253">
        <v>7.6205447709999996</v>
      </c>
      <c r="AX31" s="253">
        <v>8.0766385399999994</v>
      </c>
      <c r="AY31" s="253">
        <v>7.7395140690000002</v>
      </c>
      <c r="AZ31" s="253">
        <v>7.3281779560000002</v>
      </c>
      <c r="BA31" s="253">
        <v>7.9730166740000001</v>
      </c>
      <c r="BB31" s="253">
        <v>7.5082129120000003</v>
      </c>
      <c r="BC31" s="253">
        <v>7.4377529180000002</v>
      </c>
      <c r="BD31" s="253">
        <v>6.9710731680000002</v>
      </c>
      <c r="BE31" s="253">
        <v>7.6167235949999998</v>
      </c>
      <c r="BF31" s="253">
        <v>7.7171539999999998</v>
      </c>
      <c r="BG31" s="253">
        <v>7.9171230000000001</v>
      </c>
      <c r="BH31" s="348">
        <v>8.4101909999999993</v>
      </c>
      <c r="BI31" s="348">
        <v>9.2816559999999999</v>
      </c>
      <c r="BJ31" s="348">
        <v>9.7560699999999994</v>
      </c>
      <c r="BK31" s="348">
        <v>10.136670000000001</v>
      </c>
      <c r="BL31" s="348">
        <v>10.44589</v>
      </c>
      <c r="BM31" s="348">
        <v>10.54637</v>
      </c>
      <c r="BN31" s="348">
        <v>9.7957359999999998</v>
      </c>
      <c r="BO31" s="348">
        <v>9.2339520000000004</v>
      </c>
      <c r="BP31" s="348">
        <v>8.9085359999999998</v>
      </c>
      <c r="BQ31" s="348">
        <v>8.616498</v>
      </c>
      <c r="BR31" s="348">
        <v>8.3135259999999995</v>
      </c>
      <c r="BS31" s="348">
        <v>8.2698250000000009</v>
      </c>
      <c r="BT31" s="348">
        <v>8.2643079999999998</v>
      </c>
      <c r="BU31" s="348">
        <v>8.5257570000000005</v>
      </c>
      <c r="BV31" s="348">
        <v>8.5396370000000008</v>
      </c>
    </row>
    <row r="32" spans="1:74" ht="11.1" customHeight="1" x14ac:dyDescent="0.2">
      <c r="A32" s="84" t="s">
        <v>672</v>
      </c>
      <c r="B32" s="186" t="s">
        <v>436</v>
      </c>
      <c r="C32" s="253">
        <v>6.1121252430000004</v>
      </c>
      <c r="D32" s="253">
        <v>5.9143443749999998</v>
      </c>
      <c r="E32" s="253">
        <v>5.6620912390000004</v>
      </c>
      <c r="F32" s="253">
        <v>6.1469897590000002</v>
      </c>
      <c r="G32" s="253">
        <v>5.7397422779999996</v>
      </c>
      <c r="H32" s="253">
        <v>5.9421440060000004</v>
      </c>
      <c r="I32" s="253">
        <v>5.3872959399999996</v>
      </c>
      <c r="J32" s="253">
        <v>5.7275464789999999</v>
      </c>
      <c r="K32" s="253">
        <v>5.6100937750000002</v>
      </c>
      <c r="L32" s="253">
        <v>5.0159044289999999</v>
      </c>
      <c r="M32" s="253">
        <v>5.4505708210000003</v>
      </c>
      <c r="N32" s="253">
        <v>5.3575200430000001</v>
      </c>
      <c r="O32" s="253">
        <v>5.6782751129999998</v>
      </c>
      <c r="P32" s="253">
        <v>6.0584974200000001</v>
      </c>
      <c r="Q32" s="253">
        <v>5.479455561</v>
      </c>
      <c r="R32" s="253">
        <v>4.9825646729999997</v>
      </c>
      <c r="S32" s="253">
        <v>5.0365299349999999</v>
      </c>
      <c r="T32" s="253">
        <v>5.3917055520000003</v>
      </c>
      <c r="U32" s="253">
        <v>5.2669657289999998</v>
      </c>
      <c r="V32" s="253">
        <v>5.3767458850000001</v>
      </c>
      <c r="W32" s="253">
        <v>5.1075742499999999</v>
      </c>
      <c r="X32" s="253">
        <v>5.2344852560000001</v>
      </c>
      <c r="Y32" s="253">
        <v>5.709217743</v>
      </c>
      <c r="Z32" s="253">
        <v>6.2114430230000002</v>
      </c>
      <c r="AA32" s="253">
        <v>5.6796038500000003</v>
      </c>
      <c r="AB32" s="253">
        <v>5.5348654310000001</v>
      </c>
      <c r="AC32" s="253">
        <v>5.7705517009999996</v>
      </c>
      <c r="AD32" s="253">
        <v>5.5089889579999998</v>
      </c>
      <c r="AE32" s="253">
        <v>4.8662299290000002</v>
      </c>
      <c r="AF32" s="253">
        <v>5.6010130709999997</v>
      </c>
      <c r="AG32" s="253">
        <v>5.6483456079999996</v>
      </c>
      <c r="AH32" s="253">
        <v>5.3993343019999998</v>
      </c>
      <c r="AI32" s="253">
        <v>5.2632186900000004</v>
      </c>
      <c r="AJ32" s="253">
        <v>5.0546303229999996</v>
      </c>
      <c r="AK32" s="253">
        <v>5.0272254710000004</v>
      </c>
      <c r="AL32" s="253">
        <v>4.9947056439999997</v>
      </c>
      <c r="AM32" s="253">
        <v>4.82703039</v>
      </c>
      <c r="AN32" s="253">
        <v>4.8560861080000004</v>
      </c>
      <c r="AO32" s="253">
        <v>4.8794510139999998</v>
      </c>
      <c r="AP32" s="253">
        <v>4.8252777650000001</v>
      </c>
      <c r="AQ32" s="253">
        <v>4.5470304519999996</v>
      </c>
      <c r="AR32" s="253">
        <v>3.945468408</v>
      </c>
      <c r="AS32" s="253">
        <v>3.5961464680000002</v>
      </c>
      <c r="AT32" s="253">
        <v>4.4645599980000004</v>
      </c>
      <c r="AU32" s="253">
        <v>4.4466762900000001</v>
      </c>
      <c r="AV32" s="253">
        <v>4.6449746440000004</v>
      </c>
      <c r="AW32" s="253">
        <v>5.4177987779999999</v>
      </c>
      <c r="AX32" s="253">
        <v>5.1781524919999997</v>
      </c>
      <c r="AY32" s="253">
        <v>5.2101626850000002</v>
      </c>
      <c r="AZ32" s="253">
        <v>5.3146143300000004</v>
      </c>
      <c r="BA32" s="253">
        <v>5.8844723200000004</v>
      </c>
      <c r="BB32" s="253">
        <v>8.2303054850000006</v>
      </c>
      <c r="BC32" s="253">
        <v>7.986715405</v>
      </c>
      <c r="BD32" s="253">
        <v>8.1824941930000001</v>
      </c>
      <c r="BE32" s="253">
        <v>7.6372555550000003</v>
      </c>
      <c r="BF32" s="253">
        <v>7.3629309999999997</v>
      </c>
      <c r="BG32" s="253">
        <v>7.425084</v>
      </c>
      <c r="BH32" s="348">
        <v>7.5402959999999997</v>
      </c>
      <c r="BI32" s="348">
        <v>8.0921880000000002</v>
      </c>
      <c r="BJ32" s="348">
        <v>8.3376739999999998</v>
      </c>
      <c r="BK32" s="348">
        <v>8.6371739999999999</v>
      </c>
      <c r="BL32" s="348">
        <v>8.7235080000000007</v>
      </c>
      <c r="BM32" s="348">
        <v>8.5626379999999997</v>
      </c>
      <c r="BN32" s="348">
        <v>7.9405279999999996</v>
      </c>
      <c r="BO32" s="348">
        <v>6.9199549999999999</v>
      </c>
      <c r="BP32" s="348">
        <v>6.7157369999999998</v>
      </c>
      <c r="BQ32" s="348">
        <v>6.5191119999999998</v>
      </c>
      <c r="BR32" s="348">
        <v>6.4750649999999998</v>
      </c>
      <c r="BS32" s="348">
        <v>6.0671410000000003</v>
      </c>
      <c r="BT32" s="348">
        <v>5.7512920000000003</v>
      </c>
      <c r="BU32" s="348">
        <v>6.0747749999999998</v>
      </c>
      <c r="BV32" s="348">
        <v>6.1870240000000001</v>
      </c>
    </row>
    <row r="33" spans="1:74" ht="11.1" customHeight="1" x14ac:dyDescent="0.2">
      <c r="A33" s="84" t="s">
        <v>673</v>
      </c>
      <c r="B33" s="186" t="s">
        <v>437</v>
      </c>
      <c r="C33" s="253">
        <v>5.2225537539999998</v>
      </c>
      <c r="D33" s="253">
        <v>5.2028518149999998</v>
      </c>
      <c r="E33" s="253">
        <v>4.5014933619999997</v>
      </c>
      <c r="F33" s="253">
        <v>4.3593083479999999</v>
      </c>
      <c r="G33" s="253">
        <v>4.1659291429999996</v>
      </c>
      <c r="H33" s="253">
        <v>4.2333279929999996</v>
      </c>
      <c r="I33" s="253">
        <v>4.1031653009999998</v>
      </c>
      <c r="J33" s="253">
        <v>4.067260815</v>
      </c>
      <c r="K33" s="253">
        <v>4.4622733810000001</v>
      </c>
      <c r="L33" s="253">
        <v>4.4552670990000003</v>
      </c>
      <c r="M33" s="253">
        <v>4.4902398080000001</v>
      </c>
      <c r="N33" s="253">
        <v>4.9382210740000003</v>
      </c>
      <c r="O33" s="253">
        <v>5.1781196510000003</v>
      </c>
      <c r="P33" s="253">
        <v>5.4878015160000002</v>
      </c>
      <c r="Q33" s="253">
        <v>4.6504117310000002</v>
      </c>
      <c r="R33" s="253">
        <v>4.3626487940000001</v>
      </c>
      <c r="S33" s="253">
        <v>4.2279227730000004</v>
      </c>
      <c r="T33" s="253">
        <v>4.1206262569999996</v>
      </c>
      <c r="U33" s="253">
        <v>4.1299123</v>
      </c>
      <c r="V33" s="253">
        <v>4.2224060210000003</v>
      </c>
      <c r="W33" s="253">
        <v>4.2676874439999999</v>
      </c>
      <c r="X33" s="253">
        <v>4.4158694010000001</v>
      </c>
      <c r="Y33" s="253">
        <v>5.066555535</v>
      </c>
      <c r="Z33" s="253">
        <v>5.6194032529999998</v>
      </c>
      <c r="AA33" s="253">
        <v>5.5565839989999999</v>
      </c>
      <c r="AB33" s="253">
        <v>5.1902188550000004</v>
      </c>
      <c r="AC33" s="253">
        <v>4.7315579540000003</v>
      </c>
      <c r="AD33" s="253">
        <v>4.2414356399999997</v>
      </c>
      <c r="AE33" s="253">
        <v>3.868943206</v>
      </c>
      <c r="AF33" s="253">
        <v>3.6865575690000001</v>
      </c>
      <c r="AG33" s="253">
        <v>3.4406863099999998</v>
      </c>
      <c r="AH33" s="253">
        <v>3.4297399080000002</v>
      </c>
      <c r="AI33" s="253">
        <v>3.4535810900000001</v>
      </c>
      <c r="AJ33" s="253">
        <v>3.7047514499999998</v>
      </c>
      <c r="AK33" s="253">
        <v>4.3556617290000004</v>
      </c>
      <c r="AL33" s="253">
        <v>4.439762998</v>
      </c>
      <c r="AM33" s="253">
        <v>4.2032377179999996</v>
      </c>
      <c r="AN33" s="253">
        <v>3.9729679330000001</v>
      </c>
      <c r="AO33" s="253">
        <v>3.8315955490000002</v>
      </c>
      <c r="AP33" s="253">
        <v>3.4640741880000001</v>
      </c>
      <c r="AQ33" s="253">
        <v>3.405665548</v>
      </c>
      <c r="AR33" s="253">
        <v>3.1171763260000001</v>
      </c>
      <c r="AS33" s="253">
        <v>2.9810158850000001</v>
      </c>
      <c r="AT33" s="253">
        <v>3.0729713190000001</v>
      </c>
      <c r="AU33" s="253">
        <v>3.4653560360000002</v>
      </c>
      <c r="AV33" s="253">
        <v>3.5329439439999999</v>
      </c>
      <c r="AW33" s="253">
        <v>4.4921060099999996</v>
      </c>
      <c r="AX33" s="253">
        <v>4.3829930370000003</v>
      </c>
      <c r="AY33" s="253">
        <v>4.1288981680000001</v>
      </c>
      <c r="AZ33" s="253">
        <v>6.2626127089999999</v>
      </c>
      <c r="BA33" s="253">
        <v>5.0086910949999996</v>
      </c>
      <c r="BB33" s="253">
        <v>4.2537453169999999</v>
      </c>
      <c r="BC33" s="253">
        <v>4.4421257299999999</v>
      </c>
      <c r="BD33" s="253">
        <v>4.3251931890000002</v>
      </c>
      <c r="BE33" s="253">
        <v>5.0884798690000004</v>
      </c>
      <c r="BF33" s="253">
        <v>5.2759340000000003</v>
      </c>
      <c r="BG33" s="253">
        <v>5.7771509999999999</v>
      </c>
      <c r="BH33" s="348">
        <v>6.5035509999999999</v>
      </c>
      <c r="BI33" s="348">
        <v>7.1015139999999999</v>
      </c>
      <c r="BJ33" s="348">
        <v>7.7636269999999996</v>
      </c>
      <c r="BK33" s="348">
        <v>7.8592940000000002</v>
      </c>
      <c r="BL33" s="348">
        <v>8.0194989999999997</v>
      </c>
      <c r="BM33" s="348">
        <v>7.5692199999999996</v>
      </c>
      <c r="BN33" s="348">
        <v>6.6993900000000002</v>
      </c>
      <c r="BO33" s="348">
        <v>5.8460599999999996</v>
      </c>
      <c r="BP33" s="348">
        <v>5.4757899999999999</v>
      </c>
      <c r="BQ33" s="348">
        <v>5.2902979999999999</v>
      </c>
      <c r="BR33" s="348">
        <v>5.1312620000000004</v>
      </c>
      <c r="BS33" s="348">
        <v>5.0874129999999997</v>
      </c>
      <c r="BT33" s="348">
        <v>5.0658659999999998</v>
      </c>
      <c r="BU33" s="348">
        <v>5.3286129999999998</v>
      </c>
      <c r="BV33" s="348">
        <v>5.6865839999999999</v>
      </c>
    </row>
    <row r="34" spans="1:74" ht="11.1" customHeight="1" x14ac:dyDescent="0.2">
      <c r="A34" s="84" t="s">
        <v>674</v>
      </c>
      <c r="B34" s="186" t="s">
        <v>438</v>
      </c>
      <c r="C34" s="253">
        <v>5.769535608</v>
      </c>
      <c r="D34" s="253">
        <v>5.432769875</v>
      </c>
      <c r="E34" s="253">
        <v>4.7325307260000002</v>
      </c>
      <c r="F34" s="253">
        <v>5.0154438649999999</v>
      </c>
      <c r="G34" s="253">
        <v>4.8719350129999999</v>
      </c>
      <c r="H34" s="253">
        <v>4.9254798160000002</v>
      </c>
      <c r="I34" s="253">
        <v>4.8598014210000002</v>
      </c>
      <c r="J34" s="253">
        <v>4.8068332380000003</v>
      </c>
      <c r="K34" s="253">
        <v>4.8894262169999996</v>
      </c>
      <c r="L34" s="253">
        <v>4.7490033739999999</v>
      </c>
      <c r="M34" s="253">
        <v>4.7452146620000004</v>
      </c>
      <c r="N34" s="253">
        <v>5.1807834719999999</v>
      </c>
      <c r="O34" s="253">
        <v>5.574966571</v>
      </c>
      <c r="P34" s="253">
        <v>5.5302716119999999</v>
      </c>
      <c r="Q34" s="253">
        <v>4.9026694940000004</v>
      </c>
      <c r="R34" s="253">
        <v>4.7967350209999999</v>
      </c>
      <c r="S34" s="253">
        <v>4.6702974150000003</v>
      </c>
      <c r="T34" s="253">
        <v>4.4885947679999996</v>
      </c>
      <c r="U34" s="253">
        <v>4.7332337610000002</v>
      </c>
      <c r="V34" s="253">
        <v>4.5998128149999999</v>
      </c>
      <c r="W34" s="253">
        <v>4.6889455330000001</v>
      </c>
      <c r="X34" s="253">
        <v>4.7521845750000002</v>
      </c>
      <c r="Y34" s="253">
        <v>5.2235710470000001</v>
      </c>
      <c r="Z34" s="253">
        <v>6.204344721</v>
      </c>
      <c r="AA34" s="253">
        <v>6.019595764</v>
      </c>
      <c r="AB34" s="253">
        <v>5.3907675309999998</v>
      </c>
      <c r="AC34" s="253">
        <v>5.0429422979999998</v>
      </c>
      <c r="AD34" s="253">
        <v>4.8895986679999996</v>
      </c>
      <c r="AE34" s="253">
        <v>4.4103693369999997</v>
      </c>
      <c r="AF34" s="253">
        <v>4.4591627129999996</v>
      </c>
      <c r="AG34" s="253">
        <v>4.2541985010000003</v>
      </c>
      <c r="AH34" s="253">
        <v>4.0784846259999998</v>
      </c>
      <c r="AI34" s="253">
        <v>4.5611848940000002</v>
      </c>
      <c r="AJ34" s="253">
        <v>3.8195182569999999</v>
      </c>
      <c r="AK34" s="253">
        <v>4.7151134920000004</v>
      </c>
      <c r="AL34" s="253">
        <v>4.5328653509999999</v>
      </c>
      <c r="AM34" s="253">
        <v>4.4369634509999996</v>
      </c>
      <c r="AN34" s="253">
        <v>4.1660742339999999</v>
      </c>
      <c r="AO34" s="253">
        <v>3.985859998</v>
      </c>
      <c r="AP34" s="253">
        <v>3.8030286229999999</v>
      </c>
      <c r="AQ34" s="253">
        <v>3.7476154789999998</v>
      </c>
      <c r="AR34" s="253">
        <v>3.6387378130000001</v>
      </c>
      <c r="AS34" s="253">
        <v>3.4572384839999999</v>
      </c>
      <c r="AT34" s="253">
        <v>3.5988684989999999</v>
      </c>
      <c r="AU34" s="253">
        <v>4.2602785619999999</v>
      </c>
      <c r="AV34" s="253">
        <v>4.1376991820000004</v>
      </c>
      <c r="AW34" s="253">
        <v>4.7594766579999996</v>
      </c>
      <c r="AX34" s="253">
        <v>4.9884726759999998</v>
      </c>
      <c r="AY34" s="253">
        <v>5.0220732640000003</v>
      </c>
      <c r="AZ34" s="253">
        <v>5.2970003849999996</v>
      </c>
      <c r="BA34" s="253">
        <v>5.0580775149999999</v>
      </c>
      <c r="BB34" s="253">
        <v>4.6098731280000003</v>
      </c>
      <c r="BC34" s="253">
        <v>4.7565815379999998</v>
      </c>
      <c r="BD34" s="253">
        <v>4.9112326150000003</v>
      </c>
      <c r="BE34" s="253">
        <v>6.1477042400000004</v>
      </c>
      <c r="BF34" s="253">
        <v>5.9214549999999999</v>
      </c>
      <c r="BG34" s="253">
        <v>6.3077509999999997</v>
      </c>
      <c r="BH34" s="348">
        <v>7.0808999999999997</v>
      </c>
      <c r="BI34" s="348">
        <v>7.8500100000000002</v>
      </c>
      <c r="BJ34" s="348">
        <v>8.2820680000000007</v>
      </c>
      <c r="BK34" s="348">
        <v>8.3617000000000008</v>
      </c>
      <c r="BL34" s="348">
        <v>8.2287890000000008</v>
      </c>
      <c r="BM34" s="348">
        <v>7.7066470000000002</v>
      </c>
      <c r="BN34" s="348">
        <v>6.7415450000000003</v>
      </c>
      <c r="BO34" s="348">
        <v>5.7816330000000002</v>
      </c>
      <c r="BP34" s="348">
        <v>5.4043320000000001</v>
      </c>
      <c r="BQ34" s="348">
        <v>5.3958500000000003</v>
      </c>
      <c r="BR34" s="348">
        <v>5.3003270000000002</v>
      </c>
      <c r="BS34" s="348">
        <v>5.2532139999999998</v>
      </c>
      <c r="BT34" s="348">
        <v>5.1714659999999997</v>
      </c>
      <c r="BU34" s="348">
        <v>5.3064450000000001</v>
      </c>
      <c r="BV34" s="348">
        <v>5.7480390000000003</v>
      </c>
    </row>
    <row r="35" spans="1:74" ht="11.1" customHeight="1" x14ac:dyDescent="0.2">
      <c r="A35" s="84" t="s">
        <v>675</v>
      </c>
      <c r="B35" s="186" t="s">
        <v>439</v>
      </c>
      <c r="C35" s="253">
        <v>5.2979019510000001</v>
      </c>
      <c r="D35" s="253">
        <v>5.1080018789999997</v>
      </c>
      <c r="E35" s="253">
        <v>4.4886547480000001</v>
      </c>
      <c r="F35" s="253">
        <v>4.4947945469999997</v>
      </c>
      <c r="G35" s="253">
        <v>4.4733808939999999</v>
      </c>
      <c r="H35" s="253">
        <v>4.5085468540000004</v>
      </c>
      <c r="I35" s="253">
        <v>4.3994705740000004</v>
      </c>
      <c r="J35" s="253">
        <v>4.2721029460000004</v>
      </c>
      <c r="K35" s="253">
        <v>4.2550807260000001</v>
      </c>
      <c r="L35" s="253">
        <v>4.2884529699999998</v>
      </c>
      <c r="M35" s="253">
        <v>4.4590980309999999</v>
      </c>
      <c r="N35" s="253">
        <v>4.6830244670000001</v>
      </c>
      <c r="O35" s="253">
        <v>4.963506765</v>
      </c>
      <c r="P35" s="253">
        <v>5.2431507880000003</v>
      </c>
      <c r="Q35" s="253">
        <v>4.4809534859999998</v>
      </c>
      <c r="R35" s="253">
        <v>4.2765136310000003</v>
      </c>
      <c r="S35" s="253">
        <v>4.1730405169999996</v>
      </c>
      <c r="T35" s="253">
        <v>4.0775896539999996</v>
      </c>
      <c r="U35" s="253">
        <v>4.1381297129999997</v>
      </c>
      <c r="V35" s="253">
        <v>4.057078057</v>
      </c>
      <c r="W35" s="253">
        <v>4.1101283950000003</v>
      </c>
      <c r="X35" s="253">
        <v>4.2564499500000004</v>
      </c>
      <c r="Y35" s="253">
        <v>4.7175469999999997</v>
      </c>
      <c r="Z35" s="253">
        <v>5.5011422059999999</v>
      </c>
      <c r="AA35" s="253">
        <v>5.3636125349999997</v>
      </c>
      <c r="AB35" s="253">
        <v>5.0608383950000002</v>
      </c>
      <c r="AC35" s="253">
        <v>4.5300804250000004</v>
      </c>
      <c r="AD35" s="253">
        <v>4.391453898</v>
      </c>
      <c r="AE35" s="253">
        <v>3.9393891110000001</v>
      </c>
      <c r="AF35" s="253">
        <v>3.91807478</v>
      </c>
      <c r="AG35" s="253">
        <v>3.700931282</v>
      </c>
      <c r="AH35" s="253">
        <v>3.5440065619999999</v>
      </c>
      <c r="AI35" s="253">
        <v>3.6306220300000001</v>
      </c>
      <c r="AJ35" s="253">
        <v>3.764511814</v>
      </c>
      <c r="AK35" s="253">
        <v>4.2151852329999997</v>
      </c>
      <c r="AL35" s="253">
        <v>4.3491368460000004</v>
      </c>
      <c r="AM35" s="253">
        <v>4.1775312920000003</v>
      </c>
      <c r="AN35" s="253">
        <v>4.0221023489999999</v>
      </c>
      <c r="AO35" s="253">
        <v>3.8618064150000002</v>
      </c>
      <c r="AP35" s="253">
        <v>3.4357460259999999</v>
      </c>
      <c r="AQ35" s="253">
        <v>3.397154826</v>
      </c>
      <c r="AR35" s="253">
        <v>3.1697428200000002</v>
      </c>
      <c r="AS35" s="253">
        <v>3.0631307639999998</v>
      </c>
      <c r="AT35" s="253">
        <v>3.3136307110000001</v>
      </c>
      <c r="AU35" s="253">
        <v>3.7317939170000001</v>
      </c>
      <c r="AV35" s="253">
        <v>3.5738007270000001</v>
      </c>
      <c r="AW35" s="253">
        <v>4.3090879700000002</v>
      </c>
      <c r="AX35" s="253">
        <v>4.487178857</v>
      </c>
      <c r="AY35" s="253">
        <v>4.4659561559999998</v>
      </c>
      <c r="AZ35" s="253">
        <v>5.1071193910000003</v>
      </c>
      <c r="BA35" s="253">
        <v>4.5939739959999999</v>
      </c>
      <c r="BB35" s="253">
        <v>4.1502156990000003</v>
      </c>
      <c r="BC35" s="253">
        <v>4.2757383649999996</v>
      </c>
      <c r="BD35" s="253">
        <v>4.4172111860000003</v>
      </c>
      <c r="BE35" s="253">
        <v>4.9714123020000001</v>
      </c>
      <c r="BF35" s="253">
        <v>5.3194299999999997</v>
      </c>
      <c r="BG35" s="253">
        <v>5.9240769999999996</v>
      </c>
      <c r="BH35" s="348">
        <v>6.8214790000000001</v>
      </c>
      <c r="BI35" s="348">
        <v>7.5093649999999998</v>
      </c>
      <c r="BJ35" s="348">
        <v>7.9096979999999997</v>
      </c>
      <c r="BK35" s="348">
        <v>7.9469010000000004</v>
      </c>
      <c r="BL35" s="348">
        <v>7.897316</v>
      </c>
      <c r="BM35" s="348">
        <v>7.4309510000000003</v>
      </c>
      <c r="BN35" s="348">
        <v>6.4497</v>
      </c>
      <c r="BO35" s="348">
        <v>5.4991009999999996</v>
      </c>
      <c r="BP35" s="348">
        <v>5.1945860000000001</v>
      </c>
      <c r="BQ35" s="348">
        <v>5.0196880000000004</v>
      </c>
      <c r="BR35" s="348">
        <v>4.9083220000000001</v>
      </c>
      <c r="BS35" s="348">
        <v>4.8399000000000001</v>
      </c>
      <c r="BT35" s="348">
        <v>4.8710990000000001</v>
      </c>
      <c r="BU35" s="348">
        <v>5.0277339999999997</v>
      </c>
      <c r="BV35" s="348">
        <v>5.3748300000000002</v>
      </c>
    </row>
    <row r="36" spans="1:74" ht="11.1" customHeight="1" x14ac:dyDescent="0.2">
      <c r="A36" s="84" t="s">
        <v>676</v>
      </c>
      <c r="B36" s="186" t="s">
        <v>440</v>
      </c>
      <c r="C36" s="253">
        <v>3.8953298900000002</v>
      </c>
      <c r="D36" s="253">
        <v>3.5074068779999998</v>
      </c>
      <c r="E36" s="253">
        <v>2.8581154629999999</v>
      </c>
      <c r="F36" s="253">
        <v>3.3313252769999999</v>
      </c>
      <c r="G36" s="253">
        <v>3.3701098890000001</v>
      </c>
      <c r="H36" s="253">
        <v>3.5258477410000002</v>
      </c>
      <c r="I36" s="253">
        <v>3.417451217</v>
      </c>
      <c r="J36" s="253">
        <v>3.21256999</v>
      </c>
      <c r="K36" s="253">
        <v>3.223523938</v>
      </c>
      <c r="L36" s="253">
        <v>3.1375061670000002</v>
      </c>
      <c r="M36" s="253">
        <v>3.0134493779999998</v>
      </c>
      <c r="N36" s="253">
        <v>3.2248606799999999</v>
      </c>
      <c r="O36" s="253">
        <v>3.3811838399999998</v>
      </c>
      <c r="P36" s="253">
        <v>3.7952961580000002</v>
      </c>
      <c r="Q36" s="253">
        <v>2.9307703250000001</v>
      </c>
      <c r="R36" s="253">
        <v>2.9942097269999999</v>
      </c>
      <c r="S36" s="253">
        <v>3.1324591669999999</v>
      </c>
      <c r="T36" s="253">
        <v>3.2389409329999999</v>
      </c>
      <c r="U36" s="253">
        <v>3.208735651</v>
      </c>
      <c r="V36" s="253">
        <v>3.0436317549999998</v>
      </c>
      <c r="W36" s="253">
        <v>3.1945528529999998</v>
      </c>
      <c r="X36" s="253">
        <v>3.4819460000000002</v>
      </c>
      <c r="Y36" s="253">
        <v>3.8401148690000002</v>
      </c>
      <c r="Z36" s="253">
        <v>4.8288814520000001</v>
      </c>
      <c r="AA36" s="253">
        <v>3.9936486169999998</v>
      </c>
      <c r="AB36" s="253">
        <v>3.3418425900000002</v>
      </c>
      <c r="AC36" s="253">
        <v>3.0861114180000002</v>
      </c>
      <c r="AD36" s="253">
        <v>2.9704323979999998</v>
      </c>
      <c r="AE36" s="253">
        <v>2.8611880140000001</v>
      </c>
      <c r="AF36" s="253">
        <v>2.8464452329999999</v>
      </c>
      <c r="AG36" s="253">
        <v>2.6486295200000001</v>
      </c>
      <c r="AH36" s="253">
        <v>2.4221414999999999</v>
      </c>
      <c r="AI36" s="253">
        <v>2.5498623459999998</v>
      </c>
      <c r="AJ36" s="253">
        <v>2.5774155940000001</v>
      </c>
      <c r="AK36" s="253">
        <v>2.7995511240000002</v>
      </c>
      <c r="AL36" s="253">
        <v>2.5842316510000001</v>
      </c>
      <c r="AM36" s="253">
        <v>2.3633461439999999</v>
      </c>
      <c r="AN36" s="253">
        <v>2.1490704740000002</v>
      </c>
      <c r="AO36" s="253">
        <v>2.069702285</v>
      </c>
      <c r="AP36" s="253">
        <v>1.8865170090000001</v>
      </c>
      <c r="AQ36" s="253">
        <v>2.0088990010000001</v>
      </c>
      <c r="AR36" s="253">
        <v>1.9220591970000001</v>
      </c>
      <c r="AS36" s="253">
        <v>1.7732842559999999</v>
      </c>
      <c r="AT36" s="253">
        <v>2.1703276460000001</v>
      </c>
      <c r="AU36" s="253">
        <v>2.6363680980000002</v>
      </c>
      <c r="AV36" s="253">
        <v>2.513309199</v>
      </c>
      <c r="AW36" s="253">
        <v>3.1295240469999999</v>
      </c>
      <c r="AX36" s="253">
        <v>3.0753138560000002</v>
      </c>
      <c r="AY36" s="253">
        <v>2.8078608580000002</v>
      </c>
      <c r="AZ36" s="253">
        <v>14.382853839999999</v>
      </c>
      <c r="BA36" s="253">
        <v>3.0949352960000001</v>
      </c>
      <c r="BB36" s="253">
        <v>2.8848687599999998</v>
      </c>
      <c r="BC36" s="253">
        <v>3.2862395200000001</v>
      </c>
      <c r="BD36" s="253">
        <v>3.4352391619999998</v>
      </c>
      <c r="BE36" s="253">
        <v>3.9756311879999999</v>
      </c>
      <c r="BF36" s="253">
        <v>4.4217120000000003</v>
      </c>
      <c r="BG36" s="253">
        <v>4.9348179999999999</v>
      </c>
      <c r="BH36" s="348">
        <v>6.0114890000000001</v>
      </c>
      <c r="BI36" s="348">
        <v>6.11334</v>
      </c>
      <c r="BJ36" s="348">
        <v>6.3936400000000004</v>
      </c>
      <c r="BK36" s="348">
        <v>6.2980330000000002</v>
      </c>
      <c r="BL36" s="348">
        <v>6.2345259999999998</v>
      </c>
      <c r="BM36" s="348">
        <v>5.6272169999999999</v>
      </c>
      <c r="BN36" s="348">
        <v>4.6394019999999996</v>
      </c>
      <c r="BO36" s="348">
        <v>3.72689</v>
      </c>
      <c r="BP36" s="348">
        <v>3.8106900000000001</v>
      </c>
      <c r="BQ36" s="348">
        <v>3.8791730000000002</v>
      </c>
      <c r="BR36" s="348">
        <v>3.9066900000000002</v>
      </c>
      <c r="BS36" s="348">
        <v>3.7536779999999998</v>
      </c>
      <c r="BT36" s="348">
        <v>3.685219</v>
      </c>
      <c r="BU36" s="348">
        <v>3.6152250000000001</v>
      </c>
      <c r="BV36" s="348">
        <v>3.9147970000000001</v>
      </c>
    </row>
    <row r="37" spans="1:74" s="85" customFormat="1" ht="11.1" customHeight="1" x14ac:dyDescent="0.2">
      <c r="A37" s="84" t="s">
        <v>677</v>
      </c>
      <c r="B37" s="186" t="s">
        <v>441</v>
      </c>
      <c r="C37" s="253">
        <v>5.2972361149999996</v>
      </c>
      <c r="D37" s="253">
        <v>5.3605868350000003</v>
      </c>
      <c r="E37" s="253">
        <v>5.3579657259999998</v>
      </c>
      <c r="F37" s="253">
        <v>5.2137567369999998</v>
      </c>
      <c r="G37" s="253">
        <v>5.428069915</v>
      </c>
      <c r="H37" s="253">
        <v>5.6379229869999996</v>
      </c>
      <c r="I37" s="253">
        <v>5.7188914820000001</v>
      </c>
      <c r="J37" s="253">
        <v>5.7457657869999998</v>
      </c>
      <c r="K37" s="253">
        <v>5.6204761569999997</v>
      </c>
      <c r="L37" s="253">
        <v>6.058180224</v>
      </c>
      <c r="M37" s="253">
        <v>5.4162233410000002</v>
      </c>
      <c r="N37" s="253">
        <v>5.3164554099999997</v>
      </c>
      <c r="O37" s="253">
        <v>5.4897757179999997</v>
      </c>
      <c r="P37" s="253">
        <v>5.5561704609999998</v>
      </c>
      <c r="Q37" s="253">
        <v>5.5665854000000001</v>
      </c>
      <c r="R37" s="253">
        <v>5.3051954329999997</v>
      </c>
      <c r="S37" s="253">
        <v>5.4148031740000002</v>
      </c>
      <c r="T37" s="253">
        <v>5.613036213</v>
      </c>
      <c r="U37" s="253">
        <v>5.5604307469999998</v>
      </c>
      <c r="V37" s="253">
        <v>5.1959126109999998</v>
      </c>
      <c r="W37" s="253">
        <v>3.9763868800000002</v>
      </c>
      <c r="X37" s="253">
        <v>5.1329537409999997</v>
      </c>
      <c r="Y37" s="253">
        <v>4.793174456</v>
      </c>
      <c r="Z37" s="253">
        <v>4.818905934</v>
      </c>
      <c r="AA37" s="253">
        <v>5.2118406129999997</v>
      </c>
      <c r="AB37" s="253">
        <v>5.2849429749999999</v>
      </c>
      <c r="AC37" s="253">
        <v>5.1906306439999996</v>
      </c>
      <c r="AD37" s="253">
        <v>4.8701073109999999</v>
      </c>
      <c r="AE37" s="253">
        <v>4.6042151179999999</v>
      </c>
      <c r="AF37" s="253">
        <v>4.6353776959999999</v>
      </c>
      <c r="AG37" s="253">
        <v>5.074800529</v>
      </c>
      <c r="AH37" s="253">
        <v>4.7441066989999996</v>
      </c>
      <c r="AI37" s="253">
        <v>4.8249976119999998</v>
      </c>
      <c r="AJ37" s="253">
        <v>4.8373020889999996</v>
      </c>
      <c r="AK37" s="253">
        <v>4.6653179390000004</v>
      </c>
      <c r="AL37" s="253">
        <v>4.4868008570000004</v>
      </c>
      <c r="AM37" s="253">
        <v>4.3297598129999999</v>
      </c>
      <c r="AN37" s="253">
        <v>4.3591531400000001</v>
      </c>
      <c r="AO37" s="253">
        <v>4.4004808520000003</v>
      </c>
      <c r="AP37" s="253">
        <v>4.2149364269999996</v>
      </c>
      <c r="AQ37" s="253">
        <v>4.5025700850000003</v>
      </c>
      <c r="AR37" s="253">
        <v>5.073605444</v>
      </c>
      <c r="AS37" s="253">
        <v>4.5979828850000004</v>
      </c>
      <c r="AT37" s="253">
        <v>4.5211774990000002</v>
      </c>
      <c r="AU37" s="253">
        <v>4.5978339549999996</v>
      </c>
      <c r="AV37" s="253">
        <v>4.9945787509999997</v>
      </c>
      <c r="AW37" s="253">
        <v>4.7888944340000004</v>
      </c>
      <c r="AX37" s="253">
        <v>4.8047520390000003</v>
      </c>
      <c r="AY37" s="253">
        <v>4.7501494969999998</v>
      </c>
      <c r="AZ37" s="253">
        <v>5.1308698499999998</v>
      </c>
      <c r="BA37" s="253">
        <v>5.0798780460000001</v>
      </c>
      <c r="BB37" s="253">
        <v>4.624787392</v>
      </c>
      <c r="BC37" s="253">
        <v>5.5524512130000003</v>
      </c>
      <c r="BD37" s="253">
        <v>5.8216529059999997</v>
      </c>
      <c r="BE37" s="253">
        <v>6.3696820580000004</v>
      </c>
      <c r="BF37" s="253">
        <v>6.5348940000000004</v>
      </c>
      <c r="BG37" s="253">
        <v>6.7733590000000001</v>
      </c>
      <c r="BH37" s="348">
        <v>7.1293259999999998</v>
      </c>
      <c r="BI37" s="348">
        <v>7.2631300000000003</v>
      </c>
      <c r="BJ37" s="348">
        <v>7.3677200000000003</v>
      </c>
      <c r="BK37" s="348">
        <v>7.52257</v>
      </c>
      <c r="BL37" s="348">
        <v>7.7970930000000003</v>
      </c>
      <c r="BM37" s="348">
        <v>7.8514549999999996</v>
      </c>
      <c r="BN37" s="348">
        <v>7.3842930000000004</v>
      </c>
      <c r="BO37" s="348">
        <v>7.0957280000000003</v>
      </c>
      <c r="BP37" s="348">
        <v>7.0785830000000001</v>
      </c>
      <c r="BQ37" s="348">
        <v>7.0714560000000004</v>
      </c>
      <c r="BR37" s="348">
        <v>6.888134</v>
      </c>
      <c r="BS37" s="348">
        <v>6.7138080000000002</v>
      </c>
      <c r="BT37" s="348">
        <v>6.6894450000000001</v>
      </c>
      <c r="BU37" s="348">
        <v>6.2998219999999998</v>
      </c>
      <c r="BV37" s="348">
        <v>6.2682789999999997</v>
      </c>
    </row>
    <row r="38" spans="1:74" s="85" customFormat="1" ht="11.1" customHeight="1" x14ac:dyDescent="0.2">
      <c r="A38" s="84" t="s">
        <v>678</v>
      </c>
      <c r="B38" s="186" t="s">
        <v>442</v>
      </c>
      <c r="C38" s="253">
        <v>7.3179371010000001</v>
      </c>
      <c r="D38" s="253">
        <v>7.1805507229999996</v>
      </c>
      <c r="E38" s="253">
        <v>7.2256126629999997</v>
      </c>
      <c r="F38" s="253">
        <v>6.6695920319999997</v>
      </c>
      <c r="G38" s="253">
        <v>6.5883332719999999</v>
      </c>
      <c r="H38" s="253">
        <v>6.5778267279999998</v>
      </c>
      <c r="I38" s="253">
        <v>6.4981616539999996</v>
      </c>
      <c r="J38" s="253">
        <v>6.167649623</v>
      </c>
      <c r="K38" s="253">
        <v>6.0278947599999997</v>
      </c>
      <c r="L38" s="253">
        <v>5.9341815530000002</v>
      </c>
      <c r="M38" s="253">
        <v>6.1655559599999998</v>
      </c>
      <c r="N38" s="253">
        <v>6.6398606779999998</v>
      </c>
      <c r="O38" s="253">
        <v>7.0905676599999996</v>
      </c>
      <c r="P38" s="253">
        <v>6.9850194569999999</v>
      </c>
      <c r="Q38" s="253">
        <v>6.922733977</v>
      </c>
      <c r="R38" s="253">
        <v>6.1807968669999998</v>
      </c>
      <c r="S38" s="253">
        <v>6.0497829330000004</v>
      </c>
      <c r="T38" s="253">
        <v>5.9890818069999998</v>
      </c>
      <c r="U38" s="253">
        <v>6.3316232909999997</v>
      </c>
      <c r="V38" s="253">
        <v>7.3885039089999998</v>
      </c>
      <c r="W38" s="253">
        <v>6.7539959549999997</v>
      </c>
      <c r="X38" s="253">
        <v>6.0908687620000004</v>
      </c>
      <c r="Y38" s="253">
        <v>6.55490073</v>
      </c>
      <c r="Z38" s="253">
        <v>7.3707126900000004</v>
      </c>
      <c r="AA38" s="253">
        <v>7.4848898090000002</v>
      </c>
      <c r="AB38" s="253">
        <v>7.55094976</v>
      </c>
      <c r="AC38" s="253">
        <v>7.6844428489999999</v>
      </c>
      <c r="AD38" s="253">
        <v>6.9207213169999999</v>
      </c>
      <c r="AE38" s="253">
        <v>6.4213319330000003</v>
      </c>
      <c r="AF38" s="253">
        <v>6.2404728330000001</v>
      </c>
      <c r="AG38" s="253">
        <v>6.3567777589999999</v>
      </c>
      <c r="AH38" s="253">
        <v>6.354418259</v>
      </c>
      <c r="AI38" s="253">
        <v>6.3372388439999998</v>
      </c>
      <c r="AJ38" s="253">
        <v>6.5598488929999998</v>
      </c>
      <c r="AK38" s="253">
        <v>6.6880260949999997</v>
      </c>
      <c r="AL38" s="253">
        <v>7.5962778990000004</v>
      </c>
      <c r="AM38" s="253">
        <v>7.6384092849999998</v>
      </c>
      <c r="AN38" s="253">
        <v>7.2987912379999997</v>
      </c>
      <c r="AO38" s="253">
        <v>6.988428624</v>
      </c>
      <c r="AP38" s="253">
        <v>6.5295993570000004</v>
      </c>
      <c r="AQ38" s="253">
        <v>6.0572283999999996</v>
      </c>
      <c r="AR38" s="253">
        <v>6.222940554</v>
      </c>
      <c r="AS38" s="253">
        <v>6.2236591350000001</v>
      </c>
      <c r="AT38" s="253">
        <v>5.8745971299999997</v>
      </c>
      <c r="AU38" s="253">
        <v>6.0630986240000002</v>
      </c>
      <c r="AV38" s="253">
        <v>6.5249865180000004</v>
      </c>
      <c r="AW38" s="253">
        <v>6.9436884760000002</v>
      </c>
      <c r="AX38" s="253">
        <v>7.6081284629999999</v>
      </c>
      <c r="AY38" s="253">
        <v>8.4812943950000008</v>
      </c>
      <c r="AZ38" s="253">
        <v>8.0838086770000004</v>
      </c>
      <c r="BA38" s="253">
        <v>8.2898293970000001</v>
      </c>
      <c r="BB38" s="253">
        <v>7.4055359740000002</v>
      </c>
      <c r="BC38" s="253">
        <v>6.9801169390000002</v>
      </c>
      <c r="BD38" s="253">
        <v>7.3485283260000003</v>
      </c>
      <c r="BE38" s="253">
        <v>7.8353889429999999</v>
      </c>
      <c r="BF38" s="253">
        <v>7.9356749999999998</v>
      </c>
      <c r="BG38" s="253">
        <v>8.0323170000000008</v>
      </c>
      <c r="BH38" s="348">
        <v>8.0841049999999992</v>
      </c>
      <c r="BI38" s="348">
        <v>8.6114200000000007</v>
      </c>
      <c r="BJ38" s="348">
        <v>9.2488550000000007</v>
      </c>
      <c r="BK38" s="348">
        <v>9.3576490000000003</v>
      </c>
      <c r="BL38" s="348">
        <v>9.3086950000000002</v>
      </c>
      <c r="BM38" s="348">
        <v>9.3038950000000007</v>
      </c>
      <c r="BN38" s="348">
        <v>8.8311639999999993</v>
      </c>
      <c r="BO38" s="348">
        <v>8.2584529999999994</v>
      </c>
      <c r="BP38" s="348">
        <v>8.0131619999999995</v>
      </c>
      <c r="BQ38" s="348">
        <v>7.9874080000000003</v>
      </c>
      <c r="BR38" s="348">
        <v>7.8427389999999999</v>
      </c>
      <c r="BS38" s="348">
        <v>7.8333300000000001</v>
      </c>
      <c r="BT38" s="348">
        <v>7.3867729999999998</v>
      </c>
      <c r="BU38" s="348">
        <v>7.527882</v>
      </c>
      <c r="BV38" s="348">
        <v>7.7377440000000002</v>
      </c>
    </row>
    <row r="39" spans="1:74" s="85" customFormat="1" ht="11.1" customHeight="1" x14ac:dyDescent="0.2">
      <c r="A39" s="84" t="s">
        <v>679</v>
      </c>
      <c r="B39" s="187" t="s">
        <v>416</v>
      </c>
      <c r="C39" s="209">
        <v>4.8499999999999996</v>
      </c>
      <c r="D39" s="209">
        <v>4.53</v>
      </c>
      <c r="E39" s="209">
        <v>3.92</v>
      </c>
      <c r="F39" s="209">
        <v>4.1100000000000003</v>
      </c>
      <c r="G39" s="209">
        <v>4.0199999999999996</v>
      </c>
      <c r="H39" s="209">
        <v>4.05</v>
      </c>
      <c r="I39" s="209">
        <v>3.92</v>
      </c>
      <c r="J39" s="209">
        <v>3.78</v>
      </c>
      <c r="K39" s="209">
        <v>3.83</v>
      </c>
      <c r="L39" s="209">
        <v>3.78</v>
      </c>
      <c r="M39" s="209">
        <v>3.84</v>
      </c>
      <c r="N39" s="209">
        <v>4.1900000000000004</v>
      </c>
      <c r="O39" s="209">
        <v>4.46</v>
      </c>
      <c r="P39" s="209">
        <v>4.8499999999999996</v>
      </c>
      <c r="Q39" s="209">
        <v>4</v>
      </c>
      <c r="R39" s="209">
        <v>3.89</v>
      </c>
      <c r="S39" s="209">
        <v>3.8</v>
      </c>
      <c r="T39" s="209">
        <v>3.77</v>
      </c>
      <c r="U39" s="209">
        <v>3.75</v>
      </c>
      <c r="V39" s="209">
        <v>3.67</v>
      </c>
      <c r="W39" s="209">
        <v>3.75</v>
      </c>
      <c r="X39" s="209">
        <v>4.03</v>
      </c>
      <c r="Y39" s="209">
        <v>4.51</v>
      </c>
      <c r="Z39" s="209">
        <v>5.47</v>
      </c>
      <c r="AA39" s="209">
        <v>5.0199999999999996</v>
      </c>
      <c r="AB39" s="209">
        <v>4.62</v>
      </c>
      <c r="AC39" s="209">
        <v>4.3099999999999996</v>
      </c>
      <c r="AD39" s="209">
        <v>3.99</v>
      </c>
      <c r="AE39" s="209">
        <v>3.64</v>
      </c>
      <c r="AF39" s="209">
        <v>3.55</v>
      </c>
      <c r="AG39" s="209">
        <v>3.33</v>
      </c>
      <c r="AH39" s="209">
        <v>3.18</v>
      </c>
      <c r="AI39" s="209">
        <v>3.35</v>
      </c>
      <c r="AJ39" s="209">
        <v>3.43</v>
      </c>
      <c r="AK39" s="209">
        <v>3.86</v>
      </c>
      <c r="AL39" s="209">
        <v>3.84</v>
      </c>
      <c r="AM39" s="209">
        <v>3.7</v>
      </c>
      <c r="AN39" s="209">
        <v>3.58</v>
      </c>
      <c r="AO39" s="209">
        <v>3.38</v>
      </c>
      <c r="AP39" s="209">
        <v>2.99</v>
      </c>
      <c r="AQ39" s="209">
        <v>2.9</v>
      </c>
      <c r="AR39" s="209">
        <v>2.71</v>
      </c>
      <c r="AS39" s="209">
        <v>2.57</v>
      </c>
      <c r="AT39" s="209">
        <v>2.84</v>
      </c>
      <c r="AU39" s="209">
        <v>3.29</v>
      </c>
      <c r="AV39" s="209">
        <v>3.28</v>
      </c>
      <c r="AW39" s="209">
        <v>3.98</v>
      </c>
      <c r="AX39" s="209">
        <v>4.0999999999999996</v>
      </c>
      <c r="AY39" s="209">
        <v>4.07</v>
      </c>
      <c r="AZ39" s="209">
        <v>9.33</v>
      </c>
      <c r="BA39" s="209">
        <v>4.4000000000000004</v>
      </c>
      <c r="BB39" s="209">
        <v>4</v>
      </c>
      <c r="BC39" s="209">
        <v>4.12</v>
      </c>
      <c r="BD39" s="209">
        <v>4.1500000000000004</v>
      </c>
      <c r="BE39" s="209">
        <v>4.7300000000000004</v>
      </c>
      <c r="BF39" s="209">
        <v>5.058713</v>
      </c>
      <c r="BG39" s="209">
        <v>5.5509979999999999</v>
      </c>
      <c r="BH39" s="350">
        <v>6.5094529999999997</v>
      </c>
      <c r="BI39" s="350">
        <v>6.9016890000000002</v>
      </c>
      <c r="BJ39" s="350">
        <v>7.3377439999999998</v>
      </c>
      <c r="BK39" s="350">
        <v>7.4039479999999998</v>
      </c>
      <c r="BL39" s="350">
        <v>7.4699960000000001</v>
      </c>
      <c r="BM39" s="350">
        <v>6.8947599999999998</v>
      </c>
      <c r="BN39" s="350">
        <v>5.8509310000000001</v>
      </c>
      <c r="BO39" s="350">
        <v>4.8655929999999996</v>
      </c>
      <c r="BP39" s="350">
        <v>4.7018230000000001</v>
      </c>
      <c r="BQ39" s="350">
        <v>4.705495</v>
      </c>
      <c r="BR39" s="350">
        <v>4.648155</v>
      </c>
      <c r="BS39" s="350">
        <v>4.5605739999999999</v>
      </c>
      <c r="BT39" s="350">
        <v>4.5698819999999998</v>
      </c>
      <c r="BU39" s="350">
        <v>4.7072710000000004</v>
      </c>
      <c r="BV39" s="350">
        <v>5.086983</v>
      </c>
    </row>
    <row r="40" spans="1:74" s="269" customFormat="1" ht="12.05" customHeight="1" x14ac:dyDescent="0.25">
      <c r="A40" s="193"/>
      <c r="B40" s="762" t="s">
        <v>815</v>
      </c>
      <c r="C40" s="763"/>
      <c r="D40" s="763"/>
      <c r="E40" s="763"/>
      <c r="F40" s="763"/>
      <c r="G40" s="763"/>
      <c r="H40" s="763"/>
      <c r="I40" s="763"/>
      <c r="J40" s="763"/>
      <c r="K40" s="763"/>
      <c r="L40" s="763"/>
      <c r="M40" s="763"/>
      <c r="N40" s="763"/>
      <c r="O40" s="763"/>
      <c r="P40" s="763"/>
      <c r="Q40" s="763"/>
      <c r="AY40" s="470"/>
      <c r="AZ40" s="470"/>
      <c r="BA40" s="470"/>
      <c r="BB40" s="470"/>
      <c r="BC40" s="470"/>
      <c r="BD40" s="600"/>
      <c r="BE40" s="600"/>
      <c r="BF40" s="600"/>
      <c r="BG40" s="600"/>
      <c r="BH40" s="470"/>
      <c r="BI40" s="470"/>
      <c r="BJ40" s="470"/>
    </row>
    <row r="41" spans="1:74" s="409" customFormat="1" ht="12.05" customHeight="1" x14ac:dyDescent="0.25">
      <c r="A41" s="408"/>
      <c r="B41" s="783" t="str">
        <f>"Notes: "&amp;"EIA completed modeling and analysis for this report on " &amp;Dates!D2&amp;"."</f>
        <v>Notes: EIA completed modeling and analysis for this report on Thursday October 7, 2021.</v>
      </c>
      <c r="C41" s="805"/>
      <c r="D41" s="805"/>
      <c r="E41" s="805"/>
      <c r="F41" s="805"/>
      <c r="G41" s="805"/>
      <c r="H41" s="805"/>
      <c r="I41" s="805"/>
      <c r="J41" s="805"/>
      <c r="K41" s="805"/>
      <c r="L41" s="805"/>
      <c r="M41" s="805"/>
      <c r="N41" s="805"/>
      <c r="O41" s="805"/>
      <c r="P41" s="805"/>
      <c r="Q41" s="784"/>
      <c r="AY41" s="471"/>
      <c r="AZ41" s="471"/>
      <c r="BA41" s="471"/>
      <c r="BB41" s="471"/>
      <c r="BC41" s="471"/>
      <c r="BD41" s="601"/>
      <c r="BE41" s="601"/>
      <c r="BF41" s="601"/>
      <c r="BG41" s="601"/>
      <c r="BH41" s="471"/>
      <c r="BI41" s="471"/>
      <c r="BJ41" s="471"/>
    </row>
    <row r="42" spans="1:74" s="409" customFormat="1" ht="12.05" customHeight="1" x14ac:dyDescent="0.25">
      <c r="A42" s="408"/>
      <c r="B42" s="756" t="s">
        <v>353</v>
      </c>
      <c r="C42" s="755"/>
      <c r="D42" s="755"/>
      <c r="E42" s="755"/>
      <c r="F42" s="755"/>
      <c r="G42" s="755"/>
      <c r="H42" s="755"/>
      <c r="I42" s="755"/>
      <c r="J42" s="755"/>
      <c r="K42" s="755"/>
      <c r="L42" s="755"/>
      <c r="M42" s="755"/>
      <c r="N42" s="755"/>
      <c r="O42" s="755"/>
      <c r="P42" s="755"/>
      <c r="Q42" s="755"/>
      <c r="AY42" s="471"/>
      <c r="AZ42" s="471"/>
      <c r="BA42" s="471"/>
      <c r="BB42" s="471"/>
      <c r="BC42" s="471"/>
      <c r="BD42" s="601"/>
      <c r="BE42" s="601"/>
      <c r="BF42" s="601"/>
      <c r="BG42" s="601"/>
      <c r="BH42" s="471"/>
      <c r="BI42" s="471"/>
      <c r="BJ42" s="471"/>
    </row>
    <row r="43" spans="1:74" s="269" customFormat="1" ht="12.05" customHeight="1" x14ac:dyDescent="0.25">
      <c r="A43" s="193"/>
      <c r="B43" s="764" t="s">
        <v>129</v>
      </c>
      <c r="C43" s="763"/>
      <c r="D43" s="763"/>
      <c r="E43" s="763"/>
      <c r="F43" s="763"/>
      <c r="G43" s="763"/>
      <c r="H43" s="763"/>
      <c r="I43" s="763"/>
      <c r="J43" s="763"/>
      <c r="K43" s="763"/>
      <c r="L43" s="763"/>
      <c r="M43" s="763"/>
      <c r="N43" s="763"/>
      <c r="O43" s="763"/>
      <c r="P43" s="763"/>
      <c r="Q43" s="763"/>
      <c r="AY43" s="470"/>
      <c r="AZ43" s="470"/>
      <c r="BA43" s="470"/>
      <c r="BB43" s="470"/>
      <c r="BC43" s="470"/>
      <c r="BD43" s="600"/>
      <c r="BE43" s="600"/>
      <c r="BF43" s="600"/>
      <c r="BG43" s="600"/>
      <c r="BH43" s="470"/>
      <c r="BI43" s="470"/>
      <c r="BJ43" s="470"/>
    </row>
    <row r="44" spans="1:74" s="409" customFormat="1" ht="12.05" customHeight="1" x14ac:dyDescent="0.25">
      <c r="A44" s="408"/>
      <c r="B44" s="751" t="s">
        <v>865</v>
      </c>
      <c r="C44" s="748"/>
      <c r="D44" s="748"/>
      <c r="E44" s="748"/>
      <c r="F44" s="748"/>
      <c r="G44" s="748"/>
      <c r="H44" s="748"/>
      <c r="I44" s="748"/>
      <c r="J44" s="748"/>
      <c r="K44" s="748"/>
      <c r="L44" s="748"/>
      <c r="M44" s="748"/>
      <c r="N44" s="748"/>
      <c r="O44" s="748"/>
      <c r="P44" s="748"/>
      <c r="Q44" s="742"/>
      <c r="AY44" s="471"/>
      <c r="AZ44" s="471"/>
      <c r="BA44" s="471"/>
      <c r="BB44" s="471"/>
      <c r="BC44" s="471"/>
      <c r="BD44" s="601"/>
      <c r="BE44" s="601"/>
      <c r="BF44" s="601"/>
      <c r="BG44" s="601"/>
      <c r="BH44" s="471"/>
      <c r="BI44" s="471"/>
      <c r="BJ44" s="471"/>
    </row>
    <row r="45" spans="1:74" s="409" customFormat="1" ht="12.05" customHeight="1" x14ac:dyDescent="0.25">
      <c r="A45" s="408"/>
      <c r="B45" s="801" t="s">
        <v>866</v>
      </c>
      <c r="C45" s="742"/>
      <c r="D45" s="742"/>
      <c r="E45" s="742"/>
      <c r="F45" s="742"/>
      <c r="G45" s="742"/>
      <c r="H45" s="742"/>
      <c r="I45" s="742"/>
      <c r="J45" s="742"/>
      <c r="K45" s="742"/>
      <c r="L45" s="742"/>
      <c r="M45" s="742"/>
      <c r="N45" s="742"/>
      <c r="O45" s="742"/>
      <c r="P45" s="742"/>
      <c r="Q45" s="742"/>
      <c r="AY45" s="471"/>
      <c r="AZ45" s="471"/>
      <c r="BA45" s="471"/>
      <c r="BB45" s="471"/>
      <c r="BC45" s="471"/>
      <c r="BD45" s="601"/>
      <c r="BE45" s="601"/>
      <c r="BF45" s="601"/>
      <c r="BG45" s="601"/>
      <c r="BH45" s="471"/>
      <c r="BI45" s="471"/>
      <c r="BJ45" s="471"/>
    </row>
    <row r="46" spans="1:74" s="409" customFormat="1" ht="12.05" customHeight="1" x14ac:dyDescent="0.25">
      <c r="A46" s="410"/>
      <c r="B46" s="749" t="s">
        <v>867</v>
      </c>
      <c r="C46" s="748"/>
      <c r="D46" s="748"/>
      <c r="E46" s="748"/>
      <c r="F46" s="748"/>
      <c r="G46" s="748"/>
      <c r="H46" s="748"/>
      <c r="I46" s="748"/>
      <c r="J46" s="748"/>
      <c r="K46" s="748"/>
      <c r="L46" s="748"/>
      <c r="M46" s="748"/>
      <c r="N46" s="748"/>
      <c r="O46" s="748"/>
      <c r="P46" s="748"/>
      <c r="Q46" s="742"/>
      <c r="AY46" s="471"/>
      <c r="AZ46" s="471"/>
      <c r="BA46" s="471"/>
      <c r="BB46" s="471"/>
      <c r="BC46" s="471"/>
      <c r="BD46" s="601"/>
      <c r="BE46" s="601"/>
      <c r="BF46" s="601"/>
      <c r="BG46" s="601"/>
      <c r="BH46" s="471"/>
      <c r="BI46" s="471"/>
      <c r="BJ46" s="471"/>
    </row>
    <row r="47" spans="1:74" s="409" customFormat="1" ht="12.05" customHeight="1" x14ac:dyDescent="0.25">
      <c r="A47" s="410"/>
      <c r="B47" s="774" t="s">
        <v>178</v>
      </c>
      <c r="C47" s="742"/>
      <c r="D47" s="742"/>
      <c r="E47" s="742"/>
      <c r="F47" s="742"/>
      <c r="G47" s="742"/>
      <c r="H47" s="742"/>
      <c r="I47" s="742"/>
      <c r="J47" s="742"/>
      <c r="K47" s="742"/>
      <c r="L47" s="742"/>
      <c r="M47" s="742"/>
      <c r="N47" s="742"/>
      <c r="O47" s="742"/>
      <c r="P47" s="742"/>
      <c r="Q47" s="742"/>
      <c r="AY47" s="471"/>
      <c r="AZ47" s="471"/>
      <c r="BA47" s="471"/>
      <c r="BB47" s="471"/>
      <c r="BC47" s="471"/>
      <c r="BD47" s="601"/>
      <c r="BE47" s="601"/>
      <c r="BF47" s="601"/>
      <c r="BG47" s="601"/>
      <c r="BH47" s="471"/>
      <c r="BI47" s="471"/>
      <c r="BJ47" s="471"/>
    </row>
    <row r="48" spans="1:74" s="409" customFormat="1" ht="12.05" customHeight="1" x14ac:dyDescent="0.25">
      <c r="A48" s="410"/>
      <c r="B48" s="751" t="s">
        <v>838</v>
      </c>
      <c r="C48" s="752"/>
      <c r="D48" s="752"/>
      <c r="E48" s="752"/>
      <c r="F48" s="752"/>
      <c r="G48" s="752"/>
      <c r="H48" s="752"/>
      <c r="I48" s="752"/>
      <c r="J48" s="752"/>
      <c r="K48" s="752"/>
      <c r="L48" s="752"/>
      <c r="M48" s="752"/>
      <c r="N48" s="752"/>
      <c r="O48" s="752"/>
      <c r="P48" s="752"/>
      <c r="Q48" s="742"/>
      <c r="AY48" s="471"/>
      <c r="AZ48" s="471"/>
      <c r="BA48" s="471"/>
      <c r="BB48" s="471"/>
      <c r="BC48" s="471"/>
      <c r="BD48" s="601"/>
      <c r="BE48" s="601"/>
      <c r="BF48" s="601"/>
      <c r="BG48" s="601"/>
      <c r="BH48" s="471"/>
      <c r="BI48" s="471"/>
      <c r="BJ48" s="471"/>
    </row>
    <row r="49" spans="1:74" s="411" customFormat="1" ht="12.05" customHeight="1" x14ac:dyDescent="0.25">
      <c r="A49" s="393"/>
      <c r="B49" s="771" t="s">
        <v>1380</v>
      </c>
      <c r="C49" s="742"/>
      <c r="D49" s="742"/>
      <c r="E49" s="742"/>
      <c r="F49" s="742"/>
      <c r="G49" s="742"/>
      <c r="H49" s="742"/>
      <c r="I49" s="742"/>
      <c r="J49" s="742"/>
      <c r="K49" s="742"/>
      <c r="L49" s="742"/>
      <c r="M49" s="742"/>
      <c r="N49" s="742"/>
      <c r="O49" s="742"/>
      <c r="P49" s="742"/>
      <c r="Q49" s="742"/>
      <c r="AY49" s="472"/>
      <c r="AZ49" s="472"/>
      <c r="BA49" s="472"/>
      <c r="BB49" s="472"/>
      <c r="BC49" s="472"/>
      <c r="BD49" s="602"/>
      <c r="BE49" s="602"/>
      <c r="BF49" s="602"/>
      <c r="BG49" s="602"/>
      <c r="BH49" s="472"/>
      <c r="BI49" s="472"/>
      <c r="BJ49" s="472"/>
    </row>
    <row r="50" spans="1:74" x14ac:dyDescent="0.2">
      <c r="BK50" s="354"/>
      <c r="BL50" s="354"/>
      <c r="BM50" s="354"/>
      <c r="BN50" s="354"/>
      <c r="BO50" s="354"/>
      <c r="BP50" s="354"/>
      <c r="BQ50" s="354"/>
      <c r="BR50" s="354"/>
      <c r="BS50" s="354"/>
      <c r="BT50" s="354"/>
      <c r="BU50" s="354"/>
      <c r="BV50" s="354"/>
    </row>
    <row r="51" spans="1:74" x14ac:dyDescent="0.2">
      <c r="BK51" s="354"/>
      <c r="BL51" s="354"/>
      <c r="BM51" s="354"/>
      <c r="BN51" s="354"/>
      <c r="BO51" s="354"/>
      <c r="BP51" s="354"/>
      <c r="BQ51" s="354"/>
      <c r="BR51" s="354"/>
      <c r="BS51" s="354"/>
      <c r="BT51" s="354"/>
      <c r="BU51" s="354"/>
      <c r="BV51" s="354"/>
    </row>
    <row r="52" spans="1:74" x14ac:dyDescent="0.2">
      <c r="BK52" s="354"/>
      <c r="BL52" s="354"/>
      <c r="BM52" s="354"/>
      <c r="BN52" s="354"/>
      <c r="BO52" s="354"/>
      <c r="BP52" s="354"/>
      <c r="BQ52" s="354"/>
      <c r="BR52" s="354"/>
      <c r="BS52" s="354"/>
      <c r="BT52" s="354"/>
      <c r="BU52" s="354"/>
      <c r="BV52" s="354"/>
    </row>
    <row r="53" spans="1:74" x14ac:dyDescent="0.2">
      <c r="BK53" s="354"/>
      <c r="BL53" s="354"/>
      <c r="BM53" s="354"/>
      <c r="BN53" s="354"/>
      <c r="BO53" s="354"/>
      <c r="BP53" s="354"/>
      <c r="BQ53" s="354"/>
      <c r="BR53" s="354"/>
      <c r="BS53" s="354"/>
      <c r="BT53" s="354"/>
      <c r="BU53" s="354"/>
      <c r="BV53" s="354"/>
    </row>
    <row r="54" spans="1:74" x14ac:dyDescent="0.2">
      <c r="BK54" s="354"/>
      <c r="BL54" s="354"/>
      <c r="BM54" s="354"/>
      <c r="BN54" s="354"/>
      <c r="BO54" s="354"/>
      <c r="BP54" s="354"/>
      <c r="BQ54" s="354"/>
      <c r="BR54" s="354"/>
      <c r="BS54" s="354"/>
      <c r="BT54" s="354"/>
      <c r="BU54" s="354"/>
      <c r="BV54" s="354"/>
    </row>
    <row r="55" spans="1:74" x14ac:dyDescent="0.2">
      <c r="BK55" s="354"/>
      <c r="BL55" s="354"/>
      <c r="BM55" s="354"/>
      <c r="BN55" s="354"/>
      <c r="BO55" s="354"/>
      <c r="BP55" s="354"/>
      <c r="BQ55" s="354"/>
      <c r="BR55" s="354"/>
      <c r="BS55" s="354"/>
      <c r="BT55" s="354"/>
      <c r="BU55" s="354"/>
      <c r="BV55" s="354"/>
    </row>
    <row r="56" spans="1:74" x14ac:dyDescent="0.2">
      <c r="BK56" s="354"/>
      <c r="BL56" s="354"/>
      <c r="BM56" s="354"/>
      <c r="BN56" s="354"/>
      <c r="BO56" s="354"/>
      <c r="BP56" s="354"/>
      <c r="BQ56" s="354"/>
      <c r="BR56" s="354"/>
      <c r="BS56" s="354"/>
      <c r="BT56" s="354"/>
      <c r="BU56" s="354"/>
      <c r="BV56" s="354"/>
    </row>
    <row r="57" spans="1:74" x14ac:dyDescent="0.2">
      <c r="BK57" s="354"/>
      <c r="BL57" s="354"/>
      <c r="BM57" s="354"/>
      <c r="BN57" s="354"/>
      <c r="BO57" s="354"/>
      <c r="BP57" s="354"/>
      <c r="BQ57" s="354"/>
      <c r="BR57" s="354"/>
      <c r="BS57" s="354"/>
      <c r="BT57" s="354"/>
      <c r="BU57" s="354"/>
      <c r="BV57" s="354"/>
    </row>
    <row r="58" spans="1:74" x14ac:dyDescent="0.2">
      <c r="BK58" s="354"/>
      <c r="BL58" s="354"/>
      <c r="BM58" s="354"/>
      <c r="BN58" s="354"/>
      <c r="BO58" s="354"/>
      <c r="BP58" s="354"/>
      <c r="BQ58" s="354"/>
      <c r="BR58" s="354"/>
      <c r="BS58" s="354"/>
      <c r="BT58" s="354"/>
      <c r="BU58" s="354"/>
      <c r="BV58" s="354"/>
    </row>
    <row r="59" spans="1:74" x14ac:dyDescent="0.2">
      <c r="BK59" s="354"/>
      <c r="BL59" s="354"/>
      <c r="BM59" s="354"/>
      <c r="BN59" s="354"/>
      <c r="BO59" s="354"/>
      <c r="BP59" s="354"/>
      <c r="BQ59" s="354"/>
      <c r="BR59" s="354"/>
      <c r="BS59" s="354"/>
      <c r="BT59" s="354"/>
      <c r="BU59" s="354"/>
      <c r="BV59" s="354"/>
    </row>
    <row r="60" spans="1:74" x14ac:dyDescent="0.2">
      <c r="BK60" s="354"/>
      <c r="BL60" s="354"/>
      <c r="BM60" s="354"/>
      <c r="BN60" s="354"/>
      <c r="BO60" s="354"/>
      <c r="BP60" s="354"/>
      <c r="BQ60" s="354"/>
      <c r="BR60" s="354"/>
      <c r="BS60" s="354"/>
      <c r="BT60" s="354"/>
      <c r="BU60" s="354"/>
      <c r="BV60" s="354"/>
    </row>
    <row r="61" spans="1:74" x14ac:dyDescent="0.2">
      <c r="BK61" s="354"/>
      <c r="BL61" s="354"/>
      <c r="BM61" s="354"/>
      <c r="BN61" s="354"/>
      <c r="BO61" s="354"/>
      <c r="BP61" s="354"/>
      <c r="BQ61" s="354"/>
      <c r="BR61" s="354"/>
      <c r="BS61" s="354"/>
      <c r="BT61" s="354"/>
      <c r="BU61" s="354"/>
      <c r="BV61" s="354"/>
    </row>
    <row r="62" spans="1:74" x14ac:dyDescent="0.2">
      <c r="BK62" s="354"/>
      <c r="BL62" s="354"/>
      <c r="BM62" s="354"/>
      <c r="BN62" s="354"/>
      <c r="BO62" s="354"/>
      <c r="BP62" s="354"/>
      <c r="BQ62" s="354"/>
      <c r="BR62" s="354"/>
      <c r="BS62" s="354"/>
      <c r="BT62" s="354"/>
      <c r="BU62" s="354"/>
      <c r="BV62" s="354"/>
    </row>
    <row r="63" spans="1:74" x14ac:dyDescent="0.2">
      <c r="BK63" s="354"/>
      <c r="BL63" s="354"/>
      <c r="BM63" s="354"/>
      <c r="BN63" s="354"/>
      <c r="BO63" s="354"/>
      <c r="BP63" s="354"/>
      <c r="BQ63" s="354"/>
      <c r="BR63" s="354"/>
      <c r="BS63" s="354"/>
      <c r="BT63" s="354"/>
      <c r="BU63" s="354"/>
      <c r="BV63" s="354"/>
    </row>
    <row r="64" spans="1:74" x14ac:dyDescent="0.2">
      <c r="BK64" s="354"/>
      <c r="BL64" s="354"/>
      <c r="BM64" s="354"/>
      <c r="BN64" s="354"/>
      <c r="BO64" s="354"/>
      <c r="BP64" s="354"/>
      <c r="BQ64" s="354"/>
      <c r="BR64" s="354"/>
      <c r="BS64" s="354"/>
      <c r="BT64" s="354"/>
      <c r="BU64" s="354"/>
      <c r="BV64" s="354"/>
    </row>
    <row r="65" spans="63:74" x14ac:dyDescent="0.2">
      <c r="BK65" s="354"/>
      <c r="BL65" s="354"/>
      <c r="BM65" s="354"/>
      <c r="BN65" s="354"/>
      <c r="BO65" s="354"/>
      <c r="BP65" s="354"/>
      <c r="BQ65" s="354"/>
      <c r="BR65" s="354"/>
      <c r="BS65" s="354"/>
      <c r="BT65" s="354"/>
      <c r="BU65" s="354"/>
      <c r="BV65" s="354"/>
    </row>
    <row r="66" spans="63:74" x14ac:dyDescent="0.2">
      <c r="BK66" s="354"/>
      <c r="BL66" s="354"/>
      <c r="BM66" s="354"/>
      <c r="BN66" s="354"/>
      <c r="BO66" s="354"/>
      <c r="BP66" s="354"/>
      <c r="BQ66" s="354"/>
      <c r="BR66" s="354"/>
      <c r="BS66" s="354"/>
      <c r="BT66" s="354"/>
      <c r="BU66" s="354"/>
      <c r="BV66" s="354"/>
    </row>
    <row r="67" spans="63:74" x14ac:dyDescent="0.2">
      <c r="BK67" s="354"/>
      <c r="BL67" s="354"/>
      <c r="BM67" s="354"/>
      <c r="BN67" s="354"/>
      <c r="BO67" s="354"/>
      <c r="BP67" s="354"/>
      <c r="BQ67" s="354"/>
      <c r="BR67" s="354"/>
      <c r="BS67" s="354"/>
      <c r="BT67" s="354"/>
      <c r="BU67" s="354"/>
      <c r="BV67" s="354"/>
    </row>
    <row r="68" spans="63:74" x14ac:dyDescent="0.2">
      <c r="BK68" s="354"/>
      <c r="BL68" s="354"/>
      <c r="BM68" s="354"/>
      <c r="BN68" s="354"/>
      <c r="BO68" s="354"/>
      <c r="BP68" s="354"/>
      <c r="BQ68" s="354"/>
      <c r="BR68" s="354"/>
      <c r="BS68" s="354"/>
      <c r="BT68" s="354"/>
      <c r="BU68" s="354"/>
      <c r="BV68" s="354"/>
    </row>
    <row r="69" spans="63:74" x14ac:dyDescent="0.2">
      <c r="BK69" s="354"/>
      <c r="BL69" s="354"/>
      <c r="BM69" s="354"/>
      <c r="BN69" s="354"/>
      <c r="BO69" s="354"/>
      <c r="BP69" s="354"/>
      <c r="BQ69" s="354"/>
      <c r="BR69" s="354"/>
      <c r="BS69" s="354"/>
      <c r="BT69" s="354"/>
      <c r="BU69" s="354"/>
      <c r="BV69" s="354"/>
    </row>
    <row r="70" spans="63:74" x14ac:dyDescent="0.2">
      <c r="BK70" s="354"/>
      <c r="BL70" s="354"/>
      <c r="BM70" s="354"/>
      <c r="BN70" s="354"/>
      <c r="BO70" s="354"/>
      <c r="BP70" s="354"/>
      <c r="BQ70" s="354"/>
      <c r="BR70" s="354"/>
      <c r="BS70" s="354"/>
      <c r="BT70" s="354"/>
      <c r="BU70" s="354"/>
      <c r="BV70" s="354"/>
    </row>
    <row r="71" spans="63:74" x14ac:dyDescent="0.2">
      <c r="BK71" s="354"/>
      <c r="BL71" s="354"/>
      <c r="BM71" s="354"/>
      <c r="BN71" s="354"/>
      <c r="BO71" s="354"/>
      <c r="BP71" s="354"/>
      <c r="BQ71" s="354"/>
      <c r="BR71" s="354"/>
      <c r="BS71" s="354"/>
      <c r="BT71" s="354"/>
      <c r="BU71" s="354"/>
      <c r="BV71" s="354"/>
    </row>
    <row r="72" spans="63:74" x14ac:dyDescent="0.2">
      <c r="BK72" s="354"/>
      <c r="BL72" s="354"/>
      <c r="BM72" s="354"/>
      <c r="BN72" s="354"/>
      <c r="BO72" s="354"/>
      <c r="BP72" s="354"/>
      <c r="BQ72" s="354"/>
      <c r="BR72" s="354"/>
      <c r="BS72" s="354"/>
      <c r="BT72" s="354"/>
      <c r="BU72" s="354"/>
      <c r="BV72" s="354"/>
    </row>
    <row r="73" spans="63:74" x14ac:dyDescent="0.2">
      <c r="BK73" s="354"/>
      <c r="BL73" s="354"/>
      <c r="BM73" s="354"/>
      <c r="BN73" s="354"/>
      <c r="BO73" s="354"/>
      <c r="BP73" s="354"/>
      <c r="BQ73" s="354"/>
      <c r="BR73" s="354"/>
      <c r="BS73" s="354"/>
      <c r="BT73" s="354"/>
      <c r="BU73" s="354"/>
      <c r="BV73" s="354"/>
    </row>
    <row r="74" spans="63:74" x14ac:dyDescent="0.2">
      <c r="BK74" s="354"/>
      <c r="BL74" s="354"/>
      <c r="BM74" s="354"/>
      <c r="BN74" s="354"/>
      <c r="BO74" s="354"/>
      <c r="BP74" s="354"/>
      <c r="BQ74" s="354"/>
      <c r="BR74" s="354"/>
      <c r="BS74" s="354"/>
      <c r="BT74" s="354"/>
      <c r="BU74" s="354"/>
      <c r="BV74" s="354"/>
    </row>
    <row r="75" spans="63:74" x14ac:dyDescent="0.2">
      <c r="BK75" s="354"/>
      <c r="BL75" s="354"/>
      <c r="BM75" s="354"/>
      <c r="BN75" s="354"/>
      <c r="BO75" s="354"/>
      <c r="BP75" s="354"/>
      <c r="BQ75" s="354"/>
      <c r="BR75" s="354"/>
      <c r="BS75" s="354"/>
      <c r="BT75" s="354"/>
      <c r="BU75" s="354"/>
      <c r="BV75" s="354"/>
    </row>
    <row r="76" spans="63:74" x14ac:dyDescent="0.2">
      <c r="BK76" s="354"/>
      <c r="BL76" s="354"/>
      <c r="BM76" s="354"/>
      <c r="BN76" s="354"/>
      <c r="BO76" s="354"/>
      <c r="BP76" s="354"/>
      <c r="BQ76" s="354"/>
      <c r="BR76" s="354"/>
      <c r="BS76" s="354"/>
      <c r="BT76" s="354"/>
      <c r="BU76" s="354"/>
      <c r="BV76" s="354"/>
    </row>
    <row r="77" spans="63:74" x14ac:dyDescent="0.2">
      <c r="BK77" s="354"/>
      <c r="BL77" s="354"/>
      <c r="BM77" s="354"/>
      <c r="BN77" s="354"/>
      <c r="BO77" s="354"/>
      <c r="BP77" s="354"/>
      <c r="BQ77" s="354"/>
      <c r="BR77" s="354"/>
      <c r="BS77" s="354"/>
      <c r="BT77" s="354"/>
      <c r="BU77" s="354"/>
      <c r="BV77" s="354"/>
    </row>
    <row r="78" spans="63:74" x14ac:dyDescent="0.2">
      <c r="BK78" s="354"/>
      <c r="BL78" s="354"/>
      <c r="BM78" s="354"/>
      <c r="BN78" s="354"/>
      <c r="BO78" s="354"/>
      <c r="BP78" s="354"/>
      <c r="BQ78" s="354"/>
      <c r="BR78" s="354"/>
      <c r="BS78" s="354"/>
      <c r="BT78" s="354"/>
      <c r="BU78" s="354"/>
      <c r="BV78" s="354"/>
    </row>
    <row r="79" spans="63:74" x14ac:dyDescent="0.2">
      <c r="BK79" s="354"/>
      <c r="BL79" s="354"/>
      <c r="BM79" s="354"/>
      <c r="BN79" s="354"/>
      <c r="BO79" s="354"/>
      <c r="BP79" s="354"/>
      <c r="BQ79" s="354"/>
      <c r="BR79" s="354"/>
      <c r="BS79" s="354"/>
      <c r="BT79" s="354"/>
      <c r="BU79" s="354"/>
      <c r="BV79" s="354"/>
    </row>
    <row r="80" spans="63:74" x14ac:dyDescent="0.2">
      <c r="BK80" s="354"/>
      <c r="BL80" s="354"/>
      <c r="BM80" s="354"/>
      <c r="BN80" s="354"/>
      <c r="BO80" s="354"/>
      <c r="BP80" s="354"/>
      <c r="BQ80" s="354"/>
      <c r="BR80" s="354"/>
      <c r="BS80" s="354"/>
      <c r="BT80" s="354"/>
      <c r="BU80" s="354"/>
      <c r="BV80" s="354"/>
    </row>
    <row r="81" spans="63:74" x14ac:dyDescent="0.2">
      <c r="BK81" s="354"/>
      <c r="BL81" s="354"/>
      <c r="BM81" s="354"/>
      <c r="BN81" s="354"/>
      <c r="BO81" s="354"/>
      <c r="BP81" s="354"/>
      <c r="BQ81" s="354"/>
      <c r="BR81" s="354"/>
      <c r="BS81" s="354"/>
      <c r="BT81" s="354"/>
      <c r="BU81" s="354"/>
      <c r="BV81" s="354"/>
    </row>
    <row r="82" spans="63:74" x14ac:dyDescent="0.2">
      <c r="BK82" s="354"/>
      <c r="BL82" s="354"/>
      <c r="BM82" s="354"/>
      <c r="BN82" s="354"/>
      <c r="BO82" s="354"/>
      <c r="BP82" s="354"/>
      <c r="BQ82" s="354"/>
      <c r="BR82" s="354"/>
      <c r="BS82" s="354"/>
      <c r="BT82" s="354"/>
      <c r="BU82" s="354"/>
      <c r="BV82" s="354"/>
    </row>
    <row r="83" spans="63:74" x14ac:dyDescent="0.2">
      <c r="BK83" s="354"/>
      <c r="BL83" s="354"/>
      <c r="BM83" s="354"/>
      <c r="BN83" s="354"/>
      <c r="BO83" s="354"/>
      <c r="BP83" s="354"/>
      <c r="BQ83" s="354"/>
      <c r="BR83" s="354"/>
      <c r="BS83" s="354"/>
      <c r="BT83" s="354"/>
      <c r="BU83" s="354"/>
      <c r="BV83" s="354"/>
    </row>
    <row r="84" spans="63:74" x14ac:dyDescent="0.2">
      <c r="BK84" s="354"/>
      <c r="BL84" s="354"/>
      <c r="BM84" s="354"/>
      <c r="BN84" s="354"/>
      <c r="BO84" s="354"/>
      <c r="BP84" s="354"/>
      <c r="BQ84" s="354"/>
      <c r="BR84" s="354"/>
      <c r="BS84" s="354"/>
      <c r="BT84" s="354"/>
      <c r="BU84" s="354"/>
      <c r="BV84" s="354"/>
    </row>
    <row r="85" spans="63:74" x14ac:dyDescent="0.2">
      <c r="BK85" s="354"/>
      <c r="BL85" s="354"/>
      <c r="BM85" s="354"/>
      <c r="BN85" s="354"/>
      <c r="BO85" s="354"/>
      <c r="BP85" s="354"/>
      <c r="BQ85" s="354"/>
      <c r="BR85" s="354"/>
      <c r="BS85" s="354"/>
      <c r="BT85" s="354"/>
      <c r="BU85" s="354"/>
      <c r="BV85" s="354"/>
    </row>
    <row r="86" spans="63:74" x14ac:dyDescent="0.2">
      <c r="BK86" s="354"/>
      <c r="BL86" s="354"/>
      <c r="BM86" s="354"/>
      <c r="BN86" s="354"/>
      <c r="BO86" s="354"/>
      <c r="BP86" s="354"/>
      <c r="BQ86" s="354"/>
      <c r="BR86" s="354"/>
      <c r="BS86" s="354"/>
      <c r="BT86" s="354"/>
      <c r="BU86" s="354"/>
      <c r="BV86" s="354"/>
    </row>
    <row r="87" spans="63:74" x14ac:dyDescent="0.2">
      <c r="BK87" s="354"/>
      <c r="BL87" s="354"/>
      <c r="BM87" s="354"/>
      <c r="BN87" s="354"/>
      <c r="BO87" s="354"/>
      <c r="BP87" s="354"/>
      <c r="BQ87" s="354"/>
      <c r="BR87" s="354"/>
      <c r="BS87" s="354"/>
      <c r="BT87" s="354"/>
      <c r="BU87" s="354"/>
      <c r="BV87" s="354"/>
    </row>
    <row r="88" spans="63:74" x14ac:dyDescent="0.2">
      <c r="BK88" s="354"/>
      <c r="BL88" s="354"/>
      <c r="BM88" s="354"/>
      <c r="BN88" s="354"/>
      <c r="BO88" s="354"/>
      <c r="BP88" s="354"/>
      <c r="BQ88" s="354"/>
      <c r="BR88" s="354"/>
      <c r="BS88" s="354"/>
      <c r="BT88" s="354"/>
      <c r="BU88" s="354"/>
      <c r="BV88" s="354"/>
    </row>
    <row r="89" spans="63:74" x14ac:dyDescent="0.2">
      <c r="BK89" s="354"/>
      <c r="BL89" s="354"/>
      <c r="BM89" s="354"/>
      <c r="BN89" s="354"/>
      <c r="BO89" s="354"/>
      <c r="BP89" s="354"/>
      <c r="BQ89" s="354"/>
      <c r="BR89" s="354"/>
      <c r="BS89" s="354"/>
      <c r="BT89" s="354"/>
      <c r="BU89" s="354"/>
      <c r="BV89" s="354"/>
    </row>
    <row r="90" spans="63:74" x14ac:dyDescent="0.2">
      <c r="BK90" s="354"/>
      <c r="BL90" s="354"/>
      <c r="BM90" s="354"/>
      <c r="BN90" s="354"/>
      <c r="BO90" s="354"/>
      <c r="BP90" s="354"/>
      <c r="BQ90" s="354"/>
      <c r="BR90" s="354"/>
      <c r="BS90" s="354"/>
      <c r="BT90" s="354"/>
      <c r="BU90" s="354"/>
      <c r="BV90" s="354"/>
    </row>
    <row r="91" spans="63:74" x14ac:dyDescent="0.2">
      <c r="BK91" s="354"/>
      <c r="BL91" s="354"/>
      <c r="BM91" s="354"/>
      <c r="BN91" s="354"/>
      <c r="BO91" s="354"/>
      <c r="BP91" s="354"/>
      <c r="BQ91" s="354"/>
      <c r="BR91" s="354"/>
      <c r="BS91" s="354"/>
      <c r="BT91" s="354"/>
      <c r="BU91" s="354"/>
      <c r="BV91" s="354"/>
    </row>
    <row r="92" spans="63:74" x14ac:dyDescent="0.2">
      <c r="BK92" s="354"/>
      <c r="BL92" s="354"/>
      <c r="BM92" s="354"/>
      <c r="BN92" s="354"/>
      <c r="BO92" s="354"/>
      <c r="BP92" s="354"/>
      <c r="BQ92" s="354"/>
      <c r="BR92" s="354"/>
      <c r="BS92" s="354"/>
      <c r="BT92" s="354"/>
      <c r="BU92" s="354"/>
      <c r="BV92" s="354"/>
    </row>
    <row r="93" spans="63:74" x14ac:dyDescent="0.2">
      <c r="BK93" s="354"/>
      <c r="BL93" s="354"/>
      <c r="BM93" s="354"/>
      <c r="BN93" s="354"/>
      <c r="BO93" s="354"/>
      <c r="BP93" s="354"/>
      <c r="BQ93" s="354"/>
      <c r="BR93" s="354"/>
      <c r="BS93" s="354"/>
      <c r="BT93" s="354"/>
      <c r="BU93" s="354"/>
      <c r="BV93" s="354"/>
    </row>
    <row r="94" spans="63:74" x14ac:dyDescent="0.2">
      <c r="BK94" s="354"/>
      <c r="BL94" s="354"/>
      <c r="BM94" s="354"/>
      <c r="BN94" s="354"/>
      <c r="BO94" s="354"/>
      <c r="BP94" s="354"/>
      <c r="BQ94" s="354"/>
      <c r="BR94" s="354"/>
      <c r="BS94" s="354"/>
      <c r="BT94" s="354"/>
      <c r="BU94" s="354"/>
      <c r="BV94" s="354"/>
    </row>
    <row r="95" spans="63:74" x14ac:dyDescent="0.2">
      <c r="BK95" s="354"/>
      <c r="BL95" s="354"/>
      <c r="BM95" s="354"/>
      <c r="BN95" s="354"/>
      <c r="BO95" s="354"/>
      <c r="BP95" s="354"/>
      <c r="BQ95" s="354"/>
      <c r="BR95" s="354"/>
      <c r="BS95" s="354"/>
      <c r="BT95" s="354"/>
      <c r="BU95" s="354"/>
      <c r="BV95" s="354"/>
    </row>
    <row r="96" spans="63:74" x14ac:dyDescent="0.2">
      <c r="BK96" s="354"/>
      <c r="BL96" s="354"/>
      <c r="BM96" s="354"/>
      <c r="BN96" s="354"/>
      <c r="BO96" s="354"/>
      <c r="BP96" s="354"/>
      <c r="BQ96" s="354"/>
      <c r="BR96" s="354"/>
      <c r="BS96" s="354"/>
      <c r="BT96" s="354"/>
      <c r="BU96" s="354"/>
      <c r="BV96" s="354"/>
    </row>
    <row r="97" spans="63:74" x14ac:dyDescent="0.2">
      <c r="BK97" s="354"/>
      <c r="BL97" s="354"/>
      <c r="BM97" s="354"/>
      <c r="BN97" s="354"/>
      <c r="BO97" s="354"/>
      <c r="BP97" s="354"/>
      <c r="BQ97" s="354"/>
      <c r="BR97" s="354"/>
      <c r="BS97" s="354"/>
      <c r="BT97" s="354"/>
      <c r="BU97" s="354"/>
      <c r="BV97" s="354"/>
    </row>
    <row r="98" spans="63:74" x14ac:dyDescent="0.2">
      <c r="BK98" s="354"/>
      <c r="BL98" s="354"/>
      <c r="BM98" s="354"/>
      <c r="BN98" s="354"/>
      <c r="BO98" s="354"/>
      <c r="BP98" s="354"/>
      <c r="BQ98" s="354"/>
      <c r="BR98" s="354"/>
      <c r="BS98" s="354"/>
      <c r="BT98" s="354"/>
      <c r="BU98" s="354"/>
      <c r="BV98" s="354"/>
    </row>
    <row r="99" spans="63:74" x14ac:dyDescent="0.2">
      <c r="BK99" s="354"/>
      <c r="BL99" s="354"/>
      <c r="BM99" s="354"/>
      <c r="BN99" s="354"/>
      <c r="BO99" s="354"/>
      <c r="BP99" s="354"/>
      <c r="BQ99" s="354"/>
      <c r="BR99" s="354"/>
      <c r="BS99" s="354"/>
      <c r="BT99" s="354"/>
      <c r="BU99" s="354"/>
      <c r="BV99" s="354"/>
    </row>
    <row r="100" spans="63:74" x14ac:dyDescent="0.2">
      <c r="BK100" s="354"/>
      <c r="BL100" s="354"/>
      <c r="BM100" s="354"/>
      <c r="BN100" s="354"/>
      <c r="BO100" s="354"/>
      <c r="BP100" s="354"/>
      <c r="BQ100" s="354"/>
      <c r="BR100" s="354"/>
      <c r="BS100" s="354"/>
      <c r="BT100" s="354"/>
      <c r="BU100" s="354"/>
      <c r="BV100" s="354"/>
    </row>
    <row r="101" spans="63:74" x14ac:dyDescent="0.2">
      <c r="BK101" s="354"/>
      <c r="BL101" s="354"/>
      <c r="BM101" s="354"/>
      <c r="BN101" s="354"/>
      <c r="BO101" s="354"/>
      <c r="BP101" s="354"/>
      <c r="BQ101" s="354"/>
      <c r="BR101" s="354"/>
      <c r="BS101" s="354"/>
      <c r="BT101" s="354"/>
      <c r="BU101" s="354"/>
      <c r="BV101" s="354"/>
    </row>
    <row r="102" spans="63:74" x14ac:dyDescent="0.2">
      <c r="BK102" s="354"/>
      <c r="BL102" s="354"/>
      <c r="BM102" s="354"/>
      <c r="BN102" s="354"/>
      <c r="BO102" s="354"/>
      <c r="BP102" s="354"/>
      <c r="BQ102" s="354"/>
      <c r="BR102" s="354"/>
      <c r="BS102" s="354"/>
      <c r="BT102" s="354"/>
      <c r="BU102" s="354"/>
      <c r="BV102" s="354"/>
    </row>
    <row r="103" spans="63:74" x14ac:dyDescent="0.2">
      <c r="BK103" s="354"/>
      <c r="BL103" s="354"/>
      <c r="BM103" s="354"/>
      <c r="BN103" s="354"/>
      <c r="BO103" s="354"/>
      <c r="BP103" s="354"/>
      <c r="BQ103" s="354"/>
      <c r="BR103" s="354"/>
      <c r="BS103" s="354"/>
      <c r="BT103" s="354"/>
      <c r="BU103" s="354"/>
      <c r="BV103" s="354"/>
    </row>
    <row r="104" spans="63:74" x14ac:dyDescent="0.2">
      <c r="BK104" s="354"/>
      <c r="BL104" s="354"/>
      <c r="BM104" s="354"/>
      <c r="BN104" s="354"/>
      <c r="BO104" s="354"/>
      <c r="BP104" s="354"/>
      <c r="BQ104" s="354"/>
      <c r="BR104" s="354"/>
      <c r="BS104" s="354"/>
      <c r="BT104" s="354"/>
      <c r="BU104" s="354"/>
      <c r="BV104" s="354"/>
    </row>
    <row r="105" spans="63:74" x14ac:dyDescent="0.2">
      <c r="BK105" s="354"/>
      <c r="BL105" s="354"/>
      <c r="BM105" s="354"/>
      <c r="BN105" s="354"/>
      <c r="BO105" s="354"/>
      <c r="BP105" s="354"/>
      <c r="BQ105" s="354"/>
      <c r="BR105" s="354"/>
      <c r="BS105" s="354"/>
      <c r="BT105" s="354"/>
      <c r="BU105" s="354"/>
      <c r="BV105" s="354"/>
    </row>
    <row r="106" spans="63:74" x14ac:dyDescent="0.2">
      <c r="BK106" s="354"/>
      <c r="BL106" s="354"/>
      <c r="BM106" s="354"/>
      <c r="BN106" s="354"/>
      <c r="BO106" s="354"/>
      <c r="BP106" s="354"/>
      <c r="BQ106" s="354"/>
      <c r="BR106" s="354"/>
      <c r="BS106" s="354"/>
      <c r="BT106" s="354"/>
      <c r="BU106" s="354"/>
      <c r="BV106" s="354"/>
    </row>
    <row r="107" spans="63:74" x14ac:dyDescent="0.2">
      <c r="BK107" s="354"/>
      <c r="BL107" s="354"/>
      <c r="BM107" s="354"/>
      <c r="BN107" s="354"/>
      <c r="BO107" s="354"/>
      <c r="BP107" s="354"/>
      <c r="BQ107" s="354"/>
      <c r="BR107" s="354"/>
      <c r="BS107" s="354"/>
      <c r="BT107" s="354"/>
      <c r="BU107" s="354"/>
      <c r="BV107" s="354"/>
    </row>
    <row r="108" spans="63:74" x14ac:dyDescent="0.2">
      <c r="BK108" s="354"/>
      <c r="BL108" s="354"/>
      <c r="BM108" s="354"/>
      <c r="BN108" s="354"/>
      <c r="BO108" s="354"/>
      <c r="BP108" s="354"/>
      <c r="BQ108" s="354"/>
      <c r="BR108" s="354"/>
      <c r="BS108" s="354"/>
      <c r="BT108" s="354"/>
      <c r="BU108" s="354"/>
      <c r="BV108" s="354"/>
    </row>
    <row r="109" spans="63:74" x14ac:dyDescent="0.2">
      <c r="BK109" s="354"/>
      <c r="BL109" s="354"/>
      <c r="BM109" s="354"/>
      <c r="BN109" s="354"/>
      <c r="BO109" s="354"/>
      <c r="BP109" s="354"/>
      <c r="BQ109" s="354"/>
      <c r="BR109" s="354"/>
      <c r="BS109" s="354"/>
      <c r="BT109" s="354"/>
      <c r="BU109" s="354"/>
      <c r="BV109" s="354"/>
    </row>
    <row r="110" spans="63:74" x14ac:dyDescent="0.2">
      <c r="BK110" s="354"/>
      <c r="BL110" s="354"/>
      <c r="BM110" s="354"/>
      <c r="BN110" s="354"/>
      <c r="BO110" s="354"/>
      <c r="BP110" s="354"/>
      <c r="BQ110" s="354"/>
      <c r="BR110" s="354"/>
      <c r="BS110" s="354"/>
      <c r="BT110" s="354"/>
      <c r="BU110" s="354"/>
      <c r="BV110" s="354"/>
    </row>
    <row r="111" spans="63:74" x14ac:dyDescent="0.2">
      <c r="BK111" s="354"/>
      <c r="BL111" s="354"/>
      <c r="BM111" s="354"/>
      <c r="BN111" s="354"/>
      <c r="BO111" s="354"/>
      <c r="BP111" s="354"/>
      <c r="BQ111" s="354"/>
      <c r="BR111" s="354"/>
      <c r="BS111" s="354"/>
      <c r="BT111" s="354"/>
      <c r="BU111" s="354"/>
      <c r="BV111" s="354"/>
    </row>
    <row r="112" spans="63:74" x14ac:dyDescent="0.2">
      <c r="BK112" s="354"/>
      <c r="BL112" s="354"/>
      <c r="BM112" s="354"/>
      <c r="BN112" s="354"/>
      <c r="BO112" s="354"/>
      <c r="BP112" s="354"/>
      <c r="BQ112" s="354"/>
      <c r="BR112" s="354"/>
      <c r="BS112" s="354"/>
      <c r="BT112" s="354"/>
      <c r="BU112" s="354"/>
      <c r="BV112" s="354"/>
    </row>
    <row r="113" spans="63:74" x14ac:dyDescent="0.2">
      <c r="BK113" s="354"/>
      <c r="BL113" s="354"/>
      <c r="BM113" s="354"/>
      <c r="BN113" s="354"/>
      <c r="BO113" s="354"/>
      <c r="BP113" s="354"/>
      <c r="BQ113" s="354"/>
      <c r="BR113" s="354"/>
      <c r="BS113" s="354"/>
      <c r="BT113" s="354"/>
      <c r="BU113" s="354"/>
      <c r="BV113" s="354"/>
    </row>
    <row r="114" spans="63:74" x14ac:dyDescent="0.2">
      <c r="BK114" s="354"/>
      <c r="BL114" s="354"/>
      <c r="BM114" s="354"/>
      <c r="BN114" s="354"/>
      <c r="BO114" s="354"/>
      <c r="BP114" s="354"/>
      <c r="BQ114" s="354"/>
      <c r="BR114" s="354"/>
      <c r="BS114" s="354"/>
      <c r="BT114" s="354"/>
      <c r="BU114" s="354"/>
      <c r="BV114" s="354"/>
    </row>
    <row r="115" spans="63:74" x14ac:dyDescent="0.2">
      <c r="BK115" s="354"/>
      <c r="BL115" s="354"/>
      <c r="BM115" s="354"/>
      <c r="BN115" s="354"/>
      <c r="BO115" s="354"/>
      <c r="BP115" s="354"/>
      <c r="BQ115" s="354"/>
      <c r="BR115" s="354"/>
      <c r="BS115" s="354"/>
      <c r="BT115" s="354"/>
      <c r="BU115" s="354"/>
      <c r="BV115" s="354"/>
    </row>
    <row r="116" spans="63:74" x14ac:dyDescent="0.2">
      <c r="BK116" s="354"/>
      <c r="BL116" s="354"/>
      <c r="BM116" s="354"/>
      <c r="BN116" s="354"/>
      <c r="BO116" s="354"/>
      <c r="BP116" s="354"/>
      <c r="BQ116" s="354"/>
      <c r="BR116" s="354"/>
      <c r="BS116" s="354"/>
      <c r="BT116" s="354"/>
      <c r="BU116" s="354"/>
      <c r="BV116" s="354"/>
    </row>
    <row r="117" spans="63:74" x14ac:dyDescent="0.2">
      <c r="BK117" s="354"/>
      <c r="BL117" s="354"/>
      <c r="BM117" s="354"/>
      <c r="BN117" s="354"/>
      <c r="BO117" s="354"/>
      <c r="BP117" s="354"/>
      <c r="BQ117" s="354"/>
      <c r="BR117" s="354"/>
      <c r="BS117" s="354"/>
      <c r="BT117" s="354"/>
      <c r="BU117" s="354"/>
      <c r="BV117" s="354"/>
    </row>
    <row r="118" spans="63:74" x14ac:dyDescent="0.2">
      <c r="BK118" s="354"/>
      <c r="BL118" s="354"/>
      <c r="BM118" s="354"/>
      <c r="BN118" s="354"/>
      <c r="BO118" s="354"/>
      <c r="BP118" s="354"/>
      <c r="BQ118" s="354"/>
      <c r="BR118" s="354"/>
      <c r="BS118" s="354"/>
      <c r="BT118" s="354"/>
      <c r="BU118" s="354"/>
      <c r="BV118" s="354"/>
    </row>
    <row r="119" spans="63:74" x14ac:dyDescent="0.2">
      <c r="BK119" s="354"/>
      <c r="BL119" s="354"/>
      <c r="BM119" s="354"/>
      <c r="BN119" s="354"/>
      <c r="BO119" s="354"/>
      <c r="BP119" s="354"/>
      <c r="BQ119" s="354"/>
      <c r="BR119" s="354"/>
      <c r="BS119" s="354"/>
      <c r="BT119" s="354"/>
      <c r="BU119" s="354"/>
      <c r="BV119" s="354"/>
    </row>
    <row r="120" spans="63:74" x14ac:dyDescent="0.2">
      <c r="BK120" s="354"/>
      <c r="BL120" s="354"/>
      <c r="BM120" s="354"/>
      <c r="BN120" s="354"/>
      <c r="BO120" s="354"/>
      <c r="BP120" s="354"/>
      <c r="BQ120" s="354"/>
      <c r="BR120" s="354"/>
      <c r="BS120" s="354"/>
      <c r="BT120" s="354"/>
      <c r="BU120" s="354"/>
      <c r="BV120" s="354"/>
    </row>
    <row r="121" spans="63:74" x14ac:dyDescent="0.2">
      <c r="BK121" s="354"/>
      <c r="BL121" s="354"/>
      <c r="BM121" s="354"/>
      <c r="BN121" s="354"/>
      <c r="BO121" s="354"/>
      <c r="BP121" s="354"/>
      <c r="BQ121" s="354"/>
      <c r="BR121" s="354"/>
      <c r="BS121" s="354"/>
      <c r="BT121" s="354"/>
      <c r="BU121" s="354"/>
      <c r="BV121" s="354"/>
    </row>
    <row r="122" spans="63:74" x14ac:dyDescent="0.2">
      <c r="BK122" s="354"/>
      <c r="BL122" s="354"/>
      <c r="BM122" s="354"/>
      <c r="BN122" s="354"/>
      <c r="BO122" s="354"/>
      <c r="BP122" s="354"/>
      <c r="BQ122" s="354"/>
      <c r="BR122" s="354"/>
      <c r="BS122" s="354"/>
      <c r="BT122" s="354"/>
      <c r="BU122" s="354"/>
      <c r="BV122" s="354"/>
    </row>
    <row r="123" spans="63:74" x14ac:dyDescent="0.2">
      <c r="BK123" s="354"/>
      <c r="BL123" s="354"/>
      <c r="BM123" s="354"/>
      <c r="BN123" s="354"/>
      <c r="BO123" s="354"/>
      <c r="BP123" s="354"/>
      <c r="BQ123" s="354"/>
      <c r="BR123" s="354"/>
      <c r="BS123" s="354"/>
      <c r="BT123" s="354"/>
      <c r="BU123" s="354"/>
      <c r="BV123" s="354"/>
    </row>
    <row r="124" spans="63:74" x14ac:dyDescent="0.2">
      <c r="BK124" s="354"/>
      <c r="BL124" s="354"/>
      <c r="BM124" s="354"/>
      <c r="BN124" s="354"/>
      <c r="BO124" s="354"/>
      <c r="BP124" s="354"/>
      <c r="BQ124" s="354"/>
      <c r="BR124" s="354"/>
      <c r="BS124" s="354"/>
      <c r="BT124" s="354"/>
      <c r="BU124" s="354"/>
      <c r="BV124" s="354"/>
    </row>
    <row r="125" spans="63:74" x14ac:dyDescent="0.2">
      <c r="BK125" s="354"/>
      <c r="BL125" s="354"/>
      <c r="BM125" s="354"/>
      <c r="BN125" s="354"/>
      <c r="BO125" s="354"/>
      <c r="BP125" s="354"/>
      <c r="BQ125" s="354"/>
      <c r="BR125" s="354"/>
      <c r="BS125" s="354"/>
      <c r="BT125" s="354"/>
      <c r="BU125" s="354"/>
      <c r="BV125" s="354"/>
    </row>
    <row r="126" spans="63:74" x14ac:dyDescent="0.2">
      <c r="BK126" s="354"/>
      <c r="BL126" s="354"/>
      <c r="BM126" s="354"/>
      <c r="BN126" s="354"/>
      <c r="BO126" s="354"/>
      <c r="BP126" s="354"/>
      <c r="BQ126" s="354"/>
      <c r="BR126" s="354"/>
      <c r="BS126" s="354"/>
      <c r="BT126" s="354"/>
      <c r="BU126" s="354"/>
      <c r="BV126" s="354"/>
    </row>
    <row r="127" spans="63:74" x14ac:dyDescent="0.2">
      <c r="BK127" s="354"/>
      <c r="BL127" s="354"/>
      <c r="BM127" s="354"/>
      <c r="BN127" s="354"/>
      <c r="BO127" s="354"/>
      <c r="BP127" s="354"/>
      <c r="BQ127" s="354"/>
      <c r="BR127" s="354"/>
      <c r="BS127" s="354"/>
      <c r="BT127" s="354"/>
      <c r="BU127" s="354"/>
      <c r="BV127" s="354"/>
    </row>
    <row r="128" spans="63:74" x14ac:dyDescent="0.2">
      <c r="BK128" s="354"/>
      <c r="BL128" s="354"/>
      <c r="BM128" s="354"/>
      <c r="BN128" s="354"/>
      <c r="BO128" s="354"/>
      <c r="BP128" s="354"/>
      <c r="BQ128" s="354"/>
      <c r="BR128" s="354"/>
      <c r="BS128" s="354"/>
      <c r="BT128" s="354"/>
      <c r="BU128" s="354"/>
      <c r="BV128" s="354"/>
    </row>
    <row r="129" spans="63:74" x14ac:dyDescent="0.2">
      <c r="BK129" s="354"/>
      <c r="BL129" s="354"/>
      <c r="BM129" s="354"/>
      <c r="BN129" s="354"/>
      <c r="BO129" s="354"/>
      <c r="BP129" s="354"/>
      <c r="BQ129" s="354"/>
      <c r="BR129" s="354"/>
      <c r="BS129" s="354"/>
      <c r="BT129" s="354"/>
      <c r="BU129" s="354"/>
      <c r="BV129" s="354"/>
    </row>
    <row r="130" spans="63:74" x14ac:dyDescent="0.2">
      <c r="BK130" s="354"/>
      <c r="BL130" s="354"/>
      <c r="BM130" s="354"/>
      <c r="BN130" s="354"/>
      <c r="BO130" s="354"/>
      <c r="BP130" s="354"/>
      <c r="BQ130" s="354"/>
      <c r="BR130" s="354"/>
      <c r="BS130" s="354"/>
      <c r="BT130" s="354"/>
      <c r="BU130" s="354"/>
      <c r="BV130" s="354"/>
    </row>
    <row r="131" spans="63:74" x14ac:dyDescent="0.2">
      <c r="BK131" s="354"/>
      <c r="BL131" s="354"/>
      <c r="BM131" s="354"/>
      <c r="BN131" s="354"/>
      <c r="BO131" s="354"/>
      <c r="BP131" s="354"/>
      <c r="BQ131" s="354"/>
      <c r="BR131" s="354"/>
      <c r="BS131" s="354"/>
      <c r="BT131" s="354"/>
      <c r="BU131" s="354"/>
      <c r="BV131" s="354"/>
    </row>
    <row r="132" spans="63:74" x14ac:dyDescent="0.2">
      <c r="BK132" s="354"/>
      <c r="BL132" s="354"/>
      <c r="BM132" s="354"/>
      <c r="BN132" s="354"/>
      <c r="BO132" s="354"/>
      <c r="BP132" s="354"/>
      <c r="BQ132" s="354"/>
      <c r="BR132" s="354"/>
      <c r="BS132" s="354"/>
      <c r="BT132" s="354"/>
      <c r="BU132" s="354"/>
      <c r="BV132" s="354"/>
    </row>
    <row r="133" spans="63:74" x14ac:dyDescent="0.2">
      <c r="BK133" s="354"/>
      <c r="BL133" s="354"/>
      <c r="BM133" s="354"/>
      <c r="BN133" s="354"/>
      <c r="BO133" s="354"/>
      <c r="BP133" s="354"/>
      <c r="BQ133" s="354"/>
      <c r="BR133" s="354"/>
      <c r="BS133" s="354"/>
      <c r="BT133" s="354"/>
      <c r="BU133" s="354"/>
      <c r="BV133" s="354"/>
    </row>
    <row r="134" spans="63:74" x14ac:dyDescent="0.2">
      <c r="BK134" s="354"/>
      <c r="BL134" s="354"/>
      <c r="BM134" s="354"/>
      <c r="BN134" s="354"/>
      <c r="BO134" s="354"/>
      <c r="BP134" s="354"/>
      <c r="BQ134" s="354"/>
      <c r="BR134" s="354"/>
      <c r="BS134" s="354"/>
      <c r="BT134" s="354"/>
      <c r="BU134" s="354"/>
      <c r="BV134" s="354"/>
    </row>
    <row r="135" spans="63:74" x14ac:dyDescent="0.2">
      <c r="BK135" s="354"/>
      <c r="BL135" s="354"/>
      <c r="BM135" s="354"/>
      <c r="BN135" s="354"/>
      <c r="BO135" s="354"/>
      <c r="BP135" s="354"/>
      <c r="BQ135" s="354"/>
      <c r="BR135" s="354"/>
      <c r="BS135" s="354"/>
      <c r="BT135" s="354"/>
      <c r="BU135" s="354"/>
      <c r="BV135" s="354"/>
    </row>
    <row r="136" spans="63:74" x14ac:dyDescent="0.2">
      <c r="BK136" s="354"/>
      <c r="BL136" s="354"/>
      <c r="BM136" s="354"/>
      <c r="BN136" s="354"/>
      <c r="BO136" s="354"/>
      <c r="BP136" s="354"/>
      <c r="BQ136" s="354"/>
      <c r="BR136" s="354"/>
      <c r="BS136" s="354"/>
      <c r="BT136" s="354"/>
      <c r="BU136" s="354"/>
      <c r="BV136" s="354"/>
    </row>
    <row r="137" spans="63:74" x14ac:dyDescent="0.2">
      <c r="BK137" s="354"/>
      <c r="BL137" s="354"/>
      <c r="BM137" s="354"/>
      <c r="BN137" s="354"/>
      <c r="BO137" s="354"/>
      <c r="BP137" s="354"/>
      <c r="BQ137" s="354"/>
      <c r="BR137" s="354"/>
      <c r="BS137" s="354"/>
      <c r="BT137" s="354"/>
      <c r="BU137" s="354"/>
      <c r="BV137" s="354"/>
    </row>
    <row r="138" spans="63:74" x14ac:dyDescent="0.2">
      <c r="BK138" s="354"/>
      <c r="BL138" s="354"/>
      <c r="BM138" s="354"/>
      <c r="BN138" s="354"/>
      <c r="BO138" s="354"/>
      <c r="BP138" s="354"/>
      <c r="BQ138" s="354"/>
      <c r="BR138" s="354"/>
      <c r="BS138" s="354"/>
      <c r="BT138" s="354"/>
      <c r="BU138" s="354"/>
      <c r="BV138" s="354"/>
    </row>
    <row r="139" spans="63:74" x14ac:dyDescent="0.2">
      <c r="BK139" s="354"/>
      <c r="BL139" s="354"/>
      <c r="BM139" s="354"/>
      <c r="BN139" s="354"/>
      <c r="BO139" s="354"/>
      <c r="BP139" s="354"/>
      <c r="BQ139" s="354"/>
      <c r="BR139" s="354"/>
      <c r="BS139" s="354"/>
      <c r="BT139" s="354"/>
      <c r="BU139" s="354"/>
      <c r="BV139" s="354"/>
    </row>
    <row r="140" spans="63:74" x14ac:dyDescent="0.2">
      <c r="BK140" s="354"/>
      <c r="BL140" s="354"/>
      <c r="BM140" s="354"/>
      <c r="BN140" s="354"/>
      <c r="BO140" s="354"/>
      <c r="BP140" s="354"/>
      <c r="BQ140" s="354"/>
      <c r="BR140" s="354"/>
      <c r="BS140" s="354"/>
      <c r="BT140" s="354"/>
      <c r="BU140" s="354"/>
      <c r="BV140" s="354"/>
    </row>
    <row r="141" spans="63:74" x14ac:dyDescent="0.2">
      <c r="BK141" s="354"/>
      <c r="BL141" s="354"/>
      <c r="BM141" s="354"/>
      <c r="BN141" s="354"/>
      <c r="BO141" s="354"/>
      <c r="BP141" s="354"/>
      <c r="BQ141" s="354"/>
      <c r="BR141" s="354"/>
      <c r="BS141" s="354"/>
      <c r="BT141" s="354"/>
      <c r="BU141" s="354"/>
      <c r="BV141" s="354"/>
    </row>
    <row r="142" spans="63:74" x14ac:dyDescent="0.2">
      <c r="BK142" s="354"/>
      <c r="BL142" s="354"/>
      <c r="BM142" s="354"/>
      <c r="BN142" s="354"/>
      <c r="BO142" s="354"/>
      <c r="BP142" s="354"/>
      <c r="BQ142" s="354"/>
      <c r="BR142" s="354"/>
      <c r="BS142" s="354"/>
      <c r="BT142" s="354"/>
      <c r="BU142" s="354"/>
      <c r="BV142" s="354"/>
    </row>
    <row r="143" spans="63:74" x14ac:dyDescent="0.2">
      <c r="BK143" s="354"/>
      <c r="BL143" s="354"/>
      <c r="BM143" s="354"/>
      <c r="BN143" s="354"/>
      <c r="BO143" s="354"/>
      <c r="BP143" s="354"/>
      <c r="BQ143" s="354"/>
      <c r="BR143" s="354"/>
      <c r="BS143" s="354"/>
      <c r="BT143" s="354"/>
      <c r="BU143" s="354"/>
      <c r="BV143" s="35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9765625" defaultRowHeight="10" x14ac:dyDescent="0.2"/>
  <cols>
    <col min="1" max="1" width="11.59765625" style="89" customWidth="1"/>
    <col min="2" max="2" width="27.3984375" style="89" customWidth="1"/>
    <col min="3" max="50" width="6.59765625" style="89" customWidth="1"/>
    <col min="51" max="55" width="6.59765625" style="351" customWidth="1"/>
    <col min="56" max="58" width="6.59765625" style="603" customWidth="1"/>
    <col min="59" max="62" width="6.59765625" style="351" customWidth="1"/>
    <col min="63" max="74" width="6.59765625" style="89" customWidth="1"/>
    <col min="75" max="16384" width="9.59765625" style="89"/>
  </cols>
  <sheetData>
    <row r="1" spans="1:74" ht="14.85" customHeight="1" x14ac:dyDescent="0.25">
      <c r="A1" s="766" t="s">
        <v>798</v>
      </c>
      <c r="B1" s="809" t="s">
        <v>237</v>
      </c>
      <c r="C1" s="810"/>
      <c r="D1" s="810"/>
      <c r="E1" s="810"/>
      <c r="F1" s="810"/>
      <c r="G1" s="810"/>
      <c r="H1" s="810"/>
      <c r="I1" s="810"/>
      <c r="J1" s="810"/>
      <c r="K1" s="810"/>
      <c r="L1" s="810"/>
      <c r="M1" s="810"/>
      <c r="N1" s="810"/>
      <c r="O1" s="810"/>
      <c r="P1" s="810"/>
      <c r="Q1" s="810"/>
      <c r="R1" s="810"/>
      <c r="S1" s="810"/>
      <c r="T1" s="810"/>
      <c r="U1" s="810"/>
      <c r="V1" s="810"/>
      <c r="W1" s="810"/>
      <c r="X1" s="810"/>
      <c r="Y1" s="810"/>
      <c r="Z1" s="810"/>
      <c r="AA1" s="810"/>
      <c r="AB1" s="810"/>
      <c r="AC1" s="810"/>
      <c r="AD1" s="810"/>
      <c r="AE1" s="810"/>
      <c r="AF1" s="810"/>
      <c r="AG1" s="810"/>
      <c r="AH1" s="810"/>
      <c r="AI1" s="810"/>
      <c r="AJ1" s="810"/>
      <c r="AK1" s="810"/>
      <c r="AL1" s="810"/>
      <c r="AM1" s="277"/>
    </row>
    <row r="2" spans="1:74" s="72" customFormat="1" ht="12.75"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8"/>
      <c r="AY2" s="357"/>
      <c r="AZ2" s="357"/>
      <c r="BA2" s="357"/>
      <c r="BB2" s="357"/>
      <c r="BC2" s="357"/>
      <c r="BD2" s="594"/>
      <c r="BE2" s="594"/>
      <c r="BF2" s="594"/>
      <c r="BG2" s="357"/>
      <c r="BH2" s="357"/>
      <c r="BI2" s="357"/>
      <c r="BJ2" s="357"/>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90"/>
      <c r="B5" s="91" t="s">
        <v>220</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382"/>
      <c r="AZ5" s="708"/>
      <c r="BA5" s="708"/>
      <c r="BB5" s="708"/>
      <c r="BC5" s="708"/>
      <c r="BD5" s="708"/>
      <c r="BE5" s="708"/>
      <c r="BF5" s="708"/>
      <c r="BG5" s="708"/>
      <c r="BH5" s="92"/>
      <c r="BI5" s="92"/>
      <c r="BJ5" s="382"/>
      <c r="BK5" s="382"/>
      <c r="BL5" s="382"/>
      <c r="BM5" s="382"/>
      <c r="BN5" s="382"/>
      <c r="BO5" s="382"/>
      <c r="BP5" s="382"/>
      <c r="BQ5" s="382"/>
      <c r="BR5" s="382"/>
      <c r="BS5" s="382"/>
      <c r="BT5" s="382"/>
      <c r="BU5" s="382"/>
      <c r="BV5" s="382"/>
    </row>
    <row r="6" spans="1:74" ht="11.1" customHeight="1" x14ac:dyDescent="0.2">
      <c r="A6" s="93" t="s">
        <v>200</v>
      </c>
      <c r="B6" s="194" t="s">
        <v>444</v>
      </c>
      <c r="C6" s="250">
        <v>68.414385999999993</v>
      </c>
      <c r="D6" s="250">
        <v>64.389031000000003</v>
      </c>
      <c r="E6" s="250">
        <v>64.335048</v>
      </c>
      <c r="F6" s="250">
        <v>58.753723000000001</v>
      </c>
      <c r="G6" s="250">
        <v>62.115414000000001</v>
      </c>
      <c r="H6" s="250">
        <v>66.228987000000004</v>
      </c>
      <c r="I6" s="250">
        <v>62.966363999999999</v>
      </c>
      <c r="J6" s="250">
        <v>70.582329999999999</v>
      </c>
      <c r="K6" s="250">
        <v>62.891468000000003</v>
      </c>
      <c r="L6" s="250">
        <v>66.367608000000004</v>
      </c>
      <c r="M6" s="250">
        <v>64.345232999999993</v>
      </c>
      <c r="N6" s="250">
        <v>63.219765000000002</v>
      </c>
      <c r="O6" s="250">
        <v>61.971187999999998</v>
      </c>
      <c r="P6" s="250">
        <v>60.268717000000002</v>
      </c>
      <c r="Q6" s="250">
        <v>65.503579000000002</v>
      </c>
      <c r="R6" s="250">
        <v>58.046233999999998</v>
      </c>
      <c r="S6" s="250">
        <v>61.210858999999999</v>
      </c>
      <c r="T6" s="250">
        <v>61.572367999999997</v>
      </c>
      <c r="U6" s="250">
        <v>62.967241999999999</v>
      </c>
      <c r="V6" s="250">
        <v>69.325457999999998</v>
      </c>
      <c r="W6" s="250">
        <v>62.438499</v>
      </c>
      <c r="X6" s="250">
        <v>66.532053000000005</v>
      </c>
      <c r="Y6" s="250">
        <v>62.857303000000002</v>
      </c>
      <c r="Z6" s="250">
        <v>63.473595000000003</v>
      </c>
      <c r="AA6" s="250">
        <v>65.83569</v>
      </c>
      <c r="AB6" s="250">
        <v>58.314672999999999</v>
      </c>
      <c r="AC6" s="250">
        <v>55.667043</v>
      </c>
      <c r="AD6" s="250">
        <v>61.213194000000001</v>
      </c>
      <c r="AE6" s="250">
        <v>61.861533000000001</v>
      </c>
      <c r="AF6" s="250">
        <v>56.705832999999998</v>
      </c>
      <c r="AG6" s="250">
        <v>59.068790999999997</v>
      </c>
      <c r="AH6" s="250">
        <v>63.794620000000002</v>
      </c>
      <c r="AI6" s="250">
        <v>58.59742</v>
      </c>
      <c r="AJ6" s="250">
        <v>57.674056999999998</v>
      </c>
      <c r="AK6" s="250">
        <v>54.392702</v>
      </c>
      <c r="AL6" s="250">
        <v>53.183706999999998</v>
      </c>
      <c r="AM6" s="250">
        <v>55.656337999999998</v>
      </c>
      <c r="AN6" s="250">
        <v>47.416158000000003</v>
      </c>
      <c r="AO6" s="250">
        <v>46.097239000000002</v>
      </c>
      <c r="AP6" s="250">
        <v>39.333956999999998</v>
      </c>
      <c r="AQ6" s="250">
        <v>37.250770000000003</v>
      </c>
      <c r="AR6" s="250">
        <v>39.595498999999997</v>
      </c>
      <c r="AS6" s="250">
        <v>43.207604000000003</v>
      </c>
      <c r="AT6" s="250">
        <v>47.512340000000002</v>
      </c>
      <c r="AU6" s="250">
        <v>45.131293999999997</v>
      </c>
      <c r="AV6" s="250">
        <v>44.982326999999998</v>
      </c>
      <c r="AW6" s="250">
        <v>44.339050999999998</v>
      </c>
      <c r="AX6" s="250">
        <v>44.797727000000002</v>
      </c>
      <c r="AY6" s="250">
        <v>48.556348999999997</v>
      </c>
      <c r="AZ6" s="250">
        <v>40.868284000000003</v>
      </c>
      <c r="BA6" s="250">
        <v>50.881473</v>
      </c>
      <c r="BB6" s="250">
        <v>45.317715</v>
      </c>
      <c r="BC6" s="250">
        <v>48.632001000000002</v>
      </c>
      <c r="BD6" s="250">
        <v>48.797648000000002</v>
      </c>
      <c r="BE6" s="250">
        <v>50.334138000000003</v>
      </c>
      <c r="BF6" s="250">
        <v>51.924416000000001</v>
      </c>
      <c r="BG6" s="250">
        <v>51.3459924</v>
      </c>
      <c r="BH6" s="316">
        <v>51.082970000000003</v>
      </c>
      <c r="BI6" s="316">
        <v>50.270690000000002</v>
      </c>
      <c r="BJ6" s="316">
        <v>50.229950000000002</v>
      </c>
      <c r="BK6" s="316">
        <v>54.163620000000002</v>
      </c>
      <c r="BL6" s="316">
        <v>50.093290000000003</v>
      </c>
      <c r="BM6" s="316">
        <v>54.380690000000001</v>
      </c>
      <c r="BN6" s="316">
        <v>49.56926</v>
      </c>
      <c r="BO6" s="316">
        <v>50.006120000000003</v>
      </c>
      <c r="BP6" s="316">
        <v>49.708329999999997</v>
      </c>
      <c r="BQ6" s="316">
        <v>51.497140000000002</v>
      </c>
      <c r="BR6" s="316">
        <v>55.923920000000003</v>
      </c>
      <c r="BS6" s="316">
        <v>51.567390000000003</v>
      </c>
      <c r="BT6" s="316">
        <v>52.740569999999998</v>
      </c>
      <c r="BU6" s="316">
        <v>51.408029999999997</v>
      </c>
      <c r="BV6" s="316">
        <v>51.061909999999997</v>
      </c>
    </row>
    <row r="7" spans="1:74" ht="11.1" customHeight="1" x14ac:dyDescent="0.2">
      <c r="A7" s="93" t="s">
        <v>201</v>
      </c>
      <c r="B7" s="194" t="s">
        <v>445</v>
      </c>
      <c r="C7" s="250">
        <v>17.655503</v>
      </c>
      <c r="D7" s="250">
        <v>16.616696000000001</v>
      </c>
      <c r="E7" s="250">
        <v>16.602744999999999</v>
      </c>
      <c r="F7" s="250">
        <v>15.923213000000001</v>
      </c>
      <c r="G7" s="250">
        <v>16.834295999999998</v>
      </c>
      <c r="H7" s="250">
        <v>17.949145999999999</v>
      </c>
      <c r="I7" s="250">
        <v>14.912551000000001</v>
      </c>
      <c r="J7" s="250">
        <v>16.716270000000002</v>
      </c>
      <c r="K7" s="250">
        <v>14.894819999999999</v>
      </c>
      <c r="L7" s="250">
        <v>17.227444999999999</v>
      </c>
      <c r="M7" s="250">
        <v>16.702470000000002</v>
      </c>
      <c r="N7" s="250">
        <v>16.410352</v>
      </c>
      <c r="O7" s="250">
        <v>16.550924999999999</v>
      </c>
      <c r="P7" s="250">
        <v>16.096222000000001</v>
      </c>
      <c r="Q7" s="250">
        <v>17.494301</v>
      </c>
      <c r="R7" s="250">
        <v>16.625109999999999</v>
      </c>
      <c r="S7" s="250">
        <v>17.531472999999998</v>
      </c>
      <c r="T7" s="250">
        <v>17.635003999999999</v>
      </c>
      <c r="U7" s="250">
        <v>15.842116000000001</v>
      </c>
      <c r="V7" s="250">
        <v>17.441796</v>
      </c>
      <c r="W7" s="250">
        <v>15.709068</v>
      </c>
      <c r="X7" s="250">
        <v>17.231833999999999</v>
      </c>
      <c r="Y7" s="250">
        <v>16.280069000000001</v>
      </c>
      <c r="Z7" s="250">
        <v>16.439712</v>
      </c>
      <c r="AA7" s="250">
        <v>18.206989</v>
      </c>
      <c r="AB7" s="250">
        <v>16.127026000000001</v>
      </c>
      <c r="AC7" s="250">
        <v>15.394836</v>
      </c>
      <c r="AD7" s="250">
        <v>17.946928</v>
      </c>
      <c r="AE7" s="250">
        <v>18.137031</v>
      </c>
      <c r="AF7" s="250">
        <v>16.625426999999998</v>
      </c>
      <c r="AG7" s="250">
        <v>15.269473</v>
      </c>
      <c r="AH7" s="250">
        <v>16.491112000000001</v>
      </c>
      <c r="AI7" s="250">
        <v>15.147615</v>
      </c>
      <c r="AJ7" s="250">
        <v>15.463811</v>
      </c>
      <c r="AK7" s="250">
        <v>14.583992</v>
      </c>
      <c r="AL7" s="250">
        <v>14.25986</v>
      </c>
      <c r="AM7" s="250">
        <v>14.842579000000001</v>
      </c>
      <c r="AN7" s="250">
        <v>12.645051</v>
      </c>
      <c r="AO7" s="250">
        <v>12.293361000000001</v>
      </c>
      <c r="AP7" s="250">
        <v>9.9952249999999996</v>
      </c>
      <c r="AQ7" s="250">
        <v>9.4658440000000006</v>
      </c>
      <c r="AR7" s="250">
        <v>10.061688999999999</v>
      </c>
      <c r="AS7" s="250">
        <v>10.779282</v>
      </c>
      <c r="AT7" s="250">
        <v>11.853191000000001</v>
      </c>
      <c r="AU7" s="250">
        <v>11.259171</v>
      </c>
      <c r="AV7" s="250">
        <v>11.903445</v>
      </c>
      <c r="AW7" s="250">
        <v>11.733255</v>
      </c>
      <c r="AX7" s="250">
        <v>11.854644</v>
      </c>
      <c r="AY7" s="250">
        <v>14.132167000000001</v>
      </c>
      <c r="AZ7" s="250">
        <v>11.894594</v>
      </c>
      <c r="BA7" s="250">
        <v>14.808906</v>
      </c>
      <c r="BB7" s="250">
        <v>12.525038</v>
      </c>
      <c r="BC7" s="250">
        <v>13.441043000000001</v>
      </c>
      <c r="BD7" s="250">
        <v>13.486919</v>
      </c>
      <c r="BE7" s="250">
        <v>13.092048999999999</v>
      </c>
      <c r="BF7" s="250">
        <v>13.47866</v>
      </c>
      <c r="BG7" s="250">
        <v>13.600898057</v>
      </c>
      <c r="BH7" s="316">
        <v>13.60266</v>
      </c>
      <c r="BI7" s="316">
        <v>13.60127</v>
      </c>
      <c r="BJ7" s="316">
        <v>13.756830000000001</v>
      </c>
      <c r="BK7" s="316">
        <v>14.90875</v>
      </c>
      <c r="BL7" s="316">
        <v>13.840619999999999</v>
      </c>
      <c r="BM7" s="316">
        <v>15.376239999999999</v>
      </c>
      <c r="BN7" s="316">
        <v>14.46425</v>
      </c>
      <c r="BO7" s="316">
        <v>14.56443</v>
      </c>
      <c r="BP7" s="316">
        <v>14.47505</v>
      </c>
      <c r="BQ7" s="316">
        <v>13.070819999999999</v>
      </c>
      <c r="BR7" s="316">
        <v>14.309430000000001</v>
      </c>
      <c r="BS7" s="316">
        <v>13.1351</v>
      </c>
      <c r="BT7" s="316">
        <v>13.728960000000001</v>
      </c>
      <c r="BU7" s="316">
        <v>13.75956</v>
      </c>
      <c r="BV7" s="316">
        <v>13.976599999999999</v>
      </c>
    </row>
    <row r="8" spans="1:74" ht="11.1" customHeight="1" x14ac:dyDescent="0.2">
      <c r="A8" s="93" t="s">
        <v>202</v>
      </c>
      <c r="B8" s="194" t="s">
        <v>446</v>
      </c>
      <c r="C8" s="250">
        <v>13.348423</v>
      </c>
      <c r="D8" s="250">
        <v>12.563029999999999</v>
      </c>
      <c r="E8" s="250">
        <v>12.552457</v>
      </c>
      <c r="F8" s="250">
        <v>11.399927999999999</v>
      </c>
      <c r="G8" s="250">
        <v>12.052180999999999</v>
      </c>
      <c r="H8" s="250">
        <v>12.850327999999999</v>
      </c>
      <c r="I8" s="250">
        <v>11.19679</v>
      </c>
      <c r="J8" s="250">
        <v>12.551097</v>
      </c>
      <c r="K8" s="250">
        <v>11.183469000000001</v>
      </c>
      <c r="L8" s="250">
        <v>12.181654999999999</v>
      </c>
      <c r="M8" s="250">
        <v>11.810457</v>
      </c>
      <c r="N8" s="250">
        <v>11.603852</v>
      </c>
      <c r="O8" s="250">
        <v>11.193096000000001</v>
      </c>
      <c r="P8" s="250">
        <v>10.885598999999999</v>
      </c>
      <c r="Q8" s="250">
        <v>11.831136000000001</v>
      </c>
      <c r="R8" s="250">
        <v>11.057188</v>
      </c>
      <c r="S8" s="250">
        <v>11.660024</v>
      </c>
      <c r="T8" s="250">
        <v>11.728915000000001</v>
      </c>
      <c r="U8" s="250">
        <v>11.224977000000001</v>
      </c>
      <c r="V8" s="250">
        <v>12.358420000000001</v>
      </c>
      <c r="W8" s="250">
        <v>11.130723</v>
      </c>
      <c r="X8" s="250">
        <v>11.691022999999999</v>
      </c>
      <c r="Y8" s="250">
        <v>11.045306999999999</v>
      </c>
      <c r="Z8" s="250">
        <v>11.153570999999999</v>
      </c>
      <c r="AA8" s="250">
        <v>13.016482999999999</v>
      </c>
      <c r="AB8" s="250">
        <v>11.529489</v>
      </c>
      <c r="AC8" s="250">
        <v>11.006003</v>
      </c>
      <c r="AD8" s="250">
        <v>10.983352999999999</v>
      </c>
      <c r="AE8" s="250">
        <v>11.099686</v>
      </c>
      <c r="AF8" s="250">
        <v>10.174578</v>
      </c>
      <c r="AG8" s="250">
        <v>10.546882</v>
      </c>
      <c r="AH8" s="250">
        <v>11.390698</v>
      </c>
      <c r="AI8" s="250">
        <v>10.462749000000001</v>
      </c>
      <c r="AJ8" s="250">
        <v>9.5777190000000001</v>
      </c>
      <c r="AK8" s="250">
        <v>9.0328020000000002</v>
      </c>
      <c r="AL8" s="250">
        <v>8.8320679999999996</v>
      </c>
      <c r="AM8" s="250">
        <v>9.6094539999999995</v>
      </c>
      <c r="AN8" s="250">
        <v>8.1867249999999991</v>
      </c>
      <c r="AO8" s="250">
        <v>7.9589869999999996</v>
      </c>
      <c r="AP8" s="250">
        <v>6.7596309999999997</v>
      </c>
      <c r="AQ8" s="250">
        <v>6.4016320000000002</v>
      </c>
      <c r="AR8" s="250">
        <v>6.8045540000000004</v>
      </c>
      <c r="AS8" s="250">
        <v>7.3654719999999996</v>
      </c>
      <c r="AT8" s="250">
        <v>8.0993139999999997</v>
      </c>
      <c r="AU8" s="250">
        <v>7.6934060000000004</v>
      </c>
      <c r="AV8" s="250">
        <v>7.3280960000000004</v>
      </c>
      <c r="AW8" s="250">
        <v>7.223287</v>
      </c>
      <c r="AX8" s="250">
        <v>7.2979849999999997</v>
      </c>
      <c r="AY8" s="250">
        <v>8.6405250000000002</v>
      </c>
      <c r="AZ8" s="250">
        <v>7.2724409999999997</v>
      </c>
      <c r="BA8" s="250">
        <v>9.0542920000000002</v>
      </c>
      <c r="BB8" s="250">
        <v>7.3929099999999996</v>
      </c>
      <c r="BC8" s="250">
        <v>7.9335950000000004</v>
      </c>
      <c r="BD8" s="250">
        <v>7.9605949999999996</v>
      </c>
      <c r="BE8" s="250">
        <v>8.3991849999999992</v>
      </c>
      <c r="BF8" s="250">
        <v>8.7314969999999992</v>
      </c>
      <c r="BG8" s="250">
        <v>8.6063840570999997</v>
      </c>
      <c r="BH8" s="316">
        <v>8.3294669999999993</v>
      </c>
      <c r="BI8" s="316">
        <v>8.2743380000000002</v>
      </c>
      <c r="BJ8" s="316">
        <v>8.3988940000000003</v>
      </c>
      <c r="BK8" s="316">
        <v>9.0448749999999993</v>
      </c>
      <c r="BL8" s="316">
        <v>8.3277260000000002</v>
      </c>
      <c r="BM8" s="316">
        <v>9.0289529999999996</v>
      </c>
      <c r="BN8" s="316">
        <v>8.260783</v>
      </c>
      <c r="BO8" s="316">
        <v>8.6166040000000006</v>
      </c>
      <c r="BP8" s="316">
        <v>8.6221479999999993</v>
      </c>
      <c r="BQ8" s="316">
        <v>8.7132579999999997</v>
      </c>
      <c r="BR8" s="316">
        <v>9.6205069999999999</v>
      </c>
      <c r="BS8" s="316">
        <v>8.9214819999999992</v>
      </c>
      <c r="BT8" s="316">
        <v>9.0566449999999996</v>
      </c>
      <c r="BU8" s="316">
        <v>9.0619739999999993</v>
      </c>
      <c r="BV8" s="316">
        <v>9.2697099999999999</v>
      </c>
    </row>
    <row r="9" spans="1:74" ht="11.1" customHeight="1" x14ac:dyDescent="0.2">
      <c r="A9" s="93" t="s">
        <v>203</v>
      </c>
      <c r="B9" s="194" t="s">
        <v>447</v>
      </c>
      <c r="C9" s="250">
        <v>37.41046</v>
      </c>
      <c r="D9" s="250">
        <v>35.209305000000001</v>
      </c>
      <c r="E9" s="250">
        <v>35.179845999999998</v>
      </c>
      <c r="F9" s="250">
        <v>31.430582000000001</v>
      </c>
      <c r="G9" s="250">
        <v>33.228937000000002</v>
      </c>
      <c r="H9" s="250">
        <v>35.429513</v>
      </c>
      <c r="I9" s="250">
        <v>36.857022999999998</v>
      </c>
      <c r="J9" s="250">
        <v>41.314962999999999</v>
      </c>
      <c r="K9" s="250">
        <v>36.813178999999998</v>
      </c>
      <c r="L9" s="250">
        <v>36.958508000000002</v>
      </c>
      <c r="M9" s="250">
        <v>35.832306000000003</v>
      </c>
      <c r="N9" s="250">
        <v>35.205561000000003</v>
      </c>
      <c r="O9" s="250">
        <v>34.227167000000001</v>
      </c>
      <c r="P9" s="250">
        <v>33.286895999999999</v>
      </c>
      <c r="Q9" s="250">
        <v>36.178142000000001</v>
      </c>
      <c r="R9" s="250">
        <v>30.363935999999999</v>
      </c>
      <c r="S9" s="250">
        <v>32.019362000000001</v>
      </c>
      <c r="T9" s="250">
        <v>32.208449000000002</v>
      </c>
      <c r="U9" s="250">
        <v>35.900148999999999</v>
      </c>
      <c r="V9" s="250">
        <v>39.525241999999999</v>
      </c>
      <c r="W9" s="250">
        <v>35.598708000000002</v>
      </c>
      <c r="X9" s="250">
        <v>37.609195999999997</v>
      </c>
      <c r="Y9" s="250">
        <v>35.531927000000003</v>
      </c>
      <c r="Z9" s="250">
        <v>35.880312000000004</v>
      </c>
      <c r="AA9" s="250">
        <v>34.612217999999999</v>
      </c>
      <c r="AB9" s="250">
        <v>30.658158</v>
      </c>
      <c r="AC9" s="250">
        <v>29.266203999999998</v>
      </c>
      <c r="AD9" s="250">
        <v>32.282913000000001</v>
      </c>
      <c r="AE9" s="250">
        <v>32.624816000000003</v>
      </c>
      <c r="AF9" s="250">
        <v>29.905828</v>
      </c>
      <c r="AG9" s="250">
        <v>33.252436000000003</v>
      </c>
      <c r="AH9" s="250">
        <v>35.91281</v>
      </c>
      <c r="AI9" s="250">
        <v>32.987056000000003</v>
      </c>
      <c r="AJ9" s="250">
        <v>32.632527000000003</v>
      </c>
      <c r="AK9" s="250">
        <v>30.775908000000001</v>
      </c>
      <c r="AL9" s="250">
        <v>30.091778999999999</v>
      </c>
      <c r="AM9" s="250">
        <v>31.204305000000002</v>
      </c>
      <c r="AN9" s="250">
        <v>26.584382000000002</v>
      </c>
      <c r="AO9" s="250">
        <v>25.844891000000001</v>
      </c>
      <c r="AP9" s="250">
        <v>22.579101000000001</v>
      </c>
      <c r="AQ9" s="250">
        <v>21.383293999999999</v>
      </c>
      <c r="AR9" s="250">
        <v>22.729255999999999</v>
      </c>
      <c r="AS9" s="250">
        <v>25.062850000000001</v>
      </c>
      <c r="AT9" s="250">
        <v>27.559835</v>
      </c>
      <c r="AU9" s="250">
        <v>26.178716999999999</v>
      </c>
      <c r="AV9" s="250">
        <v>25.750786000000002</v>
      </c>
      <c r="AW9" s="250">
        <v>25.382508999999999</v>
      </c>
      <c r="AX9" s="250">
        <v>25.645098000000001</v>
      </c>
      <c r="AY9" s="250">
        <v>25.783657000000002</v>
      </c>
      <c r="AZ9" s="250">
        <v>21.701249000000001</v>
      </c>
      <c r="BA9" s="250">
        <v>27.018274999999999</v>
      </c>
      <c r="BB9" s="250">
        <v>25.399767000000001</v>
      </c>
      <c r="BC9" s="250">
        <v>27.257363000000002</v>
      </c>
      <c r="BD9" s="250">
        <v>27.350134000000001</v>
      </c>
      <c r="BE9" s="250">
        <v>28.842904000000001</v>
      </c>
      <c r="BF9" s="250">
        <v>29.714258999999998</v>
      </c>
      <c r="BG9" s="250">
        <v>29.138710285999998</v>
      </c>
      <c r="BH9" s="316">
        <v>29.150849999999998</v>
      </c>
      <c r="BI9" s="316">
        <v>28.39508</v>
      </c>
      <c r="BJ9" s="316">
        <v>28.07423</v>
      </c>
      <c r="BK9" s="316">
        <v>30.209990000000001</v>
      </c>
      <c r="BL9" s="316">
        <v>27.924949999999999</v>
      </c>
      <c r="BM9" s="316">
        <v>29.9755</v>
      </c>
      <c r="BN9" s="316">
        <v>26.84423</v>
      </c>
      <c r="BO9" s="316">
        <v>26.82508</v>
      </c>
      <c r="BP9" s="316">
        <v>26.611139999999999</v>
      </c>
      <c r="BQ9" s="316">
        <v>29.713059999999999</v>
      </c>
      <c r="BR9" s="316">
        <v>31.993980000000001</v>
      </c>
      <c r="BS9" s="316">
        <v>29.510809999999999</v>
      </c>
      <c r="BT9" s="316">
        <v>29.95496</v>
      </c>
      <c r="BU9" s="316">
        <v>28.586500000000001</v>
      </c>
      <c r="BV9" s="316">
        <v>27.81559</v>
      </c>
    </row>
    <row r="10" spans="1:74" ht="11.1" customHeight="1" x14ac:dyDescent="0.2">
      <c r="A10" s="95" t="s">
        <v>204</v>
      </c>
      <c r="B10" s="194" t="s">
        <v>448</v>
      </c>
      <c r="C10" s="250">
        <v>0.33500000000000002</v>
      </c>
      <c r="D10" s="250">
        <v>-0.19600000000000001</v>
      </c>
      <c r="E10" s="250">
        <v>-0.02</v>
      </c>
      <c r="F10" s="250">
        <v>2.1000000000000001E-2</v>
      </c>
      <c r="G10" s="250">
        <v>0.81899999999999995</v>
      </c>
      <c r="H10" s="250">
        <v>0.92</v>
      </c>
      <c r="I10" s="250">
        <v>-2.0350000000000001</v>
      </c>
      <c r="J10" s="250">
        <v>1.2390000000000001</v>
      </c>
      <c r="K10" s="250">
        <v>0.79600000000000004</v>
      </c>
      <c r="L10" s="250">
        <v>-2.9000000000000001E-2</v>
      </c>
      <c r="M10" s="250">
        <v>-0.246</v>
      </c>
      <c r="N10" s="250">
        <v>-0.29399999999999998</v>
      </c>
      <c r="O10" s="250">
        <v>-0.77</v>
      </c>
      <c r="P10" s="250">
        <v>-0.16900000000000001</v>
      </c>
      <c r="Q10" s="250">
        <v>0.20200000000000001</v>
      </c>
      <c r="R10" s="250">
        <v>1.319</v>
      </c>
      <c r="S10" s="250">
        <v>0.57599999999999996</v>
      </c>
      <c r="T10" s="250">
        <v>-0.156</v>
      </c>
      <c r="U10" s="250">
        <v>1.972</v>
      </c>
      <c r="V10" s="250">
        <v>-0.78100000000000003</v>
      </c>
      <c r="W10" s="250">
        <v>-0.73099999999999998</v>
      </c>
      <c r="X10" s="250">
        <v>0.65900000000000003</v>
      </c>
      <c r="Y10" s="250">
        <v>-0.54100000000000004</v>
      </c>
      <c r="Z10" s="250">
        <v>0.72699999999999998</v>
      </c>
      <c r="AA10" s="250">
        <v>0.30099999999999999</v>
      </c>
      <c r="AB10" s="250">
        <v>-2.16</v>
      </c>
      <c r="AC10" s="250">
        <v>-0.60932094000000003</v>
      </c>
      <c r="AD10" s="250">
        <v>1.39355655</v>
      </c>
      <c r="AE10" s="250">
        <v>-1.5067024200000001</v>
      </c>
      <c r="AF10" s="250">
        <v>-0.25547055000000002</v>
      </c>
      <c r="AG10" s="250">
        <v>-0.71099573999999999</v>
      </c>
      <c r="AH10" s="250">
        <v>-1.20065</v>
      </c>
      <c r="AI10" s="250">
        <v>-1.2733535199999999</v>
      </c>
      <c r="AJ10" s="250">
        <v>-1.96930125</v>
      </c>
      <c r="AK10" s="250">
        <v>-1.03397622</v>
      </c>
      <c r="AL10" s="250">
        <v>-0.60278591000000004</v>
      </c>
      <c r="AM10" s="250">
        <v>-6.2E-2</v>
      </c>
      <c r="AN10" s="250">
        <v>-0.42099999999999999</v>
      </c>
      <c r="AO10" s="250">
        <v>0.97399999999999998</v>
      </c>
      <c r="AP10" s="250">
        <v>-0.33900000000000002</v>
      </c>
      <c r="AQ10" s="250">
        <v>-0.35399999999999998</v>
      </c>
      <c r="AR10" s="250">
        <v>2.012</v>
      </c>
      <c r="AS10" s="250">
        <v>1.794</v>
      </c>
      <c r="AT10" s="250">
        <v>0.57799999999999996</v>
      </c>
      <c r="AU10" s="250">
        <v>1.6011599999999999</v>
      </c>
      <c r="AV10" s="250">
        <v>0.51149</v>
      </c>
      <c r="AW10" s="250">
        <v>0.87361999999999995</v>
      </c>
      <c r="AX10" s="250">
        <v>0.51173000000000002</v>
      </c>
      <c r="AY10" s="250">
        <v>-4.1589999999999998</v>
      </c>
      <c r="AZ10" s="250">
        <v>-0.51400000000000001</v>
      </c>
      <c r="BA10" s="250">
        <v>0.16700000000000001</v>
      </c>
      <c r="BB10" s="250">
        <v>-0.39300000000000002</v>
      </c>
      <c r="BC10" s="250">
        <v>-0.32200000000000001</v>
      </c>
      <c r="BD10" s="250">
        <v>2.7970000000000002</v>
      </c>
      <c r="BE10" s="250">
        <v>1.8580000000000001</v>
      </c>
      <c r="BF10" s="250">
        <v>-5.2212399999999999E-2</v>
      </c>
      <c r="BG10" s="250">
        <v>0.81817220000000002</v>
      </c>
      <c r="BH10" s="316">
        <v>-1.02887</v>
      </c>
      <c r="BI10" s="316">
        <v>-0.1537955</v>
      </c>
      <c r="BJ10" s="316">
        <v>-0.77629210000000004</v>
      </c>
      <c r="BK10" s="316">
        <v>0.52040050000000004</v>
      </c>
      <c r="BL10" s="316">
        <v>-1.3642380000000001</v>
      </c>
      <c r="BM10" s="316">
        <v>-0.38637830000000001</v>
      </c>
      <c r="BN10" s="316">
        <v>-1.351213</v>
      </c>
      <c r="BO10" s="316">
        <v>-1.569482</v>
      </c>
      <c r="BP10" s="316">
        <v>0.86502829999999997</v>
      </c>
      <c r="BQ10" s="316">
        <v>0.91923120000000003</v>
      </c>
      <c r="BR10" s="316">
        <v>-0.70314600000000005</v>
      </c>
      <c r="BS10" s="316">
        <v>-0.97945409999999999</v>
      </c>
      <c r="BT10" s="316">
        <v>-2.1967490000000001</v>
      </c>
      <c r="BU10" s="316">
        <v>-1.201738</v>
      </c>
      <c r="BV10" s="316">
        <v>-1.7632239999999999</v>
      </c>
    </row>
    <row r="11" spans="1:74" ht="11.1" customHeight="1" x14ac:dyDescent="0.2">
      <c r="A11" s="93" t="s">
        <v>205</v>
      </c>
      <c r="B11" s="194" t="s">
        <v>449</v>
      </c>
      <c r="C11" s="250">
        <v>0.74309199999999997</v>
      </c>
      <c r="D11" s="250">
        <v>0.61230099999999998</v>
      </c>
      <c r="E11" s="250">
        <v>0.55966099999999996</v>
      </c>
      <c r="F11" s="250">
        <v>0.492863</v>
      </c>
      <c r="G11" s="250">
        <v>1.0531200000000001</v>
      </c>
      <c r="H11" s="250">
        <v>0.65106699999999995</v>
      </c>
      <c r="I11" s="250">
        <v>0.95627399999999996</v>
      </c>
      <c r="J11" s="250">
        <v>0.86436599999999997</v>
      </c>
      <c r="K11" s="250">
        <v>0.51282300000000003</v>
      </c>
      <c r="L11" s="250">
        <v>0.58159000000000005</v>
      </c>
      <c r="M11" s="250">
        <v>0.36757600000000001</v>
      </c>
      <c r="N11" s="250">
        <v>0.40791899999999998</v>
      </c>
      <c r="O11" s="250">
        <v>0.49962600000000001</v>
      </c>
      <c r="P11" s="250">
        <v>0.34919800000000001</v>
      </c>
      <c r="Q11" s="250">
        <v>0.51813799999999999</v>
      </c>
      <c r="R11" s="250">
        <v>0.49401499999999998</v>
      </c>
      <c r="S11" s="250">
        <v>0.543771</v>
      </c>
      <c r="T11" s="250">
        <v>0.50861400000000001</v>
      </c>
      <c r="U11" s="250">
        <v>0.69199100000000002</v>
      </c>
      <c r="V11" s="250">
        <v>0.48385499999999998</v>
      </c>
      <c r="W11" s="250">
        <v>0.26286399999999999</v>
      </c>
      <c r="X11" s="250">
        <v>0.30415500000000001</v>
      </c>
      <c r="Y11" s="250">
        <v>0.39988600000000002</v>
      </c>
      <c r="Z11" s="250">
        <v>0.89804200000000001</v>
      </c>
      <c r="AA11" s="250">
        <v>0.624726</v>
      </c>
      <c r="AB11" s="250">
        <v>0.35844100000000001</v>
      </c>
      <c r="AC11" s="250">
        <v>0.70563200000000004</v>
      </c>
      <c r="AD11" s="250">
        <v>0.53663499999999997</v>
      </c>
      <c r="AE11" s="250">
        <v>0.40755599999999997</v>
      </c>
      <c r="AF11" s="250">
        <v>0.65956099999999995</v>
      </c>
      <c r="AG11" s="250">
        <v>0.51135399999999998</v>
      </c>
      <c r="AH11" s="250">
        <v>0.51892700000000003</v>
      </c>
      <c r="AI11" s="250">
        <v>0.65108299999999997</v>
      </c>
      <c r="AJ11" s="250">
        <v>0.74237799999999998</v>
      </c>
      <c r="AK11" s="250">
        <v>0.46596399999999999</v>
      </c>
      <c r="AL11" s="250">
        <v>0.51488</v>
      </c>
      <c r="AM11" s="250">
        <v>0.53513900000000003</v>
      </c>
      <c r="AN11" s="250">
        <v>0.34311999999999998</v>
      </c>
      <c r="AO11" s="250">
        <v>0.46080199999999999</v>
      </c>
      <c r="AP11" s="250">
        <v>0.36460300000000001</v>
      </c>
      <c r="AQ11" s="250">
        <v>0.49755700000000003</v>
      </c>
      <c r="AR11" s="250">
        <v>0.28411399999999998</v>
      </c>
      <c r="AS11" s="250">
        <v>0.47333799999999998</v>
      </c>
      <c r="AT11" s="250">
        <v>0.31382100000000002</v>
      </c>
      <c r="AU11" s="250">
        <v>0.50092400000000004</v>
      </c>
      <c r="AV11" s="250">
        <v>0.262679</v>
      </c>
      <c r="AW11" s="250">
        <v>0.63945300000000005</v>
      </c>
      <c r="AX11" s="250">
        <v>0.42280099999999998</v>
      </c>
      <c r="AY11" s="250">
        <v>0.52589699999999995</v>
      </c>
      <c r="AZ11" s="250">
        <v>0.30868699999999999</v>
      </c>
      <c r="BA11" s="250">
        <v>0.24052100000000001</v>
      </c>
      <c r="BB11" s="250">
        <v>0.50926800000000005</v>
      </c>
      <c r="BC11" s="250">
        <v>0.51217800000000002</v>
      </c>
      <c r="BD11" s="250">
        <v>0.50891799999999998</v>
      </c>
      <c r="BE11" s="250">
        <v>0.56406699999999999</v>
      </c>
      <c r="BF11" s="250">
        <v>0.36813000000000001</v>
      </c>
      <c r="BG11" s="250">
        <v>0.37101859999999998</v>
      </c>
      <c r="BH11" s="316">
        <v>0.38130910000000001</v>
      </c>
      <c r="BI11" s="316">
        <v>0.38718130000000001</v>
      </c>
      <c r="BJ11" s="316">
        <v>0.36771759999999998</v>
      </c>
      <c r="BK11" s="316">
        <v>0.4104486</v>
      </c>
      <c r="BL11" s="316">
        <v>0.22521140000000001</v>
      </c>
      <c r="BM11" s="316">
        <v>0.25419439999999999</v>
      </c>
      <c r="BN11" s="316">
        <v>0.2512509</v>
      </c>
      <c r="BO11" s="316">
        <v>0.30673109999999998</v>
      </c>
      <c r="BP11" s="316">
        <v>0.34547640000000002</v>
      </c>
      <c r="BQ11" s="316">
        <v>0.41330489999999998</v>
      </c>
      <c r="BR11" s="316">
        <v>0.35426750000000001</v>
      </c>
      <c r="BS11" s="316">
        <v>0.36111369999999998</v>
      </c>
      <c r="BT11" s="316">
        <v>0.37375199999999997</v>
      </c>
      <c r="BU11" s="316">
        <v>0.3817817</v>
      </c>
      <c r="BV11" s="316">
        <v>0.36359799999999998</v>
      </c>
    </row>
    <row r="12" spans="1:74" ht="11.1" customHeight="1" x14ac:dyDescent="0.2">
      <c r="A12" s="93" t="s">
        <v>206</v>
      </c>
      <c r="B12" s="194" t="s">
        <v>450</v>
      </c>
      <c r="C12" s="250">
        <v>7.403149</v>
      </c>
      <c r="D12" s="250">
        <v>7.061509</v>
      </c>
      <c r="E12" s="250">
        <v>8.0749420000000001</v>
      </c>
      <c r="F12" s="250">
        <v>7.1318210000000004</v>
      </c>
      <c r="G12" s="250">
        <v>7.2001809999999997</v>
      </c>
      <c r="H12" s="250">
        <v>7.5041719999999996</v>
      </c>
      <c r="I12" s="250">
        <v>7.154344</v>
      </c>
      <c r="J12" s="250">
        <v>8.59178</v>
      </c>
      <c r="K12" s="250">
        <v>8.8248440000000006</v>
      </c>
      <c r="L12" s="250">
        <v>9.1304669999999994</v>
      </c>
      <c r="M12" s="250">
        <v>9.0494559999999993</v>
      </c>
      <c r="N12" s="250">
        <v>9.8184539999999991</v>
      </c>
      <c r="O12" s="250">
        <v>8.6592110000000009</v>
      </c>
      <c r="P12" s="250">
        <v>8.9825649999999992</v>
      </c>
      <c r="Q12" s="250">
        <v>9.8863520000000005</v>
      </c>
      <c r="R12" s="250">
        <v>11.032126</v>
      </c>
      <c r="S12" s="250">
        <v>9.3997609999999998</v>
      </c>
      <c r="T12" s="250">
        <v>10.106507000000001</v>
      </c>
      <c r="U12" s="250">
        <v>9.9238499999999998</v>
      </c>
      <c r="V12" s="250">
        <v>9.9950150000000004</v>
      </c>
      <c r="W12" s="250">
        <v>9.6831980000000009</v>
      </c>
      <c r="X12" s="250">
        <v>10.767827</v>
      </c>
      <c r="Y12" s="250">
        <v>8.9198620000000002</v>
      </c>
      <c r="Z12" s="250">
        <v>8.8877980000000001</v>
      </c>
      <c r="AA12" s="250">
        <v>9.3290760000000006</v>
      </c>
      <c r="AB12" s="250">
        <v>6.7517180000000003</v>
      </c>
      <c r="AC12" s="250">
        <v>9.1321779999999997</v>
      </c>
      <c r="AD12" s="250">
        <v>8.6418210000000002</v>
      </c>
      <c r="AE12" s="250">
        <v>8.9791939999999997</v>
      </c>
      <c r="AF12" s="250">
        <v>8.3080350000000003</v>
      </c>
      <c r="AG12" s="250">
        <v>6.4689649999999999</v>
      </c>
      <c r="AH12" s="250">
        <v>7.7487029999999999</v>
      </c>
      <c r="AI12" s="250">
        <v>7.7418779999999998</v>
      </c>
      <c r="AJ12" s="250">
        <v>6.5899979999999996</v>
      </c>
      <c r="AK12" s="250">
        <v>7.5822450000000003</v>
      </c>
      <c r="AL12" s="250">
        <v>6.4908400000000004</v>
      </c>
      <c r="AM12" s="250">
        <v>6.2343909999999996</v>
      </c>
      <c r="AN12" s="250">
        <v>6.8286239999999996</v>
      </c>
      <c r="AO12" s="250">
        <v>6.9135150000000003</v>
      </c>
      <c r="AP12" s="250">
        <v>5.479635</v>
      </c>
      <c r="AQ12" s="250">
        <v>4.7194960000000004</v>
      </c>
      <c r="AR12" s="250">
        <v>4.5791599999999999</v>
      </c>
      <c r="AS12" s="250">
        <v>5.3589650000000004</v>
      </c>
      <c r="AT12" s="250">
        <v>4.5224869999999999</v>
      </c>
      <c r="AU12" s="250">
        <v>5.3705109999999996</v>
      </c>
      <c r="AV12" s="250">
        <v>5.0451249999999996</v>
      </c>
      <c r="AW12" s="250">
        <v>7.0183359999999997</v>
      </c>
      <c r="AX12" s="250">
        <v>7.0005179999999996</v>
      </c>
      <c r="AY12" s="250">
        <v>5.7297719999999996</v>
      </c>
      <c r="AZ12" s="250">
        <v>7.3954190000000004</v>
      </c>
      <c r="BA12" s="250">
        <v>7.58073</v>
      </c>
      <c r="BB12" s="250">
        <v>6.8109859999999998</v>
      </c>
      <c r="BC12" s="250">
        <v>7.486726</v>
      </c>
      <c r="BD12" s="250">
        <v>7.8357190000000001</v>
      </c>
      <c r="BE12" s="250">
        <v>6.5108670000000002</v>
      </c>
      <c r="BF12" s="250">
        <v>7.6923300000000001</v>
      </c>
      <c r="BG12" s="250">
        <v>8.3617380000000008</v>
      </c>
      <c r="BH12" s="316">
        <v>7.6353239999999998</v>
      </c>
      <c r="BI12" s="316">
        <v>10.37795</v>
      </c>
      <c r="BJ12" s="316">
        <v>9.2071020000000008</v>
      </c>
      <c r="BK12" s="316">
        <v>9.0475209999999997</v>
      </c>
      <c r="BL12" s="316">
        <v>9.5748569999999997</v>
      </c>
      <c r="BM12" s="316">
        <v>9.8524659999999997</v>
      </c>
      <c r="BN12" s="316">
        <v>7.61226</v>
      </c>
      <c r="BO12" s="316">
        <v>6.1607260000000004</v>
      </c>
      <c r="BP12" s="316">
        <v>5.9893179999999999</v>
      </c>
      <c r="BQ12" s="316">
        <v>7.1292390000000001</v>
      </c>
      <c r="BR12" s="316">
        <v>5.9432070000000001</v>
      </c>
      <c r="BS12" s="316">
        <v>7.3037190000000001</v>
      </c>
      <c r="BT12" s="316">
        <v>6.9651740000000002</v>
      </c>
      <c r="BU12" s="316">
        <v>10.13334</v>
      </c>
      <c r="BV12" s="316">
        <v>9.1320460000000008</v>
      </c>
    </row>
    <row r="13" spans="1:74" ht="11.1" customHeight="1" x14ac:dyDescent="0.2">
      <c r="A13" s="93" t="s">
        <v>207</v>
      </c>
      <c r="B13" s="195" t="s">
        <v>685</v>
      </c>
      <c r="C13" s="250">
        <v>4.2652780000000003</v>
      </c>
      <c r="D13" s="250">
        <v>4.0339020000000003</v>
      </c>
      <c r="E13" s="250">
        <v>4.1008019999999998</v>
      </c>
      <c r="F13" s="250">
        <v>4.578462</v>
      </c>
      <c r="G13" s="250">
        <v>4.5204319999999996</v>
      </c>
      <c r="H13" s="250">
        <v>4.4635689999999997</v>
      </c>
      <c r="I13" s="250">
        <v>4.2209599999999998</v>
      </c>
      <c r="J13" s="250">
        <v>5.094271</v>
      </c>
      <c r="K13" s="250">
        <v>5.2850359999999998</v>
      </c>
      <c r="L13" s="250">
        <v>4.6047880000000001</v>
      </c>
      <c r="M13" s="250">
        <v>4.2871880000000004</v>
      </c>
      <c r="N13" s="250">
        <v>4.8945530000000002</v>
      </c>
      <c r="O13" s="250">
        <v>4.1747019999999999</v>
      </c>
      <c r="P13" s="250">
        <v>5.1946479999999999</v>
      </c>
      <c r="Q13" s="250">
        <v>5.4144690000000004</v>
      </c>
      <c r="R13" s="250">
        <v>5.8301290000000003</v>
      </c>
      <c r="S13" s="250">
        <v>5.4500760000000001</v>
      </c>
      <c r="T13" s="250">
        <v>5.5833029999999999</v>
      </c>
      <c r="U13" s="250">
        <v>5.0745279999999999</v>
      </c>
      <c r="V13" s="250">
        <v>5.5217729999999996</v>
      </c>
      <c r="W13" s="250">
        <v>4.5505190000000004</v>
      </c>
      <c r="X13" s="250">
        <v>5.9132559999999996</v>
      </c>
      <c r="Y13" s="250">
        <v>4.513325</v>
      </c>
      <c r="Z13" s="250">
        <v>4.9297069999999996</v>
      </c>
      <c r="AA13" s="250">
        <v>4.5034739999999998</v>
      </c>
      <c r="AB13" s="250">
        <v>3.5204390000000001</v>
      </c>
      <c r="AC13" s="250">
        <v>5.0115080000000001</v>
      </c>
      <c r="AD13" s="250">
        <v>4.7788149999999998</v>
      </c>
      <c r="AE13" s="250">
        <v>4.9372870000000004</v>
      </c>
      <c r="AF13" s="250">
        <v>5.1428070000000004</v>
      </c>
      <c r="AG13" s="250">
        <v>3.4483000000000001</v>
      </c>
      <c r="AH13" s="250">
        <v>4.7946939999999998</v>
      </c>
      <c r="AI13" s="250">
        <v>4.7127949999999998</v>
      </c>
      <c r="AJ13" s="250">
        <v>3.5170940000000002</v>
      </c>
      <c r="AK13" s="250">
        <v>4.3623700000000003</v>
      </c>
      <c r="AL13" s="250">
        <v>4.1859770000000003</v>
      </c>
      <c r="AM13" s="250">
        <v>3.8252269999999999</v>
      </c>
      <c r="AN13" s="250">
        <v>3.560686</v>
      </c>
      <c r="AO13" s="250">
        <v>4.2819269999999996</v>
      </c>
      <c r="AP13" s="250">
        <v>3.445999</v>
      </c>
      <c r="AQ13" s="250">
        <v>2.983263</v>
      </c>
      <c r="AR13" s="250">
        <v>2.5754549999999998</v>
      </c>
      <c r="AS13" s="250">
        <v>3.724224</v>
      </c>
      <c r="AT13" s="250">
        <v>2.9151889999999998</v>
      </c>
      <c r="AU13" s="250">
        <v>3.5432619999999999</v>
      </c>
      <c r="AV13" s="250">
        <v>3.4163260000000002</v>
      </c>
      <c r="AW13" s="250">
        <v>3.7345350000000002</v>
      </c>
      <c r="AX13" s="250">
        <v>4.1003610000000004</v>
      </c>
      <c r="AY13" s="250">
        <v>3.2494480000000001</v>
      </c>
      <c r="AZ13" s="250">
        <v>3.7088100000000002</v>
      </c>
      <c r="BA13" s="250">
        <v>3.3898730000000001</v>
      </c>
      <c r="BB13" s="250">
        <v>3.713409</v>
      </c>
      <c r="BC13" s="250">
        <v>3.7224400000000002</v>
      </c>
      <c r="BD13" s="250">
        <v>4.2543939999999996</v>
      </c>
      <c r="BE13" s="250">
        <v>3.3898239999999999</v>
      </c>
      <c r="BF13" s="250">
        <v>4.2597170000000002</v>
      </c>
      <c r="BG13" s="250">
        <v>4.923521</v>
      </c>
      <c r="BH13" s="316">
        <v>4.5912850000000001</v>
      </c>
      <c r="BI13" s="316">
        <v>4.9545159999999999</v>
      </c>
      <c r="BJ13" s="316">
        <v>4.9120819999999998</v>
      </c>
      <c r="BK13" s="316">
        <v>5.048775</v>
      </c>
      <c r="BL13" s="316">
        <v>4.6430850000000001</v>
      </c>
      <c r="BM13" s="316">
        <v>5.7645390000000001</v>
      </c>
      <c r="BN13" s="316">
        <v>4.637994</v>
      </c>
      <c r="BO13" s="316">
        <v>3.7908390000000001</v>
      </c>
      <c r="BP13" s="316">
        <v>3.1549019999999999</v>
      </c>
      <c r="BQ13" s="316">
        <v>4.8039740000000002</v>
      </c>
      <c r="BR13" s="316">
        <v>3.6103070000000002</v>
      </c>
      <c r="BS13" s="316">
        <v>4.5842260000000001</v>
      </c>
      <c r="BT13" s="316">
        <v>4.4236519999999997</v>
      </c>
      <c r="BU13" s="316">
        <v>4.9238720000000002</v>
      </c>
      <c r="BV13" s="316">
        <v>4.9284970000000001</v>
      </c>
    </row>
    <row r="14" spans="1:74" ht="11.1" customHeight="1" x14ac:dyDescent="0.2">
      <c r="A14" s="93" t="s">
        <v>208</v>
      </c>
      <c r="B14" s="195" t="s">
        <v>686</v>
      </c>
      <c r="C14" s="250">
        <v>3.1378710000000001</v>
      </c>
      <c r="D14" s="250">
        <v>3.0276070000000002</v>
      </c>
      <c r="E14" s="250">
        <v>3.9741399999999998</v>
      </c>
      <c r="F14" s="250">
        <v>2.5533589999999999</v>
      </c>
      <c r="G14" s="250">
        <v>2.6797490000000002</v>
      </c>
      <c r="H14" s="250">
        <v>3.0406029999999999</v>
      </c>
      <c r="I14" s="250">
        <v>2.9333840000000002</v>
      </c>
      <c r="J14" s="250">
        <v>3.497509</v>
      </c>
      <c r="K14" s="250">
        <v>3.5398079999999998</v>
      </c>
      <c r="L14" s="250">
        <v>4.5256790000000002</v>
      </c>
      <c r="M14" s="250">
        <v>4.7622679999999997</v>
      </c>
      <c r="N14" s="250">
        <v>4.9239009999999999</v>
      </c>
      <c r="O14" s="250">
        <v>4.4845090000000001</v>
      </c>
      <c r="P14" s="250">
        <v>3.7879170000000002</v>
      </c>
      <c r="Q14" s="250">
        <v>4.4718830000000001</v>
      </c>
      <c r="R14" s="250">
        <v>5.2019970000000004</v>
      </c>
      <c r="S14" s="250">
        <v>3.9496850000000001</v>
      </c>
      <c r="T14" s="250">
        <v>4.5232039999999998</v>
      </c>
      <c r="U14" s="250">
        <v>4.8493219999999999</v>
      </c>
      <c r="V14" s="250">
        <v>4.4732419999999999</v>
      </c>
      <c r="W14" s="250">
        <v>5.1326790000000004</v>
      </c>
      <c r="X14" s="250">
        <v>4.854571</v>
      </c>
      <c r="Y14" s="250">
        <v>4.4065370000000001</v>
      </c>
      <c r="Z14" s="250">
        <v>3.958091</v>
      </c>
      <c r="AA14" s="250">
        <v>4.8256019999999999</v>
      </c>
      <c r="AB14" s="250">
        <v>3.2312789999999998</v>
      </c>
      <c r="AC14" s="250">
        <v>4.1206699999999996</v>
      </c>
      <c r="AD14" s="250">
        <v>3.8630059999999999</v>
      </c>
      <c r="AE14" s="250">
        <v>4.0419070000000001</v>
      </c>
      <c r="AF14" s="250">
        <v>3.1652279999999999</v>
      </c>
      <c r="AG14" s="250">
        <v>3.0206650000000002</v>
      </c>
      <c r="AH14" s="250">
        <v>2.9540090000000001</v>
      </c>
      <c r="AI14" s="250">
        <v>3.029083</v>
      </c>
      <c r="AJ14" s="250">
        <v>3.0729039999999999</v>
      </c>
      <c r="AK14" s="250">
        <v>3.219875</v>
      </c>
      <c r="AL14" s="250">
        <v>2.3048630000000001</v>
      </c>
      <c r="AM14" s="250">
        <v>2.4091640000000001</v>
      </c>
      <c r="AN14" s="250">
        <v>3.267938</v>
      </c>
      <c r="AO14" s="250">
        <v>2.6315879999999998</v>
      </c>
      <c r="AP14" s="250">
        <v>2.033636</v>
      </c>
      <c r="AQ14" s="250">
        <v>1.7362329999999999</v>
      </c>
      <c r="AR14" s="250">
        <v>2.0037050000000001</v>
      </c>
      <c r="AS14" s="250">
        <v>1.634741</v>
      </c>
      <c r="AT14" s="250">
        <v>1.6072979999999999</v>
      </c>
      <c r="AU14" s="250">
        <v>1.8272489999999999</v>
      </c>
      <c r="AV14" s="250">
        <v>1.6287990000000001</v>
      </c>
      <c r="AW14" s="250">
        <v>3.283801</v>
      </c>
      <c r="AX14" s="250">
        <v>2.9001570000000001</v>
      </c>
      <c r="AY14" s="250">
        <v>2.480324</v>
      </c>
      <c r="AZ14" s="250">
        <v>3.6866089999999998</v>
      </c>
      <c r="BA14" s="250">
        <v>4.1908570000000003</v>
      </c>
      <c r="BB14" s="250">
        <v>3.0975769999999998</v>
      </c>
      <c r="BC14" s="250">
        <v>3.7642859999999998</v>
      </c>
      <c r="BD14" s="250">
        <v>3.5813250000000001</v>
      </c>
      <c r="BE14" s="250">
        <v>3.1210429999999998</v>
      </c>
      <c r="BF14" s="250">
        <v>3.4326129999999999</v>
      </c>
      <c r="BG14" s="250">
        <v>3.438218</v>
      </c>
      <c r="BH14" s="316">
        <v>3.0440390000000002</v>
      </c>
      <c r="BI14" s="316">
        <v>5.423432</v>
      </c>
      <c r="BJ14" s="316">
        <v>4.2950200000000001</v>
      </c>
      <c r="BK14" s="316">
        <v>3.9987460000000001</v>
      </c>
      <c r="BL14" s="316">
        <v>4.9317719999999996</v>
      </c>
      <c r="BM14" s="316">
        <v>4.0879269999999996</v>
      </c>
      <c r="BN14" s="316">
        <v>2.9742660000000001</v>
      </c>
      <c r="BO14" s="316">
        <v>2.3698869999999999</v>
      </c>
      <c r="BP14" s="316">
        <v>2.8344149999999999</v>
      </c>
      <c r="BQ14" s="316">
        <v>2.3252660000000001</v>
      </c>
      <c r="BR14" s="316">
        <v>2.3329010000000001</v>
      </c>
      <c r="BS14" s="316">
        <v>2.7194929999999999</v>
      </c>
      <c r="BT14" s="316">
        <v>2.5415230000000002</v>
      </c>
      <c r="BU14" s="316">
        <v>5.2094670000000001</v>
      </c>
      <c r="BV14" s="316">
        <v>4.2035499999999999</v>
      </c>
    </row>
    <row r="15" spans="1:74" ht="11.1" customHeight="1" x14ac:dyDescent="0.2">
      <c r="A15" s="93" t="s">
        <v>209</v>
      </c>
      <c r="B15" s="194" t="s">
        <v>427</v>
      </c>
      <c r="C15" s="250">
        <v>62.089328999999999</v>
      </c>
      <c r="D15" s="250">
        <v>57.743822999999999</v>
      </c>
      <c r="E15" s="250">
        <v>56.799767000000003</v>
      </c>
      <c r="F15" s="250">
        <v>52.135764999999999</v>
      </c>
      <c r="G15" s="250">
        <v>56.787353000000003</v>
      </c>
      <c r="H15" s="250">
        <v>60.295881999999999</v>
      </c>
      <c r="I15" s="250">
        <v>54.733294000000001</v>
      </c>
      <c r="J15" s="250">
        <v>64.093915999999993</v>
      </c>
      <c r="K15" s="250">
        <v>55.375447000000001</v>
      </c>
      <c r="L15" s="250">
        <v>57.789731000000003</v>
      </c>
      <c r="M15" s="250">
        <v>55.417352999999999</v>
      </c>
      <c r="N15" s="250">
        <v>53.515230000000003</v>
      </c>
      <c r="O15" s="250">
        <v>53.041603000000002</v>
      </c>
      <c r="P15" s="250">
        <v>51.466349999999998</v>
      </c>
      <c r="Q15" s="250">
        <v>56.337364999999998</v>
      </c>
      <c r="R15" s="250">
        <v>48.827123</v>
      </c>
      <c r="S15" s="250">
        <v>52.930869000000001</v>
      </c>
      <c r="T15" s="250">
        <v>51.818474999999999</v>
      </c>
      <c r="U15" s="250">
        <v>55.707383</v>
      </c>
      <c r="V15" s="250">
        <v>59.033298000000002</v>
      </c>
      <c r="W15" s="250">
        <v>52.287165000000002</v>
      </c>
      <c r="X15" s="250">
        <v>56.727381000000001</v>
      </c>
      <c r="Y15" s="250">
        <v>53.796326999999998</v>
      </c>
      <c r="Z15" s="250">
        <v>56.210839</v>
      </c>
      <c r="AA15" s="250">
        <v>57.432340000000003</v>
      </c>
      <c r="AB15" s="250">
        <v>49.761395999999998</v>
      </c>
      <c r="AC15" s="250">
        <v>46.631176060000001</v>
      </c>
      <c r="AD15" s="250">
        <v>54.501564549999998</v>
      </c>
      <c r="AE15" s="250">
        <v>51.783192579999998</v>
      </c>
      <c r="AF15" s="250">
        <v>48.80188845</v>
      </c>
      <c r="AG15" s="250">
        <v>52.400184260000003</v>
      </c>
      <c r="AH15" s="250">
        <v>55.364193999999998</v>
      </c>
      <c r="AI15" s="250">
        <v>50.233271479999999</v>
      </c>
      <c r="AJ15" s="250">
        <v>49.857135749999998</v>
      </c>
      <c r="AK15" s="250">
        <v>46.24244478</v>
      </c>
      <c r="AL15" s="250">
        <v>46.604961090000003</v>
      </c>
      <c r="AM15" s="250">
        <v>49.895085999999999</v>
      </c>
      <c r="AN15" s="250">
        <v>40.509653999999998</v>
      </c>
      <c r="AO15" s="250">
        <v>40.618526000000003</v>
      </c>
      <c r="AP15" s="250">
        <v>33.879925</v>
      </c>
      <c r="AQ15" s="250">
        <v>32.674830999999998</v>
      </c>
      <c r="AR15" s="250">
        <v>37.312452999999998</v>
      </c>
      <c r="AS15" s="250">
        <v>40.115977000000001</v>
      </c>
      <c r="AT15" s="250">
        <v>43.881673999999997</v>
      </c>
      <c r="AU15" s="250">
        <v>41.862867000000001</v>
      </c>
      <c r="AV15" s="250">
        <v>40.711371</v>
      </c>
      <c r="AW15" s="250">
        <v>38.833787999999998</v>
      </c>
      <c r="AX15" s="250">
        <v>38.731740000000002</v>
      </c>
      <c r="AY15" s="250">
        <v>39.193474000000002</v>
      </c>
      <c r="AZ15" s="250">
        <v>33.267552000000002</v>
      </c>
      <c r="BA15" s="250">
        <v>43.708264</v>
      </c>
      <c r="BB15" s="250">
        <v>38.622996999999998</v>
      </c>
      <c r="BC15" s="250">
        <v>41.335453000000001</v>
      </c>
      <c r="BD15" s="250">
        <v>44.267847000000003</v>
      </c>
      <c r="BE15" s="250">
        <v>46.245337999999997</v>
      </c>
      <c r="BF15" s="250">
        <v>44.548003629999997</v>
      </c>
      <c r="BG15" s="250">
        <v>44.173445399999999</v>
      </c>
      <c r="BH15" s="316">
        <v>42.800089999999997</v>
      </c>
      <c r="BI15" s="316">
        <v>40.126130000000003</v>
      </c>
      <c r="BJ15" s="316">
        <v>40.614280000000001</v>
      </c>
      <c r="BK15" s="316">
        <v>46.046939999999999</v>
      </c>
      <c r="BL15" s="316">
        <v>39.37941</v>
      </c>
      <c r="BM15" s="316">
        <v>44.396039999999999</v>
      </c>
      <c r="BN15" s="316">
        <v>40.857039999999998</v>
      </c>
      <c r="BO15" s="316">
        <v>42.582639999999998</v>
      </c>
      <c r="BP15" s="316">
        <v>44.929519999999997</v>
      </c>
      <c r="BQ15" s="316">
        <v>45.70044</v>
      </c>
      <c r="BR15" s="316">
        <v>49.631830000000001</v>
      </c>
      <c r="BS15" s="316">
        <v>43.645330000000001</v>
      </c>
      <c r="BT15" s="316">
        <v>43.952399999999997</v>
      </c>
      <c r="BU15" s="316">
        <v>40.454740000000001</v>
      </c>
      <c r="BV15" s="316">
        <v>40.530230000000003</v>
      </c>
    </row>
    <row r="16" spans="1:74" ht="11.1" customHeight="1" x14ac:dyDescent="0.2">
      <c r="A16" s="90"/>
      <c r="B16" s="94"/>
      <c r="C16" s="258"/>
      <c r="D16" s="258"/>
      <c r="E16" s="258"/>
      <c r="F16" s="258"/>
      <c r="G16" s="258"/>
      <c r="H16" s="258"/>
      <c r="I16" s="258"/>
      <c r="J16" s="258"/>
      <c r="K16" s="258"/>
      <c r="L16" s="258"/>
      <c r="M16" s="258"/>
      <c r="N16" s="258"/>
      <c r="O16" s="258"/>
      <c r="P16" s="258"/>
      <c r="Q16" s="258"/>
      <c r="R16" s="258"/>
      <c r="S16" s="258"/>
      <c r="T16" s="258"/>
      <c r="U16" s="258"/>
      <c r="V16" s="258"/>
      <c r="W16" s="258"/>
      <c r="X16" s="258"/>
      <c r="Y16" s="258"/>
      <c r="Z16" s="258"/>
      <c r="AA16" s="258"/>
      <c r="AB16" s="258"/>
      <c r="AC16" s="258"/>
      <c r="AD16" s="258"/>
      <c r="AE16" s="258"/>
      <c r="AF16" s="258"/>
      <c r="AG16" s="258"/>
      <c r="AH16" s="258"/>
      <c r="AI16" s="258"/>
      <c r="AJ16" s="258"/>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258"/>
      <c r="BG16" s="258"/>
      <c r="BH16" s="345"/>
      <c r="BI16" s="345"/>
      <c r="BJ16" s="345"/>
      <c r="BK16" s="345"/>
      <c r="BL16" s="345"/>
      <c r="BM16" s="345"/>
      <c r="BN16" s="345"/>
      <c r="BO16" s="345"/>
      <c r="BP16" s="345"/>
      <c r="BQ16" s="345"/>
      <c r="BR16" s="345"/>
      <c r="BS16" s="345"/>
      <c r="BT16" s="345"/>
      <c r="BU16" s="345"/>
      <c r="BV16" s="345"/>
    </row>
    <row r="17" spans="1:74" ht="11.1" customHeight="1" x14ac:dyDescent="0.2">
      <c r="A17" s="95" t="s">
        <v>210</v>
      </c>
      <c r="B17" s="194" t="s">
        <v>451</v>
      </c>
      <c r="C17" s="250">
        <v>6.0325249999999997</v>
      </c>
      <c r="D17" s="250">
        <v>-4.0495729999999996</v>
      </c>
      <c r="E17" s="250">
        <v>-1.0762670000000001</v>
      </c>
      <c r="F17" s="250">
        <v>-2.218642</v>
      </c>
      <c r="G17" s="250">
        <v>1.2974509999999999</v>
      </c>
      <c r="H17" s="250">
        <v>4.431063</v>
      </c>
      <c r="I17" s="250">
        <v>12.122949999999999</v>
      </c>
      <c r="J17" s="250">
        <v>4.5278970000000003</v>
      </c>
      <c r="K17" s="250">
        <v>1.5533349999999999</v>
      </c>
      <c r="L17" s="250">
        <v>-1.8184549999999999</v>
      </c>
      <c r="M17" s="250">
        <v>-1.8886540000000001</v>
      </c>
      <c r="N17" s="250">
        <v>5.8097529999999997</v>
      </c>
      <c r="O17" s="250">
        <v>14.651358999999999</v>
      </c>
      <c r="P17" s="250">
        <v>2.9073799999999999</v>
      </c>
      <c r="Q17" s="250">
        <v>-5.2833290000000002</v>
      </c>
      <c r="R17" s="250">
        <v>-2.5940560000000001</v>
      </c>
      <c r="S17" s="250">
        <v>0.55760699999999996</v>
      </c>
      <c r="T17" s="250">
        <v>6.9094559999999996</v>
      </c>
      <c r="U17" s="250">
        <v>10.584197</v>
      </c>
      <c r="V17" s="250">
        <v>6.4954850000000004</v>
      </c>
      <c r="W17" s="250">
        <v>3.2514400000000001</v>
      </c>
      <c r="X17" s="250">
        <v>-4.5436709999999998</v>
      </c>
      <c r="Y17" s="250">
        <v>0.70729799999999998</v>
      </c>
      <c r="Z17" s="250">
        <v>1.209754</v>
      </c>
      <c r="AA17" s="250">
        <v>3.732723</v>
      </c>
      <c r="AB17" s="250">
        <v>0.59203600000000001</v>
      </c>
      <c r="AC17" s="250">
        <v>1.7898780000000001</v>
      </c>
      <c r="AD17" s="250">
        <v>-11.281834999999999</v>
      </c>
      <c r="AE17" s="250">
        <v>-7.7695429999999996</v>
      </c>
      <c r="AF17" s="250">
        <v>-1.3022370000000001</v>
      </c>
      <c r="AG17" s="250">
        <v>6.0726139999999997</v>
      </c>
      <c r="AH17" s="250">
        <v>0.26638200000000001</v>
      </c>
      <c r="AI17" s="250">
        <v>-0.47376400000000002</v>
      </c>
      <c r="AJ17" s="250">
        <v>-7.9429629999999998</v>
      </c>
      <c r="AK17" s="250">
        <v>-3.7823419999999999</v>
      </c>
      <c r="AL17" s="250">
        <v>-5.8104930000000001</v>
      </c>
      <c r="AM17" s="250">
        <v>-6.0217879999999999</v>
      </c>
      <c r="AN17" s="250">
        <v>-4.7742380000000004</v>
      </c>
      <c r="AO17" s="250">
        <v>-5.784294</v>
      </c>
      <c r="AP17" s="250">
        <v>-6.4569859999999997</v>
      </c>
      <c r="AQ17" s="250">
        <v>-2.2667250000000001</v>
      </c>
      <c r="AR17" s="250">
        <v>3.679481</v>
      </c>
      <c r="AS17" s="250">
        <v>12.500176</v>
      </c>
      <c r="AT17" s="250">
        <v>8.3606890000000007</v>
      </c>
      <c r="AU17" s="250">
        <v>0.61577300000000001</v>
      </c>
      <c r="AV17" s="250">
        <v>-4.2316079999999996</v>
      </c>
      <c r="AW17" s="250">
        <v>-2.636053</v>
      </c>
      <c r="AX17" s="250">
        <v>3.555536</v>
      </c>
      <c r="AY17" s="250">
        <v>7.4647639999999997</v>
      </c>
      <c r="AZ17" s="250">
        <v>15.82253</v>
      </c>
      <c r="BA17" s="250">
        <v>-1.9573199999999999</v>
      </c>
      <c r="BB17" s="250">
        <v>-7.2706951000000002</v>
      </c>
      <c r="BC17" s="250">
        <v>-2.6036907999999999</v>
      </c>
      <c r="BD17" s="250">
        <v>9.0470343999999994</v>
      </c>
      <c r="BE17" s="250">
        <v>14.0454606</v>
      </c>
      <c r="BF17" s="250">
        <v>8.7796537000000008</v>
      </c>
      <c r="BG17" s="250">
        <v>3.7218239</v>
      </c>
      <c r="BH17" s="316">
        <v>-1.391837</v>
      </c>
      <c r="BI17" s="316">
        <v>1.5918289999999999</v>
      </c>
      <c r="BJ17" s="316">
        <v>11.39537</v>
      </c>
      <c r="BK17" s="316">
        <v>6.289974</v>
      </c>
      <c r="BL17" s="316">
        <v>4.605791</v>
      </c>
      <c r="BM17" s="316">
        <v>-5.7675689999999999</v>
      </c>
      <c r="BN17" s="316">
        <v>-7.6762759999999997</v>
      </c>
      <c r="BO17" s="316">
        <v>-3.7805529999999998</v>
      </c>
      <c r="BP17" s="316">
        <v>3.2001780000000002</v>
      </c>
      <c r="BQ17" s="316">
        <v>10.566789999999999</v>
      </c>
      <c r="BR17" s="316">
        <v>4.5922400000000003</v>
      </c>
      <c r="BS17" s="316">
        <v>0.1372862</v>
      </c>
      <c r="BT17" s="316">
        <v>-6.0747109999999997</v>
      </c>
      <c r="BU17" s="316">
        <v>-3.0893290000000002</v>
      </c>
      <c r="BV17" s="316">
        <v>7.9062510000000001</v>
      </c>
    </row>
    <row r="18" spans="1:74" ht="11.1" customHeight="1" x14ac:dyDescent="0.2">
      <c r="A18" s="95" t="s">
        <v>211</v>
      </c>
      <c r="B18" s="194" t="s">
        <v>136</v>
      </c>
      <c r="C18" s="250">
        <v>1.026588002</v>
      </c>
      <c r="D18" s="250">
        <v>0.91623699999999997</v>
      </c>
      <c r="E18" s="250">
        <v>0.97541500000000003</v>
      </c>
      <c r="F18" s="250">
        <v>0.65110299000000005</v>
      </c>
      <c r="G18" s="250">
        <v>0.69570401500000001</v>
      </c>
      <c r="H18" s="250">
        <v>0.77656499999999995</v>
      </c>
      <c r="I18" s="250">
        <v>0.90704198899999999</v>
      </c>
      <c r="J18" s="250">
        <v>0.90087900300000001</v>
      </c>
      <c r="K18" s="250">
        <v>0.80119598999999997</v>
      </c>
      <c r="L18" s="250">
        <v>0.62979398499999995</v>
      </c>
      <c r="M18" s="250">
        <v>0.66831600000000002</v>
      </c>
      <c r="N18" s="250">
        <v>1.0026099980000001</v>
      </c>
      <c r="O18" s="250">
        <v>1.090351995</v>
      </c>
      <c r="P18" s="250">
        <v>0.90882901199999999</v>
      </c>
      <c r="Q18" s="250">
        <v>0.99683100899999999</v>
      </c>
      <c r="R18" s="250">
        <v>0.70439901000000005</v>
      </c>
      <c r="S18" s="250">
        <v>0.60029599700000003</v>
      </c>
      <c r="T18" s="250">
        <v>0.81769400999999997</v>
      </c>
      <c r="U18" s="250">
        <v>0.92842200699999999</v>
      </c>
      <c r="V18" s="250">
        <v>0.94902101100000003</v>
      </c>
      <c r="W18" s="250">
        <v>0.81770900999999996</v>
      </c>
      <c r="X18" s="250">
        <v>0.72327798799999998</v>
      </c>
      <c r="Y18" s="250">
        <v>0.92314499999999999</v>
      </c>
      <c r="Z18" s="250">
        <v>0.97118201199999998</v>
      </c>
      <c r="AA18" s="250">
        <v>0.97551401400000004</v>
      </c>
      <c r="AB18" s="250">
        <v>0.82394300799999998</v>
      </c>
      <c r="AC18" s="250">
        <v>0.84955599199999998</v>
      </c>
      <c r="AD18" s="250">
        <v>0.59790098999999997</v>
      </c>
      <c r="AE18" s="250">
        <v>0.64794699600000005</v>
      </c>
      <c r="AF18" s="250">
        <v>0.69972599999999996</v>
      </c>
      <c r="AG18" s="250">
        <v>0.57353301499999998</v>
      </c>
      <c r="AH18" s="250">
        <v>0.59271398600000003</v>
      </c>
      <c r="AI18" s="250">
        <v>0.41003699999999998</v>
      </c>
      <c r="AJ18" s="250">
        <v>0.49827199</v>
      </c>
      <c r="AK18" s="250">
        <v>0.61139001000000004</v>
      </c>
      <c r="AL18" s="250">
        <v>0.72288698500000004</v>
      </c>
      <c r="AM18" s="250">
        <v>0.67877999899999997</v>
      </c>
      <c r="AN18" s="250">
        <v>0.66441899999999998</v>
      </c>
      <c r="AO18" s="250">
        <v>0.52651500500000004</v>
      </c>
      <c r="AP18" s="250">
        <v>0.51489699</v>
      </c>
      <c r="AQ18" s="250">
        <v>0.499037008</v>
      </c>
      <c r="AR18" s="250">
        <v>0.50978000999999995</v>
      </c>
      <c r="AS18" s="250">
        <v>0.63600700499999996</v>
      </c>
      <c r="AT18" s="250">
        <v>0.69086200099999995</v>
      </c>
      <c r="AU18" s="250">
        <v>0.64686699000000003</v>
      </c>
      <c r="AV18" s="250">
        <v>0.76254999700000003</v>
      </c>
      <c r="AW18" s="250">
        <v>0.76254999999999995</v>
      </c>
      <c r="AX18" s="250">
        <v>0.76254999999999995</v>
      </c>
      <c r="AY18" s="250">
        <v>0.66698924999999998</v>
      </c>
      <c r="AZ18" s="250">
        <v>0.66698924999999998</v>
      </c>
      <c r="BA18" s="250">
        <v>0.66698924999999998</v>
      </c>
      <c r="BB18" s="250">
        <v>0.66698924999999998</v>
      </c>
      <c r="BC18" s="250">
        <v>0.66698924999999998</v>
      </c>
      <c r="BD18" s="250">
        <v>0.66698924999999998</v>
      </c>
      <c r="BE18" s="250">
        <v>0.66698924999999998</v>
      </c>
      <c r="BF18" s="250">
        <v>0.66698924999999998</v>
      </c>
      <c r="BG18" s="250">
        <v>0.66698924999999998</v>
      </c>
      <c r="BH18" s="316">
        <v>0.66698919999999995</v>
      </c>
      <c r="BI18" s="316">
        <v>0.66698930000000001</v>
      </c>
      <c r="BJ18" s="316">
        <v>0.66698919999999995</v>
      </c>
      <c r="BK18" s="316">
        <v>0.61655530000000003</v>
      </c>
      <c r="BL18" s="316">
        <v>0.61655530000000003</v>
      </c>
      <c r="BM18" s="316">
        <v>0.61655530000000003</v>
      </c>
      <c r="BN18" s="316">
        <v>0.61655530000000003</v>
      </c>
      <c r="BO18" s="316">
        <v>0.61655530000000003</v>
      </c>
      <c r="BP18" s="316">
        <v>0.61655530000000003</v>
      </c>
      <c r="BQ18" s="316">
        <v>0.61655530000000003</v>
      </c>
      <c r="BR18" s="316">
        <v>0.61655530000000003</v>
      </c>
      <c r="BS18" s="316">
        <v>0.61655530000000003</v>
      </c>
      <c r="BT18" s="316">
        <v>0.61655530000000003</v>
      </c>
      <c r="BU18" s="316">
        <v>0.61655530000000003</v>
      </c>
      <c r="BV18" s="316">
        <v>0.61655530000000003</v>
      </c>
    </row>
    <row r="19" spans="1:74" ht="11.1" customHeight="1" x14ac:dyDescent="0.2">
      <c r="A19" s="93" t="s">
        <v>212</v>
      </c>
      <c r="B19" s="194" t="s">
        <v>428</v>
      </c>
      <c r="C19" s="250">
        <v>69.148442001999996</v>
      </c>
      <c r="D19" s="250">
        <v>54.610486999999999</v>
      </c>
      <c r="E19" s="250">
        <v>56.698915</v>
      </c>
      <c r="F19" s="250">
        <v>50.568225990000002</v>
      </c>
      <c r="G19" s="250">
        <v>58.780508015000002</v>
      </c>
      <c r="H19" s="250">
        <v>65.503510000000006</v>
      </c>
      <c r="I19" s="250">
        <v>67.763285988999996</v>
      </c>
      <c r="J19" s="250">
        <v>69.522692003000003</v>
      </c>
      <c r="K19" s="250">
        <v>57.729977990000002</v>
      </c>
      <c r="L19" s="250">
        <v>56.601069985000002</v>
      </c>
      <c r="M19" s="250">
        <v>54.197015</v>
      </c>
      <c r="N19" s="250">
        <v>60.327592998</v>
      </c>
      <c r="O19" s="250">
        <v>68.783313995</v>
      </c>
      <c r="P19" s="250">
        <v>55.282559012</v>
      </c>
      <c r="Q19" s="250">
        <v>52.050867009000001</v>
      </c>
      <c r="R19" s="250">
        <v>46.937466010000001</v>
      </c>
      <c r="S19" s="250">
        <v>54.088771997000002</v>
      </c>
      <c r="T19" s="250">
        <v>59.545625010000002</v>
      </c>
      <c r="U19" s="250">
        <v>67.220002007000005</v>
      </c>
      <c r="V19" s="250">
        <v>66.477804011000003</v>
      </c>
      <c r="W19" s="250">
        <v>56.356314009999998</v>
      </c>
      <c r="X19" s="250">
        <v>52.906987987999997</v>
      </c>
      <c r="Y19" s="250">
        <v>55.426769999999998</v>
      </c>
      <c r="Z19" s="250">
        <v>58.391775011999997</v>
      </c>
      <c r="AA19" s="250">
        <v>62.140577014000002</v>
      </c>
      <c r="AB19" s="250">
        <v>51.177375007999999</v>
      </c>
      <c r="AC19" s="250">
        <v>49.270610052000002</v>
      </c>
      <c r="AD19" s="250">
        <v>43.817630540000003</v>
      </c>
      <c r="AE19" s="250">
        <v>44.661596576000001</v>
      </c>
      <c r="AF19" s="250">
        <v>48.19937745</v>
      </c>
      <c r="AG19" s="250">
        <v>59.046331275</v>
      </c>
      <c r="AH19" s="250">
        <v>56.223289985999997</v>
      </c>
      <c r="AI19" s="250">
        <v>50.169544479999999</v>
      </c>
      <c r="AJ19" s="250">
        <v>42.412444739999998</v>
      </c>
      <c r="AK19" s="250">
        <v>43.071492790000001</v>
      </c>
      <c r="AL19" s="250">
        <v>41.517355074999998</v>
      </c>
      <c r="AM19" s="250">
        <v>44.552077998999998</v>
      </c>
      <c r="AN19" s="250">
        <v>36.399835000000003</v>
      </c>
      <c r="AO19" s="250">
        <v>35.360747005</v>
      </c>
      <c r="AP19" s="250">
        <v>27.93783599</v>
      </c>
      <c r="AQ19" s="250">
        <v>30.907143007999998</v>
      </c>
      <c r="AR19" s="250">
        <v>41.501714010000001</v>
      </c>
      <c r="AS19" s="250">
        <v>53.252160005</v>
      </c>
      <c r="AT19" s="250">
        <v>52.933225000999997</v>
      </c>
      <c r="AU19" s="250">
        <v>43.125506989999998</v>
      </c>
      <c r="AV19" s="250">
        <v>37.242312996999999</v>
      </c>
      <c r="AW19" s="250">
        <v>36.960284999999999</v>
      </c>
      <c r="AX19" s="250">
        <v>43.049826000000003</v>
      </c>
      <c r="AY19" s="250">
        <v>47.325227249999998</v>
      </c>
      <c r="AZ19" s="250">
        <v>49.757071250000003</v>
      </c>
      <c r="BA19" s="250">
        <v>42.417933249999997</v>
      </c>
      <c r="BB19" s="250">
        <v>32.019291150000001</v>
      </c>
      <c r="BC19" s="250">
        <v>39.398751449999999</v>
      </c>
      <c r="BD19" s="250">
        <v>53.981870649999998</v>
      </c>
      <c r="BE19" s="250">
        <v>60.957787850000003</v>
      </c>
      <c r="BF19" s="250">
        <v>53.994646580000001</v>
      </c>
      <c r="BG19" s="250">
        <v>48.562258550000003</v>
      </c>
      <c r="BH19" s="316">
        <v>42.075240000000001</v>
      </c>
      <c r="BI19" s="316">
        <v>42.384950000000003</v>
      </c>
      <c r="BJ19" s="316">
        <v>52.676639999999999</v>
      </c>
      <c r="BK19" s="316">
        <v>52.953470000000003</v>
      </c>
      <c r="BL19" s="316">
        <v>44.601759999999999</v>
      </c>
      <c r="BM19" s="316">
        <v>39.24503</v>
      </c>
      <c r="BN19" s="316">
        <v>33.797319999999999</v>
      </c>
      <c r="BO19" s="316">
        <v>39.418640000000003</v>
      </c>
      <c r="BP19" s="316">
        <v>48.746250000000003</v>
      </c>
      <c r="BQ19" s="316">
        <v>56.883780000000002</v>
      </c>
      <c r="BR19" s="316">
        <v>54.840629999999997</v>
      </c>
      <c r="BS19" s="316">
        <v>44.399169999999998</v>
      </c>
      <c r="BT19" s="316">
        <v>38.494250000000001</v>
      </c>
      <c r="BU19" s="316">
        <v>37.981960000000001</v>
      </c>
      <c r="BV19" s="316">
        <v>49.053040000000003</v>
      </c>
    </row>
    <row r="20" spans="1:74" ht="11.1" customHeight="1" x14ac:dyDescent="0.2">
      <c r="A20" s="90"/>
      <c r="B20" s="94"/>
      <c r="C20" s="258"/>
      <c r="D20" s="258"/>
      <c r="E20" s="258"/>
      <c r="F20" s="258"/>
      <c r="G20" s="258"/>
      <c r="H20" s="258"/>
      <c r="I20" s="258"/>
      <c r="J20" s="258"/>
      <c r="K20" s="258"/>
      <c r="L20" s="258"/>
      <c r="M20" s="258"/>
      <c r="N20" s="258"/>
      <c r="O20" s="258"/>
      <c r="P20" s="258"/>
      <c r="Q20" s="258"/>
      <c r="R20" s="258"/>
      <c r="S20" s="258"/>
      <c r="T20" s="258"/>
      <c r="U20" s="258"/>
      <c r="V20" s="258"/>
      <c r="W20" s="258"/>
      <c r="X20" s="258"/>
      <c r="Y20" s="258"/>
      <c r="Z20" s="258"/>
      <c r="AA20" s="258"/>
      <c r="AB20" s="258"/>
      <c r="AC20" s="258"/>
      <c r="AD20" s="258"/>
      <c r="AE20" s="258"/>
      <c r="AF20" s="258"/>
      <c r="AG20" s="258"/>
      <c r="AH20" s="258"/>
      <c r="AI20" s="258"/>
      <c r="AJ20" s="258"/>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345"/>
      <c r="BI20" s="345"/>
      <c r="BJ20" s="345"/>
      <c r="BK20" s="345"/>
      <c r="BL20" s="345"/>
      <c r="BM20" s="345"/>
      <c r="BN20" s="345"/>
      <c r="BO20" s="345"/>
      <c r="BP20" s="345"/>
      <c r="BQ20" s="345"/>
      <c r="BR20" s="345"/>
      <c r="BS20" s="345"/>
      <c r="BT20" s="345"/>
      <c r="BU20" s="345"/>
      <c r="BV20" s="345"/>
    </row>
    <row r="21" spans="1:74" ht="11.1" customHeight="1" x14ac:dyDescent="0.2">
      <c r="A21" s="90"/>
      <c r="B21" s="96" t="s">
        <v>221</v>
      </c>
      <c r="C21" s="258"/>
      <c r="D21" s="258"/>
      <c r="E21" s="258"/>
      <c r="F21" s="258"/>
      <c r="G21" s="258"/>
      <c r="H21" s="258"/>
      <c r="I21" s="258"/>
      <c r="J21" s="258"/>
      <c r="K21" s="258"/>
      <c r="L21" s="258"/>
      <c r="M21" s="258"/>
      <c r="N21" s="258"/>
      <c r="O21" s="258"/>
      <c r="P21" s="258"/>
      <c r="Q21" s="258"/>
      <c r="R21" s="258"/>
      <c r="S21" s="258"/>
      <c r="T21" s="258"/>
      <c r="U21" s="258"/>
      <c r="V21" s="258"/>
      <c r="W21" s="258"/>
      <c r="X21" s="258"/>
      <c r="Y21" s="258"/>
      <c r="Z21" s="258"/>
      <c r="AA21" s="258"/>
      <c r="AB21" s="258"/>
      <c r="AC21" s="258"/>
      <c r="AD21" s="258"/>
      <c r="AE21" s="258"/>
      <c r="AF21" s="258"/>
      <c r="AG21" s="258"/>
      <c r="AH21" s="258"/>
      <c r="AI21" s="258"/>
      <c r="AJ21" s="258"/>
      <c r="AK21" s="258"/>
      <c r="AL21" s="258"/>
      <c r="AM21" s="258"/>
      <c r="AN21" s="258"/>
      <c r="AO21" s="258"/>
      <c r="AP21" s="258"/>
      <c r="AQ21" s="258"/>
      <c r="AR21" s="258"/>
      <c r="AS21" s="258"/>
      <c r="AT21" s="258"/>
      <c r="AU21" s="258"/>
      <c r="AV21" s="258"/>
      <c r="AW21" s="258"/>
      <c r="AX21" s="258"/>
      <c r="AY21" s="258"/>
      <c r="AZ21" s="258"/>
      <c r="BA21" s="258"/>
      <c r="BB21" s="258"/>
      <c r="BC21" s="258"/>
      <c r="BD21" s="258"/>
      <c r="BE21" s="258"/>
      <c r="BF21" s="258"/>
      <c r="BG21" s="258"/>
      <c r="BH21" s="345"/>
      <c r="BI21" s="345"/>
      <c r="BJ21" s="345"/>
      <c r="BK21" s="345"/>
      <c r="BL21" s="345"/>
      <c r="BM21" s="345"/>
      <c r="BN21" s="345"/>
      <c r="BO21" s="345"/>
      <c r="BP21" s="345"/>
      <c r="BQ21" s="345"/>
      <c r="BR21" s="345"/>
      <c r="BS21" s="345"/>
      <c r="BT21" s="345"/>
      <c r="BU21" s="345"/>
      <c r="BV21" s="345"/>
    </row>
    <row r="22" spans="1:74" ht="11.1" customHeight="1" x14ac:dyDescent="0.2">
      <c r="A22" s="93" t="s">
        <v>213</v>
      </c>
      <c r="B22" s="194" t="s">
        <v>452</v>
      </c>
      <c r="C22" s="250">
        <v>1.430645009</v>
      </c>
      <c r="D22" s="250">
        <v>1.367727004</v>
      </c>
      <c r="E22" s="250">
        <v>1.4376689890000001</v>
      </c>
      <c r="F22" s="250">
        <v>1.4408099999999999</v>
      </c>
      <c r="G22" s="250">
        <v>1.4824859990000001</v>
      </c>
      <c r="H22" s="250">
        <v>1.4016639900000001</v>
      </c>
      <c r="I22" s="250">
        <v>1.4944599970000001</v>
      </c>
      <c r="J22" s="250">
        <v>1.528055999</v>
      </c>
      <c r="K22" s="250">
        <v>1.4687669999999999</v>
      </c>
      <c r="L22" s="250">
        <v>1.4695700039999999</v>
      </c>
      <c r="M22" s="250">
        <v>1.456863</v>
      </c>
      <c r="N22" s="250">
        <v>1.558946011</v>
      </c>
      <c r="O22" s="250">
        <v>1.458216006</v>
      </c>
      <c r="P22" s="250">
        <v>1.2883629919999999</v>
      </c>
      <c r="Q22" s="250">
        <v>1.481761994</v>
      </c>
      <c r="R22" s="250">
        <v>1.5492090000000001</v>
      </c>
      <c r="S22" s="250">
        <v>1.5955469980000001</v>
      </c>
      <c r="T22" s="250">
        <v>1.46502201</v>
      </c>
      <c r="U22" s="250">
        <v>1.6003989940000001</v>
      </c>
      <c r="V22" s="250">
        <v>1.576811001</v>
      </c>
      <c r="W22" s="250">
        <v>1.5847169999999999</v>
      </c>
      <c r="X22" s="250">
        <v>1.5485639870000001</v>
      </c>
      <c r="Y22" s="250">
        <v>1.5582680099999999</v>
      </c>
      <c r="Z22" s="250">
        <v>1.6297240019999999</v>
      </c>
      <c r="AA22" s="250">
        <v>1.5147090110000001</v>
      </c>
      <c r="AB22" s="250">
        <v>1.3926020079999999</v>
      </c>
      <c r="AC22" s="250">
        <v>1.555607993</v>
      </c>
      <c r="AD22" s="250">
        <v>1.44957</v>
      </c>
      <c r="AE22" s="250">
        <v>1.6238929950000001</v>
      </c>
      <c r="AF22" s="250">
        <v>1.586433</v>
      </c>
      <c r="AG22" s="250">
        <v>1.498201015</v>
      </c>
      <c r="AH22" s="250">
        <v>1.4872909990000001</v>
      </c>
      <c r="AI22" s="250">
        <v>1.4693970000000001</v>
      </c>
      <c r="AJ22" s="250">
        <v>1.494130994</v>
      </c>
      <c r="AK22" s="250">
        <v>1.3870199999999999</v>
      </c>
      <c r="AL22" s="250">
        <v>1.5077000039999999</v>
      </c>
      <c r="AM22" s="250">
        <v>1.4345200090000001</v>
      </c>
      <c r="AN22" s="250">
        <v>1.4341140029999999</v>
      </c>
      <c r="AO22" s="250">
        <v>1.407579986</v>
      </c>
      <c r="AP22" s="250">
        <v>1.1919939900000001</v>
      </c>
      <c r="AQ22" s="250">
        <v>1.054941997</v>
      </c>
      <c r="AR22" s="250">
        <v>1.2080769899999999</v>
      </c>
      <c r="AS22" s="250">
        <v>1.0187330050000001</v>
      </c>
      <c r="AT22" s="250">
        <v>1.085770009</v>
      </c>
      <c r="AU22" s="250">
        <v>1.05784101</v>
      </c>
      <c r="AV22" s="250">
        <v>1.1529719949999999</v>
      </c>
      <c r="AW22" s="250">
        <v>1.1674500000000001</v>
      </c>
      <c r="AX22" s="250">
        <v>1.1996030010000001</v>
      </c>
      <c r="AY22" s="250">
        <v>1.4914740150000001</v>
      </c>
      <c r="AZ22" s="250">
        <v>1.3505880079999999</v>
      </c>
      <c r="BA22" s="250">
        <v>1.5192010039999999</v>
      </c>
      <c r="BB22" s="250">
        <v>1.717128</v>
      </c>
      <c r="BC22" s="250">
        <v>1.6456040000000001</v>
      </c>
      <c r="BD22" s="250">
        <v>1.6992</v>
      </c>
      <c r="BE22" s="250">
        <v>1.416822</v>
      </c>
      <c r="BF22" s="250">
        <v>1.460798</v>
      </c>
      <c r="BG22" s="250">
        <v>1.455519</v>
      </c>
      <c r="BH22" s="316">
        <v>1.597523</v>
      </c>
      <c r="BI22" s="316">
        <v>1.6350119999999999</v>
      </c>
      <c r="BJ22" s="316">
        <v>1.7060169999999999</v>
      </c>
      <c r="BK22" s="316">
        <v>1.930436</v>
      </c>
      <c r="BL22" s="316">
        <v>1.856941</v>
      </c>
      <c r="BM22" s="316">
        <v>1.925638</v>
      </c>
      <c r="BN22" s="316">
        <v>1.6781429999999999</v>
      </c>
      <c r="BO22" s="316">
        <v>1.5390010000000001</v>
      </c>
      <c r="BP22" s="316">
        <v>1.706378</v>
      </c>
      <c r="BQ22" s="316">
        <v>1.48739</v>
      </c>
      <c r="BR22" s="316">
        <v>1.559042</v>
      </c>
      <c r="BS22" s="316">
        <v>1.5135689999999999</v>
      </c>
      <c r="BT22" s="316">
        <v>1.6263620000000001</v>
      </c>
      <c r="BU22" s="316">
        <v>1.634355</v>
      </c>
      <c r="BV22" s="316">
        <v>1.675284</v>
      </c>
    </row>
    <row r="23" spans="1:74" ht="11.1" customHeight="1" x14ac:dyDescent="0.2">
      <c r="A23" s="90" t="s">
        <v>214</v>
      </c>
      <c r="B23" s="194" t="s">
        <v>164</v>
      </c>
      <c r="C23" s="250">
        <v>63.595449379000001</v>
      </c>
      <c r="D23" s="250">
        <v>48.048399840000002</v>
      </c>
      <c r="E23" s="250">
        <v>48.925143392000003</v>
      </c>
      <c r="F23" s="250">
        <v>44.358069540000002</v>
      </c>
      <c r="G23" s="250">
        <v>50.951903459</v>
      </c>
      <c r="H23" s="250">
        <v>58.919965410000003</v>
      </c>
      <c r="I23" s="250">
        <v>69.881800964000007</v>
      </c>
      <c r="J23" s="250">
        <v>65.882626434000002</v>
      </c>
      <c r="K23" s="250">
        <v>54.780291149999996</v>
      </c>
      <c r="L23" s="250">
        <v>50.098851875999998</v>
      </c>
      <c r="M23" s="250">
        <v>51.01253526</v>
      </c>
      <c r="N23" s="250">
        <v>58.538016130999999</v>
      </c>
      <c r="O23" s="250">
        <v>64.960304049000001</v>
      </c>
      <c r="P23" s="250">
        <v>45.897340131999997</v>
      </c>
      <c r="Q23" s="250">
        <v>44.562375690000003</v>
      </c>
      <c r="R23" s="250">
        <v>40.603160699999997</v>
      </c>
      <c r="S23" s="250">
        <v>47.355588312999998</v>
      </c>
      <c r="T23" s="250">
        <v>56.153628900000001</v>
      </c>
      <c r="U23" s="250">
        <v>63.893594049000001</v>
      </c>
      <c r="V23" s="250">
        <v>63.810033332000003</v>
      </c>
      <c r="W23" s="250">
        <v>53.98738728</v>
      </c>
      <c r="X23" s="250">
        <v>48.473661034999999</v>
      </c>
      <c r="Y23" s="250">
        <v>51.806013120000003</v>
      </c>
      <c r="Z23" s="250">
        <v>55.713783389</v>
      </c>
      <c r="AA23" s="250">
        <v>55.967287067000001</v>
      </c>
      <c r="AB23" s="250">
        <v>45.124075752000003</v>
      </c>
      <c r="AC23" s="250">
        <v>44.098063951999997</v>
      </c>
      <c r="AD23" s="250">
        <v>33.429106109999999</v>
      </c>
      <c r="AE23" s="250">
        <v>40.044650953999998</v>
      </c>
      <c r="AF23" s="250">
        <v>44.296773299999998</v>
      </c>
      <c r="AG23" s="250">
        <v>55.931744017</v>
      </c>
      <c r="AH23" s="250">
        <v>52.431368259999999</v>
      </c>
      <c r="AI23" s="250">
        <v>47.248680299999997</v>
      </c>
      <c r="AJ23" s="250">
        <v>37.522999136999999</v>
      </c>
      <c r="AK23" s="250">
        <v>41.977307279999998</v>
      </c>
      <c r="AL23" s="250">
        <v>40.533543770000001</v>
      </c>
      <c r="AM23" s="250">
        <v>36.807714189000002</v>
      </c>
      <c r="AN23" s="250">
        <v>32.066757162999998</v>
      </c>
      <c r="AO23" s="250">
        <v>28.979048496000001</v>
      </c>
      <c r="AP23" s="250">
        <v>23.623525919999999</v>
      </c>
      <c r="AQ23" s="250">
        <v>26.869671817</v>
      </c>
      <c r="AR23" s="250">
        <v>36.746007990000003</v>
      </c>
      <c r="AS23" s="250">
        <v>49.929793003999997</v>
      </c>
      <c r="AT23" s="250">
        <v>50.590078992000002</v>
      </c>
      <c r="AU23" s="250">
        <v>38.78832783</v>
      </c>
      <c r="AV23" s="250">
        <v>33.996711750999999</v>
      </c>
      <c r="AW23" s="250">
        <v>34.473141929999997</v>
      </c>
      <c r="AX23" s="250">
        <v>43.653328062999996</v>
      </c>
      <c r="AY23" s="250">
        <v>45.497868672999999</v>
      </c>
      <c r="AZ23" s="250">
        <v>48.100852128</v>
      </c>
      <c r="BA23" s="250">
        <v>34.550936943000004</v>
      </c>
      <c r="BB23" s="250">
        <v>30.10371108</v>
      </c>
      <c r="BC23" s="250">
        <v>35.621506783999997</v>
      </c>
      <c r="BD23" s="250">
        <v>48.053016085000003</v>
      </c>
      <c r="BE23" s="250">
        <v>56.430380765999999</v>
      </c>
      <c r="BF23" s="250">
        <v>52.520029999999998</v>
      </c>
      <c r="BG23" s="250">
        <v>45.026940000000003</v>
      </c>
      <c r="BH23" s="316">
        <v>38.115229999999997</v>
      </c>
      <c r="BI23" s="316">
        <v>38.268650000000001</v>
      </c>
      <c r="BJ23" s="316">
        <v>48.562150000000003</v>
      </c>
      <c r="BK23" s="316">
        <v>48.467269999999999</v>
      </c>
      <c r="BL23" s="316">
        <v>40.342689999999997</v>
      </c>
      <c r="BM23" s="316">
        <v>34.939689999999999</v>
      </c>
      <c r="BN23" s="316">
        <v>29.639759999999999</v>
      </c>
      <c r="BO23" s="316">
        <v>35.66836</v>
      </c>
      <c r="BP23" s="316">
        <v>44.788910000000001</v>
      </c>
      <c r="BQ23" s="316">
        <v>53.129350000000002</v>
      </c>
      <c r="BR23" s="316">
        <v>50.975610000000003</v>
      </c>
      <c r="BS23" s="316">
        <v>40.569310000000002</v>
      </c>
      <c r="BT23" s="316">
        <v>34.540860000000002</v>
      </c>
      <c r="BU23" s="316">
        <v>33.904829999999997</v>
      </c>
      <c r="BV23" s="316">
        <v>45.011710000000001</v>
      </c>
    </row>
    <row r="24" spans="1:74" ht="11.1" customHeight="1" x14ac:dyDescent="0.2">
      <c r="A24" s="93" t="s">
        <v>215</v>
      </c>
      <c r="B24" s="194" t="s">
        <v>187</v>
      </c>
      <c r="C24" s="250">
        <v>2.9794999930000001</v>
      </c>
      <c r="D24" s="250">
        <v>2.964796996</v>
      </c>
      <c r="E24" s="250">
        <v>2.9624249759999999</v>
      </c>
      <c r="F24" s="250">
        <v>2.7665670000000002</v>
      </c>
      <c r="G24" s="250">
        <v>2.7672950109999999</v>
      </c>
      <c r="H24" s="250">
        <v>2.7769179899999998</v>
      </c>
      <c r="I24" s="250">
        <v>2.837523</v>
      </c>
      <c r="J24" s="250">
        <v>2.8184480180000002</v>
      </c>
      <c r="K24" s="250">
        <v>2.7903789899999998</v>
      </c>
      <c r="L24" s="250">
        <v>2.8674199890000001</v>
      </c>
      <c r="M24" s="250">
        <v>2.88787701</v>
      </c>
      <c r="N24" s="250">
        <v>2.9058190069999998</v>
      </c>
      <c r="O24" s="250">
        <v>2.8352539860000001</v>
      </c>
      <c r="P24" s="250">
        <v>2.839250008</v>
      </c>
      <c r="Q24" s="250">
        <v>2.8257709929999999</v>
      </c>
      <c r="R24" s="250">
        <v>2.6410720200000002</v>
      </c>
      <c r="S24" s="250">
        <v>2.6224550130000002</v>
      </c>
      <c r="T24" s="250">
        <v>2.6213250000000001</v>
      </c>
      <c r="U24" s="250">
        <v>2.5891580059999999</v>
      </c>
      <c r="V24" s="250">
        <v>2.5895260069999999</v>
      </c>
      <c r="W24" s="250">
        <v>2.5873100099999999</v>
      </c>
      <c r="X24" s="250">
        <v>2.788981991</v>
      </c>
      <c r="Y24" s="250">
        <v>2.8061680199999999</v>
      </c>
      <c r="Z24" s="250">
        <v>2.80558401</v>
      </c>
      <c r="AA24" s="250">
        <v>2.7167679869999999</v>
      </c>
      <c r="AB24" s="250">
        <v>2.6830859999999999</v>
      </c>
      <c r="AC24" s="250">
        <v>2.6941730169999998</v>
      </c>
      <c r="AD24" s="250">
        <v>2.4035480100000002</v>
      </c>
      <c r="AE24" s="250">
        <v>2.391622007</v>
      </c>
      <c r="AF24" s="250">
        <v>2.3838240000000002</v>
      </c>
      <c r="AG24" s="250">
        <v>2.3720230010000001</v>
      </c>
      <c r="AH24" s="250">
        <v>2.392084992</v>
      </c>
      <c r="AI24" s="250">
        <v>2.3952110100000001</v>
      </c>
      <c r="AJ24" s="250">
        <v>2.5005180010000001</v>
      </c>
      <c r="AK24" s="250">
        <v>2.5048160099999999</v>
      </c>
      <c r="AL24" s="250">
        <v>2.533540999</v>
      </c>
      <c r="AM24" s="250">
        <v>2.479409016</v>
      </c>
      <c r="AN24" s="250">
        <v>2.4810590110000001</v>
      </c>
      <c r="AO24" s="250">
        <v>2.4131379910000001</v>
      </c>
      <c r="AP24" s="250">
        <v>1.8886229999999999</v>
      </c>
      <c r="AQ24" s="250">
        <v>1.8965090099999999</v>
      </c>
      <c r="AR24" s="250">
        <v>1.955112</v>
      </c>
      <c r="AS24" s="250">
        <v>2.0016410150000001</v>
      </c>
      <c r="AT24" s="250">
        <v>2.0366149980000001</v>
      </c>
      <c r="AU24" s="250">
        <v>2.0419509900000001</v>
      </c>
      <c r="AV24" s="250">
        <v>2.3576960100000002</v>
      </c>
      <c r="AW24" s="250">
        <v>2.3879750099999999</v>
      </c>
      <c r="AX24" s="250">
        <v>2.437566983</v>
      </c>
      <c r="AY24" s="250">
        <v>2.3231209970000002</v>
      </c>
      <c r="AZ24" s="250">
        <v>2.2304609879999999</v>
      </c>
      <c r="BA24" s="250">
        <v>2.2942880209999998</v>
      </c>
      <c r="BB24" s="250">
        <v>2.4750453000000001</v>
      </c>
      <c r="BC24" s="250">
        <v>2.181058878</v>
      </c>
      <c r="BD24" s="250">
        <v>2.2023356999999999</v>
      </c>
      <c r="BE24" s="250">
        <v>2.2440955100000002</v>
      </c>
      <c r="BF24" s="250">
        <v>2.2764044000000001</v>
      </c>
      <c r="BG24" s="250">
        <v>2.3406156</v>
      </c>
      <c r="BH24" s="316">
        <v>2.3624860000000001</v>
      </c>
      <c r="BI24" s="316">
        <v>2.4812829999999999</v>
      </c>
      <c r="BJ24" s="316">
        <v>2.4084720000000002</v>
      </c>
      <c r="BK24" s="316">
        <v>2.5557650000000001</v>
      </c>
      <c r="BL24" s="316">
        <v>2.4021279999999998</v>
      </c>
      <c r="BM24" s="316">
        <v>2.379699</v>
      </c>
      <c r="BN24" s="316">
        <v>2.4794100000000001</v>
      </c>
      <c r="BO24" s="316">
        <v>2.2112769999999999</v>
      </c>
      <c r="BP24" s="316">
        <v>2.2509649999999999</v>
      </c>
      <c r="BQ24" s="316">
        <v>2.2670460000000001</v>
      </c>
      <c r="BR24" s="316">
        <v>2.3059799999999999</v>
      </c>
      <c r="BS24" s="316">
        <v>2.3162929999999999</v>
      </c>
      <c r="BT24" s="316">
        <v>2.3270240000000002</v>
      </c>
      <c r="BU24" s="316">
        <v>2.4427789999999998</v>
      </c>
      <c r="BV24" s="316">
        <v>2.3660429999999999</v>
      </c>
    </row>
    <row r="25" spans="1:74" ht="11.1" customHeight="1" x14ac:dyDescent="0.2">
      <c r="A25" s="93" t="s">
        <v>216</v>
      </c>
      <c r="B25" s="195" t="s">
        <v>687</v>
      </c>
      <c r="C25" s="250">
        <v>0.13580700100000001</v>
      </c>
      <c r="D25" s="250">
        <v>0.11063698800000001</v>
      </c>
      <c r="E25" s="250">
        <v>0.126217988</v>
      </c>
      <c r="F25" s="250">
        <v>7.0559010000000005E-2</v>
      </c>
      <c r="G25" s="250">
        <v>6.5743001999999995E-2</v>
      </c>
      <c r="H25" s="250">
        <v>6.7122989999999993E-2</v>
      </c>
      <c r="I25" s="250">
        <v>6.8140014999999998E-2</v>
      </c>
      <c r="J25" s="250">
        <v>6.1712009999999998E-2</v>
      </c>
      <c r="K25" s="250">
        <v>6.5298990000000001E-2</v>
      </c>
      <c r="L25" s="250">
        <v>7.5989989999999993E-2</v>
      </c>
      <c r="M25" s="250">
        <v>9.4794000000000003E-2</v>
      </c>
      <c r="N25" s="250">
        <v>0.119121003</v>
      </c>
      <c r="O25" s="250">
        <v>0.14028399</v>
      </c>
      <c r="P25" s="250">
        <v>0.10956399999999999</v>
      </c>
      <c r="Q25" s="250">
        <v>0.104556986</v>
      </c>
      <c r="R25" s="250">
        <v>7.456401E-2</v>
      </c>
      <c r="S25" s="250">
        <v>6.1864003000000001E-2</v>
      </c>
      <c r="T25" s="250">
        <v>5.7251009999999998E-2</v>
      </c>
      <c r="U25" s="250">
        <v>5.5048993999999997E-2</v>
      </c>
      <c r="V25" s="250">
        <v>5.7900001999999999E-2</v>
      </c>
      <c r="W25" s="250">
        <v>6.2132010000000001E-2</v>
      </c>
      <c r="X25" s="250">
        <v>7.6027003999999995E-2</v>
      </c>
      <c r="Y25" s="250">
        <v>8.6642010000000005E-2</v>
      </c>
      <c r="Z25" s="250">
        <v>8.5741009000000007E-2</v>
      </c>
      <c r="AA25" s="250">
        <v>0.110619997</v>
      </c>
      <c r="AB25" s="250">
        <v>0.101557988</v>
      </c>
      <c r="AC25" s="250">
        <v>0.107558003</v>
      </c>
      <c r="AD25" s="250">
        <v>6.6704009999999994E-2</v>
      </c>
      <c r="AE25" s="250">
        <v>6.3794001000000003E-2</v>
      </c>
      <c r="AF25" s="250">
        <v>4.5470009999999998E-2</v>
      </c>
      <c r="AG25" s="250">
        <v>4.8139992999999999E-2</v>
      </c>
      <c r="AH25" s="250">
        <v>5.0665996999999997E-2</v>
      </c>
      <c r="AI25" s="250">
        <v>5.4725009999999998E-2</v>
      </c>
      <c r="AJ25" s="250">
        <v>6.4883992000000001E-2</v>
      </c>
      <c r="AK25" s="250">
        <v>7.6289010000000004E-2</v>
      </c>
      <c r="AL25" s="250">
        <v>8.5529991999999999E-2</v>
      </c>
      <c r="AM25" s="250">
        <v>9.5699014999999998E-2</v>
      </c>
      <c r="AN25" s="250">
        <v>0.11462801</v>
      </c>
      <c r="AO25" s="250">
        <v>9.5584997000000005E-2</v>
      </c>
      <c r="AP25" s="250">
        <v>4.3518000000000001E-2</v>
      </c>
      <c r="AQ25" s="250">
        <v>4.7286004999999999E-2</v>
      </c>
      <c r="AR25" s="250">
        <v>5.1723989999999997E-2</v>
      </c>
      <c r="AS25" s="250">
        <v>4.5752001E-2</v>
      </c>
      <c r="AT25" s="250">
        <v>4.8649012999999998E-2</v>
      </c>
      <c r="AU25" s="250">
        <v>5.4093000000000002E-2</v>
      </c>
      <c r="AV25" s="250">
        <v>5.6229009000000003E-2</v>
      </c>
      <c r="AW25" s="250">
        <v>5.8343010000000001E-2</v>
      </c>
      <c r="AX25" s="250">
        <v>8.1604989000000003E-2</v>
      </c>
      <c r="AY25" s="250">
        <v>8.6730002E-2</v>
      </c>
      <c r="AZ25" s="250">
        <v>0.105994</v>
      </c>
      <c r="BA25" s="250">
        <v>7.9758009000000005E-2</v>
      </c>
      <c r="BB25" s="250">
        <v>5.4831299999999999E-2</v>
      </c>
      <c r="BC25" s="250">
        <v>5.1806890000000001E-2</v>
      </c>
      <c r="BD25" s="250">
        <v>4.9730700000000003E-2</v>
      </c>
      <c r="BE25" s="250">
        <v>6.0512499999999997E-2</v>
      </c>
      <c r="BF25" s="250">
        <v>6.1041999999999999E-2</v>
      </c>
      <c r="BG25" s="250">
        <v>6.7476599999999998E-2</v>
      </c>
      <c r="BH25" s="316">
        <v>6.89689E-2</v>
      </c>
      <c r="BI25" s="316">
        <v>8.0711500000000005E-2</v>
      </c>
      <c r="BJ25" s="316">
        <v>9.9210900000000005E-2</v>
      </c>
      <c r="BK25" s="316">
        <v>8.0062400000000006E-2</v>
      </c>
      <c r="BL25" s="316">
        <v>6.8767700000000001E-2</v>
      </c>
      <c r="BM25" s="316">
        <v>6.1588299999999999E-2</v>
      </c>
      <c r="BN25" s="316">
        <v>5.7990800000000002E-2</v>
      </c>
      <c r="BO25" s="316">
        <v>5.33707E-2</v>
      </c>
      <c r="BP25" s="316">
        <v>4.9379899999999997E-2</v>
      </c>
      <c r="BQ25" s="316">
        <v>6.0615099999999998E-2</v>
      </c>
      <c r="BR25" s="316">
        <v>6.1784899999999997E-2</v>
      </c>
      <c r="BS25" s="316">
        <v>6.1611899999999997E-2</v>
      </c>
      <c r="BT25" s="316">
        <v>6.4538700000000004E-2</v>
      </c>
      <c r="BU25" s="316">
        <v>7.5149199999999999E-2</v>
      </c>
      <c r="BV25" s="316">
        <v>9.3509700000000001E-2</v>
      </c>
    </row>
    <row r="26" spans="1:74" ht="11.1" customHeight="1" x14ac:dyDescent="0.2">
      <c r="A26" s="93" t="s">
        <v>217</v>
      </c>
      <c r="B26" s="195" t="s">
        <v>688</v>
      </c>
      <c r="C26" s="250">
        <v>2.8436929919999998</v>
      </c>
      <c r="D26" s="250">
        <v>2.854160008</v>
      </c>
      <c r="E26" s="250">
        <v>2.8362069879999998</v>
      </c>
      <c r="F26" s="250">
        <v>2.69600799</v>
      </c>
      <c r="G26" s="250">
        <v>2.7015520089999998</v>
      </c>
      <c r="H26" s="250">
        <v>2.7097950000000002</v>
      </c>
      <c r="I26" s="250">
        <v>2.769382985</v>
      </c>
      <c r="J26" s="250">
        <v>2.7567360079999998</v>
      </c>
      <c r="K26" s="250">
        <v>2.7250800000000002</v>
      </c>
      <c r="L26" s="250">
        <v>2.791429999</v>
      </c>
      <c r="M26" s="250">
        <v>2.7930830100000001</v>
      </c>
      <c r="N26" s="250">
        <v>2.7866980039999998</v>
      </c>
      <c r="O26" s="250">
        <v>2.6949699960000002</v>
      </c>
      <c r="P26" s="250">
        <v>2.7296860079999998</v>
      </c>
      <c r="Q26" s="250">
        <v>2.7212140069999999</v>
      </c>
      <c r="R26" s="250">
        <v>2.5665080100000002</v>
      </c>
      <c r="S26" s="250">
        <v>2.56059101</v>
      </c>
      <c r="T26" s="250">
        <v>2.5640739899999998</v>
      </c>
      <c r="U26" s="250">
        <v>2.534109012</v>
      </c>
      <c r="V26" s="250">
        <v>2.5316260050000001</v>
      </c>
      <c r="W26" s="250">
        <v>2.5251779999999999</v>
      </c>
      <c r="X26" s="250">
        <v>2.7129549869999998</v>
      </c>
      <c r="Y26" s="250">
        <v>2.71952601</v>
      </c>
      <c r="Z26" s="250">
        <v>2.7198430010000001</v>
      </c>
      <c r="AA26" s="250">
        <v>2.6061479900000002</v>
      </c>
      <c r="AB26" s="250">
        <v>2.5815280120000001</v>
      </c>
      <c r="AC26" s="250">
        <v>2.5866150139999999</v>
      </c>
      <c r="AD26" s="250">
        <v>2.3368440000000001</v>
      </c>
      <c r="AE26" s="250">
        <v>2.3278280059999998</v>
      </c>
      <c r="AF26" s="250">
        <v>2.3383539899999999</v>
      </c>
      <c r="AG26" s="250">
        <v>2.3238830080000001</v>
      </c>
      <c r="AH26" s="250">
        <v>2.3414189950000002</v>
      </c>
      <c r="AI26" s="250">
        <v>2.3404859999999998</v>
      </c>
      <c r="AJ26" s="250">
        <v>2.4356340090000002</v>
      </c>
      <c r="AK26" s="250">
        <v>2.4285269999999999</v>
      </c>
      <c r="AL26" s="250">
        <v>2.4480110069999999</v>
      </c>
      <c r="AM26" s="250">
        <v>2.3837100009999999</v>
      </c>
      <c r="AN26" s="250">
        <v>2.366431001</v>
      </c>
      <c r="AO26" s="250">
        <v>2.3175529940000001</v>
      </c>
      <c r="AP26" s="250">
        <v>1.845105</v>
      </c>
      <c r="AQ26" s="250">
        <v>1.849223005</v>
      </c>
      <c r="AR26" s="250">
        <v>1.90338801</v>
      </c>
      <c r="AS26" s="250">
        <v>1.955889014</v>
      </c>
      <c r="AT26" s="250">
        <v>1.987965985</v>
      </c>
      <c r="AU26" s="250">
        <v>1.98785799</v>
      </c>
      <c r="AV26" s="250">
        <v>2.3014670009999998</v>
      </c>
      <c r="AW26" s="250">
        <v>2.3296320000000001</v>
      </c>
      <c r="AX26" s="250">
        <v>2.3559619939999998</v>
      </c>
      <c r="AY26" s="250">
        <v>2.2363909949999998</v>
      </c>
      <c r="AZ26" s="250">
        <v>2.124466988</v>
      </c>
      <c r="BA26" s="250">
        <v>2.214530012</v>
      </c>
      <c r="BB26" s="250">
        <v>2.4202140000000001</v>
      </c>
      <c r="BC26" s="250">
        <v>2.129251988</v>
      </c>
      <c r="BD26" s="250">
        <v>2.1526049999999999</v>
      </c>
      <c r="BE26" s="250">
        <v>2.1835832000000002</v>
      </c>
      <c r="BF26" s="250">
        <v>2.2153622999999998</v>
      </c>
      <c r="BG26" s="250">
        <v>2.273139</v>
      </c>
      <c r="BH26" s="316">
        <v>2.293517</v>
      </c>
      <c r="BI26" s="316">
        <v>2.4005719999999999</v>
      </c>
      <c r="BJ26" s="316">
        <v>2.3092609999999998</v>
      </c>
      <c r="BK26" s="316">
        <v>2.4757020000000001</v>
      </c>
      <c r="BL26" s="316">
        <v>2.333361</v>
      </c>
      <c r="BM26" s="316">
        <v>2.318111</v>
      </c>
      <c r="BN26" s="316">
        <v>2.4214190000000002</v>
      </c>
      <c r="BO26" s="316">
        <v>2.1579060000000001</v>
      </c>
      <c r="BP26" s="316">
        <v>2.2015850000000001</v>
      </c>
      <c r="BQ26" s="316">
        <v>2.2064309999999998</v>
      </c>
      <c r="BR26" s="316">
        <v>2.2441949999999999</v>
      </c>
      <c r="BS26" s="316">
        <v>2.2546810000000002</v>
      </c>
      <c r="BT26" s="316">
        <v>2.2624849999999999</v>
      </c>
      <c r="BU26" s="316">
        <v>2.3676300000000001</v>
      </c>
      <c r="BV26" s="316">
        <v>2.2725330000000001</v>
      </c>
    </row>
    <row r="27" spans="1:74" ht="11.1" customHeight="1" x14ac:dyDescent="0.2">
      <c r="A27" s="93" t="s">
        <v>218</v>
      </c>
      <c r="B27" s="194" t="s">
        <v>453</v>
      </c>
      <c r="C27" s="250">
        <v>68.005594380999995</v>
      </c>
      <c r="D27" s="250">
        <v>52.380923840000001</v>
      </c>
      <c r="E27" s="250">
        <v>53.325237356999999</v>
      </c>
      <c r="F27" s="250">
        <v>48.565446540000003</v>
      </c>
      <c r="G27" s="250">
        <v>55.201684469</v>
      </c>
      <c r="H27" s="250">
        <v>63.09854739</v>
      </c>
      <c r="I27" s="250">
        <v>74.213783961000004</v>
      </c>
      <c r="J27" s="250">
        <v>70.229130451000003</v>
      </c>
      <c r="K27" s="250">
        <v>59.039437139999997</v>
      </c>
      <c r="L27" s="250">
        <v>54.435841869000001</v>
      </c>
      <c r="M27" s="250">
        <v>55.357275270000002</v>
      </c>
      <c r="N27" s="250">
        <v>63.002781149</v>
      </c>
      <c r="O27" s="250">
        <v>69.253774041</v>
      </c>
      <c r="P27" s="250">
        <v>50.024953132</v>
      </c>
      <c r="Q27" s="250">
        <v>48.869908676999998</v>
      </c>
      <c r="R27" s="250">
        <v>44.793441719999997</v>
      </c>
      <c r="S27" s="250">
        <v>51.573590324000001</v>
      </c>
      <c r="T27" s="250">
        <v>60.239975909999998</v>
      </c>
      <c r="U27" s="250">
        <v>68.083151048999994</v>
      </c>
      <c r="V27" s="250">
        <v>67.976370340000003</v>
      </c>
      <c r="W27" s="250">
        <v>58.159414290000001</v>
      </c>
      <c r="X27" s="250">
        <v>52.811207013000001</v>
      </c>
      <c r="Y27" s="250">
        <v>56.170449150000003</v>
      </c>
      <c r="Z27" s="250">
        <v>60.149091401</v>
      </c>
      <c r="AA27" s="250">
        <v>60.198764064999999</v>
      </c>
      <c r="AB27" s="250">
        <v>49.199763760000003</v>
      </c>
      <c r="AC27" s="250">
        <v>48.347844962000003</v>
      </c>
      <c r="AD27" s="250">
        <v>37.282224120000002</v>
      </c>
      <c r="AE27" s="250">
        <v>44.060165955999999</v>
      </c>
      <c r="AF27" s="250">
        <v>48.267030300000002</v>
      </c>
      <c r="AG27" s="250">
        <v>59.801968033000001</v>
      </c>
      <c r="AH27" s="250">
        <v>56.310744251000003</v>
      </c>
      <c r="AI27" s="250">
        <v>51.113288310000002</v>
      </c>
      <c r="AJ27" s="250">
        <v>41.517648131999998</v>
      </c>
      <c r="AK27" s="250">
        <v>45.869143289999997</v>
      </c>
      <c r="AL27" s="250">
        <v>44.574784772999998</v>
      </c>
      <c r="AM27" s="250">
        <v>40.721643213999997</v>
      </c>
      <c r="AN27" s="250">
        <v>35.981930177000002</v>
      </c>
      <c r="AO27" s="250">
        <v>32.799766472999998</v>
      </c>
      <c r="AP27" s="250">
        <v>26.704142910000002</v>
      </c>
      <c r="AQ27" s="250">
        <v>29.821122824</v>
      </c>
      <c r="AR27" s="250">
        <v>39.909196979999997</v>
      </c>
      <c r="AS27" s="250">
        <v>52.950167024000002</v>
      </c>
      <c r="AT27" s="250">
        <v>53.712463999000001</v>
      </c>
      <c r="AU27" s="250">
        <v>41.888119830000001</v>
      </c>
      <c r="AV27" s="250">
        <v>37.507379755999999</v>
      </c>
      <c r="AW27" s="250">
        <v>38.028566939999997</v>
      </c>
      <c r="AX27" s="250">
        <v>47.290498047</v>
      </c>
      <c r="AY27" s="250">
        <v>49.312463684999997</v>
      </c>
      <c r="AZ27" s="250">
        <v>51.681901123999999</v>
      </c>
      <c r="BA27" s="250">
        <v>38.364425967999999</v>
      </c>
      <c r="BB27" s="250">
        <v>34.295884379999997</v>
      </c>
      <c r="BC27" s="250">
        <v>39.448169661999998</v>
      </c>
      <c r="BD27" s="250">
        <v>51.954551785</v>
      </c>
      <c r="BE27" s="250">
        <v>60.091297175999998</v>
      </c>
      <c r="BF27" s="250">
        <v>56.257215899999998</v>
      </c>
      <c r="BG27" s="250">
        <v>48.823074599999998</v>
      </c>
      <c r="BH27" s="316">
        <v>42.075240000000001</v>
      </c>
      <c r="BI27" s="316">
        <v>42.384950000000003</v>
      </c>
      <c r="BJ27" s="316">
        <v>52.676639999999999</v>
      </c>
      <c r="BK27" s="316">
        <v>52.953470000000003</v>
      </c>
      <c r="BL27" s="316">
        <v>44.601759999999999</v>
      </c>
      <c r="BM27" s="316">
        <v>39.24503</v>
      </c>
      <c r="BN27" s="316">
        <v>33.797319999999999</v>
      </c>
      <c r="BO27" s="316">
        <v>39.418640000000003</v>
      </c>
      <c r="BP27" s="316">
        <v>48.746250000000003</v>
      </c>
      <c r="BQ27" s="316">
        <v>56.883780000000002</v>
      </c>
      <c r="BR27" s="316">
        <v>54.840629999999997</v>
      </c>
      <c r="BS27" s="316">
        <v>44.399169999999998</v>
      </c>
      <c r="BT27" s="316">
        <v>38.494250000000001</v>
      </c>
      <c r="BU27" s="316">
        <v>37.981960000000001</v>
      </c>
      <c r="BV27" s="316">
        <v>49.053040000000003</v>
      </c>
    </row>
    <row r="28" spans="1:74" ht="11.1" customHeight="1" x14ac:dyDescent="0.2">
      <c r="A28" s="90"/>
      <c r="B28" s="94"/>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345"/>
      <c r="BI28" s="345"/>
      <c r="BJ28" s="345"/>
      <c r="BK28" s="345"/>
      <c r="BL28" s="345"/>
      <c r="BM28" s="345"/>
      <c r="BN28" s="345"/>
      <c r="BO28" s="345"/>
      <c r="BP28" s="345"/>
      <c r="BQ28" s="345"/>
      <c r="BR28" s="345"/>
      <c r="BS28" s="345"/>
      <c r="BT28" s="345"/>
      <c r="BU28" s="345"/>
      <c r="BV28" s="345"/>
    </row>
    <row r="29" spans="1:74" ht="11.1" customHeight="1" x14ac:dyDescent="0.2">
      <c r="A29" s="93" t="s">
        <v>219</v>
      </c>
      <c r="B29" s="97" t="s">
        <v>165</v>
      </c>
      <c r="C29" s="250">
        <v>1.142847621</v>
      </c>
      <c r="D29" s="250">
        <v>2.2295631600000001</v>
      </c>
      <c r="E29" s="250">
        <v>3.3736776430000002</v>
      </c>
      <c r="F29" s="250">
        <v>2.0027794499999998</v>
      </c>
      <c r="G29" s="250">
        <v>3.5788235460000002</v>
      </c>
      <c r="H29" s="250">
        <v>2.4049626100000001</v>
      </c>
      <c r="I29" s="250">
        <v>-6.450497972</v>
      </c>
      <c r="J29" s="250">
        <v>-0.706438448</v>
      </c>
      <c r="K29" s="250">
        <v>-1.3094591499999999</v>
      </c>
      <c r="L29" s="250">
        <v>2.1652281160000002</v>
      </c>
      <c r="M29" s="250">
        <v>-1.16026027</v>
      </c>
      <c r="N29" s="250">
        <v>-2.675188151</v>
      </c>
      <c r="O29" s="250">
        <v>-0.47046004600000002</v>
      </c>
      <c r="P29" s="250">
        <v>5.2576058799999998</v>
      </c>
      <c r="Q29" s="250">
        <v>3.1809583319999999</v>
      </c>
      <c r="R29" s="250">
        <v>2.1440242899999999</v>
      </c>
      <c r="S29" s="250">
        <v>2.5151816729999998</v>
      </c>
      <c r="T29" s="250">
        <v>-0.69435089999999999</v>
      </c>
      <c r="U29" s="250">
        <v>-0.86314904199999998</v>
      </c>
      <c r="V29" s="250">
        <v>-1.498566329</v>
      </c>
      <c r="W29" s="250">
        <v>-1.80310028</v>
      </c>
      <c r="X29" s="250">
        <v>9.5780975000000004E-2</v>
      </c>
      <c r="Y29" s="250">
        <v>-0.74367914999999996</v>
      </c>
      <c r="Z29" s="250">
        <v>-1.7573163890000001</v>
      </c>
      <c r="AA29" s="250">
        <v>1.941812949</v>
      </c>
      <c r="AB29" s="250">
        <v>1.9776112480000001</v>
      </c>
      <c r="AC29" s="250">
        <v>0.92276508999999995</v>
      </c>
      <c r="AD29" s="250">
        <v>6.5354064200000002</v>
      </c>
      <c r="AE29" s="250">
        <v>0.60143062000000003</v>
      </c>
      <c r="AF29" s="250">
        <v>-6.765285E-2</v>
      </c>
      <c r="AG29" s="250">
        <v>-0.75563675799999996</v>
      </c>
      <c r="AH29" s="250">
        <v>-8.7454265000000003E-2</v>
      </c>
      <c r="AI29" s="250">
        <v>-0.94374382999999995</v>
      </c>
      <c r="AJ29" s="250">
        <v>0.89479660800000005</v>
      </c>
      <c r="AK29" s="250">
        <v>-2.7976505</v>
      </c>
      <c r="AL29" s="250">
        <v>-3.057429698</v>
      </c>
      <c r="AM29" s="250">
        <v>3.830434785</v>
      </c>
      <c r="AN29" s="250">
        <v>0.41790482299999998</v>
      </c>
      <c r="AO29" s="250">
        <v>2.5609805319999999</v>
      </c>
      <c r="AP29" s="250">
        <v>1.2336930800000001</v>
      </c>
      <c r="AQ29" s="250">
        <v>1.0860201840000001</v>
      </c>
      <c r="AR29" s="250">
        <v>1.59251703</v>
      </c>
      <c r="AS29" s="250">
        <v>0.30199298099999999</v>
      </c>
      <c r="AT29" s="250">
        <v>-0.77923899799999996</v>
      </c>
      <c r="AU29" s="250">
        <v>1.2373871599999999</v>
      </c>
      <c r="AV29" s="250">
        <v>-0.26506675899999999</v>
      </c>
      <c r="AW29" s="250">
        <v>-1.0682819400000001</v>
      </c>
      <c r="AX29" s="250">
        <v>-4.2406720470000003</v>
      </c>
      <c r="AY29" s="250">
        <v>-1.987236435</v>
      </c>
      <c r="AZ29" s="250">
        <v>-1.9248298740000001</v>
      </c>
      <c r="BA29" s="250">
        <v>4.053507282</v>
      </c>
      <c r="BB29" s="250">
        <v>-2.27659323</v>
      </c>
      <c r="BC29" s="250">
        <v>-4.9418212000000003E-2</v>
      </c>
      <c r="BD29" s="250">
        <v>2.0273188649999998</v>
      </c>
      <c r="BE29" s="250">
        <v>0.86649067435000005</v>
      </c>
      <c r="BF29" s="250">
        <v>-2.2625693199999999</v>
      </c>
      <c r="BG29" s="250">
        <v>-0.26081605000000002</v>
      </c>
      <c r="BH29" s="316">
        <v>0</v>
      </c>
      <c r="BI29" s="316">
        <v>0</v>
      </c>
      <c r="BJ29" s="316">
        <v>0</v>
      </c>
      <c r="BK29" s="316">
        <v>0</v>
      </c>
      <c r="BL29" s="316">
        <v>0</v>
      </c>
      <c r="BM29" s="316">
        <v>0</v>
      </c>
      <c r="BN29" s="316">
        <v>0</v>
      </c>
      <c r="BO29" s="316">
        <v>0</v>
      </c>
      <c r="BP29" s="316">
        <v>0</v>
      </c>
      <c r="BQ29" s="316">
        <v>0</v>
      </c>
      <c r="BR29" s="316">
        <v>0</v>
      </c>
      <c r="BS29" s="316">
        <v>0</v>
      </c>
      <c r="BT29" s="316">
        <v>0</v>
      </c>
      <c r="BU29" s="316">
        <v>0</v>
      </c>
      <c r="BV29" s="316">
        <v>0</v>
      </c>
    </row>
    <row r="30" spans="1:74" ht="11.1" customHeight="1" x14ac:dyDescent="0.2">
      <c r="A30" s="93"/>
      <c r="B30" s="97"/>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258"/>
      <c r="BH30" s="345"/>
      <c r="BI30" s="345"/>
      <c r="BJ30" s="345"/>
      <c r="BK30" s="345"/>
      <c r="BL30" s="345"/>
      <c r="BM30" s="345"/>
      <c r="BN30" s="345"/>
      <c r="BO30" s="345"/>
      <c r="BP30" s="345"/>
      <c r="BQ30" s="345"/>
      <c r="BR30" s="345"/>
      <c r="BS30" s="345"/>
      <c r="BT30" s="345"/>
      <c r="BU30" s="345"/>
      <c r="BV30" s="345"/>
    </row>
    <row r="31" spans="1:74" ht="11.1" customHeight="1" x14ac:dyDescent="0.2">
      <c r="A31" s="93"/>
      <c r="B31" s="91" t="s">
        <v>683</v>
      </c>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c r="AS31" s="227"/>
      <c r="AT31" s="227"/>
      <c r="AU31" s="227"/>
      <c r="AV31" s="227"/>
      <c r="AW31" s="227"/>
      <c r="AX31" s="227"/>
      <c r="AY31" s="227"/>
      <c r="AZ31" s="227"/>
      <c r="BA31" s="227"/>
      <c r="BB31" s="227"/>
      <c r="BC31" s="227"/>
      <c r="BD31" s="227"/>
      <c r="BE31" s="227"/>
      <c r="BF31" s="227"/>
      <c r="BG31" s="227"/>
      <c r="BH31" s="346"/>
      <c r="BI31" s="346"/>
      <c r="BJ31" s="346"/>
      <c r="BK31" s="346"/>
      <c r="BL31" s="346"/>
      <c r="BM31" s="346"/>
      <c r="BN31" s="346"/>
      <c r="BO31" s="346"/>
      <c r="BP31" s="346"/>
      <c r="BQ31" s="346"/>
      <c r="BR31" s="346"/>
      <c r="BS31" s="346"/>
      <c r="BT31" s="346"/>
      <c r="BU31" s="346"/>
      <c r="BV31" s="346"/>
    </row>
    <row r="32" spans="1:74" ht="11.1" customHeight="1" x14ac:dyDescent="0.2">
      <c r="A32" s="93" t="s">
        <v>618</v>
      </c>
      <c r="B32" s="194" t="s">
        <v>186</v>
      </c>
      <c r="C32" s="250">
        <v>24.974</v>
      </c>
      <c r="D32" s="250">
        <v>25.17</v>
      </c>
      <c r="E32" s="250">
        <v>25.19</v>
      </c>
      <c r="F32" s="250">
        <v>25.169</v>
      </c>
      <c r="G32" s="250">
        <v>24.35</v>
      </c>
      <c r="H32" s="250">
        <v>23.43</v>
      </c>
      <c r="I32" s="250">
        <v>25.465</v>
      </c>
      <c r="J32" s="250">
        <v>24.225999999999999</v>
      </c>
      <c r="K32" s="250">
        <v>23.43</v>
      </c>
      <c r="L32" s="250">
        <v>23.459</v>
      </c>
      <c r="M32" s="250">
        <v>23.704999999999998</v>
      </c>
      <c r="N32" s="250">
        <v>23.998999999999999</v>
      </c>
      <c r="O32" s="250">
        <v>24.768999999999998</v>
      </c>
      <c r="P32" s="250">
        <v>24.937999999999999</v>
      </c>
      <c r="Q32" s="250">
        <v>24.736000000000001</v>
      </c>
      <c r="R32" s="250">
        <v>23.417000000000002</v>
      </c>
      <c r="S32" s="250">
        <v>22.841000000000001</v>
      </c>
      <c r="T32" s="250">
        <v>22.997</v>
      </c>
      <c r="U32" s="250">
        <v>21.024999999999999</v>
      </c>
      <c r="V32" s="250">
        <v>21.806000000000001</v>
      </c>
      <c r="W32" s="250">
        <v>22.536999999999999</v>
      </c>
      <c r="X32" s="250">
        <v>21.878</v>
      </c>
      <c r="Y32" s="250">
        <v>22.419</v>
      </c>
      <c r="Z32" s="250">
        <v>21.692</v>
      </c>
      <c r="AA32" s="250">
        <v>21.390999999999998</v>
      </c>
      <c r="AB32" s="250">
        <v>23.550999999999998</v>
      </c>
      <c r="AC32" s="250">
        <v>24.160320939999998</v>
      </c>
      <c r="AD32" s="250">
        <v>22.766764389999999</v>
      </c>
      <c r="AE32" s="250">
        <v>24.273466809999999</v>
      </c>
      <c r="AF32" s="250">
        <v>24.52893736</v>
      </c>
      <c r="AG32" s="250">
        <v>25.239933099999998</v>
      </c>
      <c r="AH32" s="250">
        <v>26.440583100000001</v>
      </c>
      <c r="AI32" s="250">
        <v>27.713936619999998</v>
      </c>
      <c r="AJ32" s="250">
        <v>29.683237869999999</v>
      </c>
      <c r="AK32" s="250">
        <v>30.717214089999999</v>
      </c>
      <c r="AL32" s="250">
        <v>31.32</v>
      </c>
      <c r="AM32" s="250">
        <v>31.382000000000001</v>
      </c>
      <c r="AN32" s="250">
        <v>31.803000000000001</v>
      </c>
      <c r="AO32" s="250">
        <v>30.829000000000001</v>
      </c>
      <c r="AP32" s="250">
        <v>31.167999999999999</v>
      </c>
      <c r="AQ32" s="250">
        <v>31.521999999999998</v>
      </c>
      <c r="AR32" s="250">
        <v>29.51</v>
      </c>
      <c r="AS32" s="250">
        <v>27.716000000000001</v>
      </c>
      <c r="AT32" s="250">
        <v>27.138000000000002</v>
      </c>
      <c r="AU32" s="250">
        <v>25.536840000000002</v>
      </c>
      <c r="AV32" s="250">
        <v>25.02535</v>
      </c>
      <c r="AW32" s="250">
        <v>24.151730000000001</v>
      </c>
      <c r="AX32" s="250">
        <v>23.64</v>
      </c>
      <c r="AY32" s="250">
        <v>27.798999999999999</v>
      </c>
      <c r="AZ32" s="250">
        <v>28.312999999999999</v>
      </c>
      <c r="BA32" s="250">
        <v>28.146000000000001</v>
      </c>
      <c r="BB32" s="250">
        <v>28.539000000000001</v>
      </c>
      <c r="BC32" s="250">
        <v>28.861000000000001</v>
      </c>
      <c r="BD32" s="250">
        <v>26.064</v>
      </c>
      <c r="BE32" s="250">
        <v>24.206</v>
      </c>
      <c r="BF32" s="250">
        <v>24.258209999999998</v>
      </c>
      <c r="BG32" s="250">
        <v>23.44004</v>
      </c>
      <c r="BH32" s="316">
        <v>24.468910000000001</v>
      </c>
      <c r="BI32" s="316">
        <v>24.622710000000001</v>
      </c>
      <c r="BJ32" s="316">
        <v>25.399000000000001</v>
      </c>
      <c r="BK32" s="316">
        <v>24.878599999999999</v>
      </c>
      <c r="BL32" s="316">
        <v>26.242840000000001</v>
      </c>
      <c r="BM32" s="316">
        <v>26.62921</v>
      </c>
      <c r="BN32" s="316">
        <v>27.980429999999998</v>
      </c>
      <c r="BO32" s="316">
        <v>29.549910000000001</v>
      </c>
      <c r="BP32" s="316">
        <v>28.68488</v>
      </c>
      <c r="BQ32" s="316">
        <v>27.765650000000001</v>
      </c>
      <c r="BR32" s="316">
        <v>28.468800000000002</v>
      </c>
      <c r="BS32" s="316">
        <v>29.448250000000002</v>
      </c>
      <c r="BT32" s="316">
        <v>31.645</v>
      </c>
      <c r="BU32" s="316">
        <v>32.846739999999997</v>
      </c>
      <c r="BV32" s="316">
        <v>34.609960000000001</v>
      </c>
    </row>
    <row r="33" spans="1:74" ht="11.1" customHeight="1" x14ac:dyDescent="0.2">
      <c r="A33" s="98" t="s">
        <v>619</v>
      </c>
      <c r="B33" s="195" t="s">
        <v>93</v>
      </c>
      <c r="C33" s="250">
        <v>161.64826199999999</v>
      </c>
      <c r="D33" s="250">
        <v>165.697835</v>
      </c>
      <c r="E33" s="250">
        <v>166.774102</v>
      </c>
      <c r="F33" s="250">
        <v>168.99274399999999</v>
      </c>
      <c r="G33" s="250">
        <v>167.69529299999999</v>
      </c>
      <c r="H33" s="250">
        <v>163.26423</v>
      </c>
      <c r="I33" s="250">
        <v>151.14127999999999</v>
      </c>
      <c r="J33" s="250">
        <v>146.613383</v>
      </c>
      <c r="K33" s="250">
        <v>145.06004799999999</v>
      </c>
      <c r="L33" s="250">
        <v>146.87850299999999</v>
      </c>
      <c r="M33" s="250">
        <v>148.767157</v>
      </c>
      <c r="N33" s="250">
        <v>142.957404</v>
      </c>
      <c r="O33" s="250">
        <v>128.30604500000001</v>
      </c>
      <c r="P33" s="250">
        <v>125.39866499999999</v>
      </c>
      <c r="Q33" s="250">
        <v>130.681994</v>
      </c>
      <c r="R33" s="250">
        <v>133.27605</v>
      </c>
      <c r="S33" s="250">
        <v>132.71844300000001</v>
      </c>
      <c r="T33" s="250">
        <v>125.808987</v>
      </c>
      <c r="U33" s="250">
        <v>115.22479</v>
      </c>
      <c r="V33" s="250">
        <v>108.729305</v>
      </c>
      <c r="W33" s="250">
        <v>105.47786499999999</v>
      </c>
      <c r="X33" s="250">
        <v>110.021536</v>
      </c>
      <c r="Y33" s="250">
        <v>109.314238</v>
      </c>
      <c r="Z33" s="250">
        <v>108.104484</v>
      </c>
      <c r="AA33" s="250">
        <v>104.37176100000001</v>
      </c>
      <c r="AB33" s="250">
        <v>103.779725</v>
      </c>
      <c r="AC33" s="250">
        <v>101.989847</v>
      </c>
      <c r="AD33" s="250">
        <v>113.271682</v>
      </c>
      <c r="AE33" s="250">
        <v>121.041225</v>
      </c>
      <c r="AF33" s="250">
        <v>122.343462</v>
      </c>
      <c r="AG33" s="250">
        <v>116.270848</v>
      </c>
      <c r="AH33" s="250">
        <v>116.00446599999999</v>
      </c>
      <c r="AI33" s="250">
        <v>116.47823</v>
      </c>
      <c r="AJ33" s="250">
        <v>124.421193</v>
      </c>
      <c r="AK33" s="250">
        <v>128.20353499999999</v>
      </c>
      <c r="AL33" s="250">
        <v>134.014028</v>
      </c>
      <c r="AM33" s="250">
        <v>140.03581600000001</v>
      </c>
      <c r="AN33" s="250">
        <v>144.81005400000001</v>
      </c>
      <c r="AO33" s="250">
        <v>150.594348</v>
      </c>
      <c r="AP33" s="250">
        <v>157.051334</v>
      </c>
      <c r="AQ33" s="250">
        <v>159.31805900000001</v>
      </c>
      <c r="AR33" s="250">
        <v>155.638578</v>
      </c>
      <c r="AS33" s="250">
        <v>143.13840200000001</v>
      </c>
      <c r="AT33" s="250">
        <v>134.77771300000001</v>
      </c>
      <c r="AU33" s="250">
        <v>134.16193999999999</v>
      </c>
      <c r="AV33" s="250">
        <v>138.39354800000001</v>
      </c>
      <c r="AW33" s="250">
        <v>141.02960100000001</v>
      </c>
      <c r="AX33" s="250">
        <v>137.474065</v>
      </c>
      <c r="AY33" s="250">
        <v>130.00930099999999</v>
      </c>
      <c r="AZ33" s="250">
        <v>114.18677099999999</v>
      </c>
      <c r="BA33" s="250">
        <v>116.144091</v>
      </c>
      <c r="BB33" s="250">
        <v>123.4147861</v>
      </c>
      <c r="BC33" s="250">
        <v>126.0184769</v>
      </c>
      <c r="BD33" s="250">
        <v>116.97144249999999</v>
      </c>
      <c r="BE33" s="250">
        <v>102.9259819</v>
      </c>
      <c r="BF33" s="250">
        <v>94.146328199999999</v>
      </c>
      <c r="BG33" s="250">
        <v>90.424504299999995</v>
      </c>
      <c r="BH33" s="316">
        <v>91.816339999999997</v>
      </c>
      <c r="BI33" s="316">
        <v>90.224509999999995</v>
      </c>
      <c r="BJ33" s="316">
        <v>78.829139999999995</v>
      </c>
      <c r="BK33" s="316">
        <v>72.539169999999999</v>
      </c>
      <c r="BL33" s="316">
        <v>67.93338</v>
      </c>
      <c r="BM33" s="316">
        <v>73.700940000000003</v>
      </c>
      <c r="BN33" s="316">
        <v>81.377219999999994</v>
      </c>
      <c r="BO33" s="316">
        <v>85.157769999999999</v>
      </c>
      <c r="BP33" s="316">
        <v>81.957589999999996</v>
      </c>
      <c r="BQ33" s="316">
        <v>71.390799999999999</v>
      </c>
      <c r="BR33" s="316">
        <v>66.798559999999995</v>
      </c>
      <c r="BS33" s="316">
        <v>66.661280000000005</v>
      </c>
      <c r="BT33" s="316">
        <v>72.735990000000001</v>
      </c>
      <c r="BU33" s="316">
        <v>75.825320000000005</v>
      </c>
      <c r="BV33" s="316">
        <v>67.919070000000005</v>
      </c>
    </row>
    <row r="34" spans="1:74" ht="11.1" customHeight="1" x14ac:dyDescent="0.2">
      <c r="A34" s="98" t="s">
        <v>61</v>
      </c>
      <c r="B34" s="195" t="s">
        <v>62</v>
      </c>
      <c r="C34" s="250">
        <v>156.21421000000001</v>
      </c>
      <c r="D34" s="250">
        <v>160.50150199999999</v>
      </c>
      <c r="E34" s="250">
        <v>161.81549000000001</v>
      </c>
      <c r="F34" s="250">
        <v>163.93691200000001</v>
      </c>
      <c r="G34" s="250">
        <v>162.54224199999999</v>
      </c>
      <c r="H34" s="250">
        <v>158.013959</v>
      </c>
      <c r="I34" s="250">
        <v>145.81148300000001</v>
      </c>
      <c r="J34" s="250">
        <v>141.204061</v>
      </c>
      <c r="K34" s="250">
        <v>139.5712</v>
      </c>
      <c r="L34" s="250">
        <v>141.46251899999999</v>
      </c>
      <c r="M34" s="250">
        <v>143.424037</v>
      </c>
      <c r="N34" s="250">
        <v>137.68714800000001</v>
      </c>
      <c r="O34" s="250">
        <v>123.234514</v>
      </c>
      <c r="P34" s="250">
        <v>120.52585999999999</v>
      </c>
      <c r="Q34" s="250">
        <v>126.007914</v>
      </c>
      <c r="R34" s="250">
        <v>128.57078799999999</v>
      </c>
      <c r="S34" s="250">
        <v>127.982</v>
      </c>
      <c r="T34" s="250">
        <v>121.04136200000001</v>
      </c>
      <c r="U34" s="250">
        <v>110.348409</v>
      </c>
      <c r="V34" s="250">
        <v>103.744169</v>
      </c>
      <c r="W34" s="250">
        <v>100.383973</v>
      </c>
      <c r="X34" s="250">
        <v>104.855065</v>
      </c>
      <c r="Y34" s="250">
        <v>104.075187</v>
      </c>
      <c r="Z34" s="250">
        <v>102.79285400000001</v>
      </c>
      <c r="AA34" s="250">
        <v>99.144744000000003</v>
      </c>
      <c r="AB34" s="250">
        <v>98.637321</v>
      </c>
      <c r="AC34" s="250">
        <v>96.932056000000003</v>
      </c>
      <c r="AD34" s="250">
        <v>108.07230199999999</v>
      </c>
      <c r="AE34" s="250">
        <v>115.700254</v>
      </c>
      <c r="AF34" s="250">
        <v>116.860902</v>
      </c>
      <c r="AG34" s="250">
        <v>110.661384</v>
      </c>
      <c r="AH34" s="250">
        <v>110.268097</v>
      </c>
      <c r="AI34" s="250">
        <v>110.614957</v>
      </c>
      <c r="AJ34" s="250">
        <v>118.56643200000001</v>
      </c>
      <c r="AK34" s="250">
        <v>122.357287</v>
      </c>
      <c r="AL34" s="250">
        <v>128.17629199999999</v>
      </c>
      <c r="AM34" s="250">
        <v>134.35187999999999</v>
      </c>
      <c r="AN34" s="250">
        <v>139.27991800000001</v>
      </c>
      <c r="AO34" s="250">
        <v>145.21801199999999</v>
      </c>
      <c r="AP34" s="250">
        <v>151.72279</v>
      </c>
      <c r="AQ34" s="250">
        <v>154.037307</v>
      </c>
      <c r="AR34" s="250">
        <v>150.405618</v>
      </c>
      <c r="AS34" s="250">
        <v>137.95556099999999</v>
      </c>
      <c r="AT34" s="250">
        <v>129.644992</v>
      </c>
      <c r="AU34" s="250">
        <v>129.07933800000001</v>
      </c>
      <c r="AV34" s="250">
        <v>133.42131800000001</v>
      </c>
      <c r="AW34" s="250">
        <v>136.16774000000001</v>
      </c>
      <c r="AX34" s="250">
        <v>132.722576</v>
      </c>
      <c r="AY34" s="250">
        <v>125.398642</v>
      </c>
      <c r="AZ34" s="250">
        <v>109.716945</v>
      </c>
      <c r="BA34" s="250">
        <v>111.815095</v>
      </c>
      <c r="BB34" s="250">
        <v>117.83478100000001</v>
      </c>
      <c r="BC34" s="250">
        <v>120.342822</v>
      </c>
      <c r="BD34" s="250">
        <v>111.209065</v>
      </c>
      <c r="BE34" s="250">
        <v>97.165942999999999</v>
      </c>
      <c r="BF34" s="250">
        <v>88.341999999999999</v>
      </c>
      <c r="BG34" s="250">
        <v>84.570239999999998</v>
      </c>
      <c r="BH34" s="316">
        <v>86.041349999999994</v>
      </c>
      <c r="BI34" s="316">
        <v>84.52861</v>
      </c>
      <c r="BJ34" s="316">
        <v>73.205190000000002</v>
      </c>
      <c r="BK34" s="316">
        <v>66.827010000000001</v>
      </c>
      <c r="BL34" s="316">
        <v>62.676139999999997</v>
      </c>
      <c r="BM34" s="316">
        <v>68.182599999999994</v>
      </c>
      <c r="BN34" s="316">
        <v>75.763090000000005</v>
      </c>
      <c r="BO34" s="316">
        <v>79.452889999999996</v>
      </c>
      <c r="BP34" s="316">
        <v>76.16207</v>
      </c>
      <c r="BQ34" s="316">
        <v>65.590170000000001</v>
      </c>
      <c r="BR34" s="316">
        <v>60.944879999999998</v>
      </c>
      <c r="BS34" s="316">
        <v>60.75338</v>
      </c>
      <c r="BT34" s="316">
        <v>66.905969999999996</v>
      </c>
      <c r="BU34" s="316">
        <v>70.075190000000006</v>
      </c>
      <c r="BV34" s="316">
        <v>62.243920000000003</v>
      </c>
    </row>
    <row r="35" spans="1:74" ht="11.1" customHeight="1" x14ac:dyDescent="0.2">
      <c r="A35" s="98" t="s">
        <v>59</v>
      </c>
      <c r="B35" s="195" t="s">
        <v>63</v>
      </c>
      <c r="C35" s="250">
        <v>3.503212</v>
      </c>
      <c r="D35" s="250">
        <v>3.3695499999999998</v>
      </c>
      <c r="E35" s="250">
        <v>3.235887</v>
      </c>
      <c r="F35" s="250">
        <v>3.25556</v>
      </c>
      <c r="G35" s="250">
        <v>3.2752319999999999</v>
      </c>
      <c r="H35" s="250">
        <v>3.294905</v>
      </c>
      <c r="I35" s="250">
        <v>3.357164</v>
      </c>
      <c r="J35" s="250">
        <v>3.4194230000000001</v>
      </c>
      <c r="K35" s="250">
        <v>3.4816820000000002</v>
      </c>
      <c r="L35" s="250">
        <v>3.4018329999999999</v>
      </c>
      <c r="M35" s="250">
        <v>3.3219829999999999</v>
      </c>
      <c r="N35" s="250">
        <v>3.2421340000000001</v>
      </c>
      <c r="O35" s="250">
        <v>3.1251929999999999</v>
      </c>
      <c r="P35" s="250">
        <v>3.0082529999999998</v>
      </c>
      <c r="Q35" s="250">
        <v>2.8913120000000001</v>
      </c>
      <c r="R35" s="250">
        <v>2.8929550000000002</v>
      </c>
      <c r="S35" s="250">
        <v>2.8945970000000001</v>
      </c>
      <c r="T35" s="250">
        <v>2.8962400000000001</v>
      </c>
      <c r="U35" s="250">
        <v>2.9386009999999998</v>
      </c>
      <c r="V35" s="250">
        <v>2.9809610000000002</v>
      </c>
      <c r="W35" s="250">
        <v>3.0233219999999998</v>
      </c>
      <c r="X35" s="250">
        <v>3.1015000000000001</v>
      </c>
      <c r="Y35" s="250">
        <v>3.1796790000000001</v>
      </c>
      <c r="Z35" s="250">
        <v>3.257857</v>
      </c>
      <c r="AA35" s="250">
        <v>3.1158079999999999</v>
      </c>
      <c r="AB35" s="250">
        <v>2.9737580000000001</v>
      </c>
      <c r="AC35" s="250">
        <v>2.831709</v>
      </c>
      <c r="AD35" s="250">
        <v>2.8828290000000001</v>
      </c>
      <c r="AE35" s="250">
        <v>2.9339490000000001</v>
      </c>
      <c r="AF35" s="250">
        <v>2.9850690000000002</v>
      </c>
      <c r="AG35" s="250">
        <v>3.0461659999999999</v>
      </c>
      <c r="AH35" s="250">
        <v>3.107262</v>
      </c>
      <c r="AI35" s="250">
        <v>3.1683590000000001</v>
      </c>
      <c r="AJ35" s="250">
        <v>3.1983519999999999</v>
      </c>
      <c r="AK35" s="250">
        <v>3.2283439999999999</v>
      </c>
      <c r="AL35" s="250">
        <v>3.258337</v>
      </c>
      <c r="AM35" s="250">
        <v>3.1777449999999998</v>
      </c>
      <c r="AN35" s="250">
        <v>3.0971519999999999</v>
      </c>
      <c r="AO35" s="250">
        <v>3.0165600000000001</v>
      </c>
      <c r="AP35" s="250">
        <v>3.010427</v>
      </c>
      <c r="AQ35" s="250">
        <v>3.0042930000000001</v>
      </c>
      <c r="AR35" s="250">
        <v>2.9981599999999999</v>
      </c>
      <c r="AS35" s="250">
        <v>2.9566479999999999</v>
      </c>
      <c r="AT35" s="250">
        <v>2.9151349999999998</v>
      </c>
      <c r="AU35" s="250">
        <v>2.8736229999999998</v>
      </c>
      <c r="AV35" s="250">
        <v>2.8649200000000001</v>
      </c>
      <c r="AW35" s="250">
        <v>2.8562180000000001</v>
      </c>
      <c r="AX35" s="250">
        <v>2.847515</v>
      </c>
      <c r="AY35" s="250">
        <v>2.7499579999999999</v>
      </c>
      <c r="AZ35" s="250">
        <v>2.6524000000000001</v>
      </c>
      <c r="BA35" s="250">
        <v>2.554843</v>
      </c>
      <c r="BB35" s="250">
        <v>3.7137540000000002</v>
      </c>
      <c r="BC35" s="250">
        <v>3.6548579999999999</v>
      </c>
      <c r="BD35" s="250">
        <v>3.5996610000000002</v>
      </c>
      <c r="BE35" s="250">
        <v>3.581467</v>
      </c>
      <c r="BF35" s="250">
        <v>3.5683940000000001</v>
      </c>
      <c r="BG35" s="250">
        <v>3.5598030000000001</v>
      </c>
      <c r="BH35" s="316">
        <v>3.4978020000000001</v>
      </c>
      <c r="BI35" s="316">
        <v>3.44157</v>
      </c>
      <c r="BJ35" s="316">
        <v>3.385249</v>
      </c>
      <c r="BK35" s="316">
        <v>3.514891</v>
      </c>
      <c r="BL35" s="316">
        <v>3.256799</v>
      </c>
      <c r="BM35" s="316">
        <v>3.6568770000000002</v>
      </c>
      <c r="BN35" s="316">
        <v>3.6094279999999999</v>
      </c>
      <c r="BO35" s="316">
        <v>3.5567440000000001</v>
      </c>
      <c r="BP35" s="316">
        <v>3.5082870000000002</v>
      </c>
      <c r="BQ35" s="316">
        <v>3.495924</v>
      </c>
      <c r="BR35" s="316">
        <v>3.4881470000000001</v>
      </c>
      <c r="BS35" s="316">
        <v>3.4827729999999999</v>
      </c>
      <c r="BT35" s="316">
        <v>3.4233769999999999</v>
      </c>
      <c r="BU35" s="316">
        <v>3.3695080000000002</v>
      </c>
      <c r="BV35" s="316">
        <v>3.3153329999999999</v>
      </c>
    </row>
    <row r="36" spans="1:74" ht="11.1" customHeight="1" x14ac:dyDescent="0.2">
      <c r="A36" s="98" t="s">
        <v>60</v>
      </c>
      <c r="B36" s="195" t="s">
        <v>240</v>
      </c>
      <c r="C36" s="250">
        <v>1.579061</v>
      </c>
      <c r="D36" s="250">
        <v>1.483409</v>
      </c>
      <c r="E36" s="250">
        <v>1.3877569999999999</v>
      </c>
      <c r="F36" s="250">
        <v>1.4671380000000001</v>
      </c>
      <c r="G36" s="250">
        <v>1.546519</v>
      </c>
      <c r="H36" s="250">
        <v>1.6258999999999999</v>
      </c>
      <c r="I36" s="250">
        <v>1.640547</v>
      </c>
      <c r="J36" s="250">
        <v>1.6551940000000001</v>
      </c>
      <c r="K36" s="250">
        <v>1.6698409999999999</v>
      </c>
      <c r="L36" s="250">
        <v>1.685878</v>
      </c>
      <c r="M36" s="250">
        <v>1.701916</v>
      </c>
      <c r="N36" s="250">
        <v>1.7179530000000001</v>
      </c>
      <c r="O36" s="250">
        <v>1.6479470000000001</v>
      </c>
      <c r="P36" s="250">
        <v>1.5779399999999999</v>
      </c>
      <c r="Q36" s="250">
        <v>1.5079340000000001</v>
      </c>
      <c r="R36" s="250">
        <v>1.5438620000000001</v>
      </c>
      <c r="S36" s="250">
        <v>1.5797909999999999</v>
      </c>
      <c r="T36" s="250">
        <v>1.6157189999999999</v>
      </c>
      <c r="U36" s="250">
        <v>1.680688</v>
      </c>
      <c r="V36" s="250">
        <v>1.745657</v>
      </c>
      <c r="W36" s="250">
        <v>1.8106260000000001</v>
      </c>
      <c r="X36" s="250">
        <v>1.80938</v>
      </c>
      <c r="Y36" s="250">
        <v>1.808135</v>
      </c>
      <c r="Z36" s="250">
        <v>1.806889</v>
      </c>
      <c r="AA36" s="250">
        <v>1.8730880000000001</v>
      </c>
      <c r="AB36" s="250">
        <v>1.939287</v>
      </c>
      <c r="AC36" s="250">
        <v>2.0054859999999999</v>
      </c>
      <c r="AD36" s="250">
        <v>2.1023290000000001</v>
      </c>
      <c r="AE36" s="250">
        <v>2.199173</v>
      </c>
      <c r="AF36" s="250">
        <v>2.2960159999999998</v>
      </c>
      <c r="AG36" s="250">
        <v>2.35162</v>
      </c>
      <c r="AH36" s="250">
        <v>2.4072249999999999</v>
      </c>
      <c r="AI36" s="250">
        <v>2.4628290000000002</v>
      </c>
      <c r="AJ36" s="250">
        <v>2.4195359999999999</v>
      </c>
      <c r="AK36" s="250">
        <v>2.3762439999999998</v>
      </c>
      <c r="AL36" s="250">
        <v>2.332951</v>
      </c>
      <c r="AM36" s="250">
        <v>2.2712829999999999</v>
      </c>
      <c r="AN36" s="250">
        <v>2.209616</v>
      </c>
      <c r="AO36" s="250">
        <v>2.147948</v>
      </c>
      <c r="AP36" s="250">
        <v>2.1060650000000001</v>
      </c>
      <c r="AQ36" s="250">
        <v>2.0641829999999999</v>
      </c>
      <c r="AR36" s="250">
        <v>2.0223</v>
      </c>
      <c r="AS36" s="250">
        <v>2.006513</v>
      </c>
      <c r="AT36" s="250">
        <v>1.990726</v>
      </c>
      <c r="AU36" s="250">
        <v>1.974939</v>
      </c>
      <c r="AV36" s="250">
        <v>1.8679140000000001</v>
      </c>
      <c r="AW36" s="250">
        <v>1.7608900000000001</v>
      </c>
      <c r="AX36" s="250">
        <v>1.6538649999999999</v>
      </c>
      <c r="AY36" s="250">
        <v>1.6176219999999999</v>
      </c>
      <c r="AZ36" s="250">
        <v>1.581378</v>
      </c>
      <c r="BA36" s="250">
        <v>1.5451349999999999</v>
      </c>
      <c r="BB36" s="250">
        <v>1.6875249999999999</v>
      </c>
      <c r="BC36" s="250">
        <v>1.8348800000000001</v>
      </c>
      <c r="BD36" s="250">
        <v>1.978926</v>
      </c>
      <c r="BE36" s="250">
        <v>1.994156</v>
      </c>
      <c r="BF36" s="250">
        <v>2.051078</v>
      </c>
      <c r="BG36" s="250">
        <v>2.1098979999999998</v>
      </c>
      <c r="BH36" s="316">
        <v>2.0928149999999999</v>
      </c>
      <c r="BI36" s="316">
        <v>2.0773549999999998</v>
      </c>
      <c r="BJ36" s="316">
        <v>2.0688029999999999</v>
      </c>
      <c r="BK36" s="316">
        <v>2.0159220000000002</v>
      </c>
      <c r="BL36" s="316">
        <v>1.8300380000000001</v>
      </c>
      <c r="BM36" s="316">
        <v>1.6872879999999999</v>
      </c>
      <c r="BN36" s="316">
        <v>1.8333390000000001</v>
      </c>
      <c r="BO36" s="316">
        <v>1.969762</v>
      </c>
      <c r="BP36" s="316">
        <v>2.1110720000000001</v>
      </c>
      <c r="BQ36" s="316">
        <v>2.1280250000000001</v>
      </c>
      <c r="BR36" s="316">
        <v>2.1885539999999999</v>
      </c>
      <c r="BS36" s="316">
        <v>2.2482329999999999</v>
      </c>
      <c r="BT36" s="316">
        <v>2.2298209999999998</v>
      </c>
      <c r="BU36" s="316">
        <v>2.2110110000000001</v>
      </c>
      <c r="BV36" s="316">
        <v>2.197098</v>
      </c>
    </row>
    <row r="37" spans="1:74" ht="11.1" customHeight="1" x14ac:dyDescent="0.2">
      <c r="A37" s="98" t="s">
        <v>198</v>
      </c>
      <c r="B37" s="446" t="s">
        <v>199</v>
      </c>
      <c r="C37" s="250">
        <v>0.35177900000000001</v>
      </c>
      <c r="D37" s="250">
        <v>0.34337400000000001</v>
      </c>
      <c r="E37" s="250">
        <v>0.33496799999999999</v>
      </c>
      <c r="F37" s="250">
        <v>0.33313399999999999</v>
      </c>
      <c r="G37" s="250">
        <v>0.33129999999999998</v>
      </c>
      <c r="H37" s="250">
        <v>0.32946599999999998</v>
      </c>
      <c r="I37" s="250">
        <v>0.33208599999999999</v>
      </c>
      <c r="J37" s="250">
        <v>0.33470499999999997</v>
      </c>
      <c r="K37" s="250">
        <v>0.33732499999999999</v>
      </c>
      <c r="L37" s="250">
        <v>0.32827299999999998</v>
      </c>
      <c r="M37" s="250">
        <v>0.31922099999999998</v>
      </c>
      <c r="N37" s="250">
        <v>0.31016899999999997</v>
      </c>
      <c r="O37" s="250">
        <v>0.29839100000000002</v>
      </c>
      <c r="P37" s="250">
        <v>0.28661199999999998</v>
      </c>
      <c r="Q37" s="250">
        <v>0.27483400000000002</v>
      </c>
      <c r="R37" s="250">
        <v>0.26844499999999999</v>
      </c>
      <c r="S37" s="250">
        <v>0.26205499999999998</v>
      </c>
      <c r="T37" s="250">
        <v>0.255666</v>
      </c>
      <c r="U37" s="250">
        <v>0.25709199999999999</v>
      </c>
      <c r="V37" s="250">
        <v>0.25851800000000003</v>
      </c>
      <c r="W37" s="250">
        <v>0.25994400000000001</v>
      </c>
      <c r="X37" s="250">
        <v>0.25559100000000001</v>
      </c>
      <c r="Y37" s="250">
        <v>0.25123699999999999</v>
      </c>
      <c r="Z37" s="250">
        <v>0.24688399999999999</v>
      </c>
      <c r="AA37" s="250">
        <v>0.238121</v>
      </c>
      <c r="AB37" s="250">
        <v>0.22935900000000001</v>
      </c>
      <c r="AC37" s="250">
        <v>0.22059599999999999</v>
      </c>
      <c r="AD37" s="250">
        <v>0.214222</v>
      </c>
      <c r="AE37" s="250">
        <v>0.20784900000000001</v>
      </c>
      <c r="AF37" s="250">
        <v>0.20147499999999999</v>
      </c>
      <c r="AG37" s="250">
        <v>0.21167800000000001</v>
      </c>
      <c r="AH37" s="250">
        <v>0.221882</v>
      </c>
      <c r="AI37" s="250">
        <v>0.23208500000000001</v>
      </c>
      <c r="AJ37" s="250">
        <v>0.236873</v>
      </c>
      <c r="AK37" s="250">
        <v>0.24166000000000001</v>
      </c>
      <c r="AL37" s="250">
        <v>0.246448</v>
      </c>
      <c r="AM37" s="250">
        <v>0.23490800000000001</v>
      </c>
      <c r="AN37" s="250">
        <v>0.22336800000000001</v>
      </c>
      <c r="AO37" s="250">
        <v>0.21182799999999999</v>
      </c>
      <c r="AP37" s="250">
        <v>0.21205199999999999</v>
      </c>
      <c r="AQ37" s="250">
        <v>0.21227599999999999</v>
      </c>
      <c r="AR37" s="250">
        <v>0.21249999999999999</v>
      </c>
      <c r="AS37" s="250">
        <v>0.21967999999999999</v>
      </c>
      <c r="AT37" s="250">
        <v>0.22686000000000001</v>
      </c>
      <c r="AU37" s="250">
        <v>0.23404</v>
      </c>
      <c r="AV37" s="250">
        <v>0.239396</v>
      </c>
      <c r="AW37" s="250">
        <v>0.244753</v>
      </c>
      <c r="AX37" s="250">
        <v>0.25010900000000003</v>
      </c>
      <c r="AY37" s="250">
        <v>0.24307899999999999</v>
      </c>
      <c r="AZ37" s="250">
        <v>0.23604800000000001</v>
      </c>
      <c r="BA37" s="250">
        <v>0.229018</v>
      </c>
      <c r="BB37" s="250">
        <v>0.1787261</v>
      </c>
      <c r="BC37" s="250">
        <v>0.1859169</v>
      </c>
      <c r="BD37" s="250">
        <v>0.1837905</v>
      </c>
      <c r="BE37" s="250">
        <v>0.18441589999999999</v>
      </c>
      <c r="BF37" s="250">
        <v>0.1848562</v>
      </c>
      <c r="BG37" s="250">
        <v>0.18456330000000001</v>
      </c>
      <c r="BH37" s="316">
        <v>0.18437719999999999</v>
      </c>
      <c r="BI37" s="316">
        <v>0.17697289999999999</v>
      </c>
      <c r="BJ37" s="316">
        <v>0.1698944</v>
      </c>
      <c r="BK37" s="316">
        <v>0.18134400000000001</v>
      </c>
      <c r="BL37" s="316">
        <v>0.17039460000000001</v>
      </c>
      <c r="BM37" s="316">
        <v>0.1741772</v>
      </c>
      <c r="BN37" s="316">
        <v>0.17135919999999999</v>
      </c>
      <c r="BO37" s="316">
        <v>0.1783737</v>
      </c>
      <c r="BP37" s="316">
        <v>0.17616499999999999</v>
      </c>
      <c r="BQ37" s="316">
        <v>0.1766837</v>
      </c>
      <c r="BR37" s="316">
        <v>0.1769839</v>
      </c>
      <c r="BS37" s="316">
        <v>0.17688960000000001</v>
      </c>
      <c r="BT37" s="316">
        <v>0.17682300000000001</v>
      </c>
      <c r="BU37" s="316">
        <v>0.1696058</v>
      </c>
      <c r="BV37" s="316">
        <v>0.16271459999999999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347"/>
      <c r="BI38" s="347"/>
      <c r="BJ38" s="347"/>
      <c r="BK38" s="347"/>
      <c r="BL38" s="347"/>
      <c r="BM38" s="347"/>
      <c r="BN38" s="347"/>
      <c r="BO38" s="347"/>
      <c r="BP38" s="347"/>
      <c r="BQ38" s="347"/>
      <c r="BR38" s="347"/>
      <c r="BS38" s="347"/>
      <c r="BT38" s="347"/>
      <c r="BU38" s="347"/>
      <c r="BV38" s="347"/>
    </row>
    <row r="39" spans="1:74" ht="11.1" customHeight="1" x14ac:dyDescent="0.2">
      <c r="A39" s="98"/>
      <c r="B39" s="91" t="s">
        <v>48</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347"/>
      <c r="BI39" s="347"/>
      <c r="BJ39" s="347"/>
      <c r="BK39" s="347"/>
      <c r="BL39" s="347"/>
      <c r="BM39" s="347"/>
      <c r="BN39" s="347"/>
      <c r="BO39" s="347"/>
      <c r="BP39" s="347"/>
      <c r="BQ39" s="347"/>
      <c r="BR39" s="347"/>
      <c r="BS39" s="347"/>
      <c r="BT39" s="347"/>
      <c r="BU39" s="347"/>
      <c r="BV39" s="347"/>
    </row>
    <row r="40" spans="1:74" ht="11.1" customHeight="1" x14ac:dyDescent="0.2">
      <c r="A40" s="98"/>
      <c r="B40" s="97" t="s">
        <v>49</v>
      </c>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c r="AS40" s="227"/>
      <c r="AT40" s="227"/>
      <c r="AU40" s="227"/>
      <c r="AV40" s="227"/>
      <c r="AW40" s="227"/>
      <c r="AX40" s="227"/>
      <c r="AY40" s="227"/>
      <c r="AZ40" s="227"/>
      <c r="BA40" s="227"/>
      <c r="BB40" s="227"/>
      <c r="BC40" s="227"/>
      <c r="BD40" s="227"/>
      <c r="BE40" s="227"/>
      <c r="BF40" s="227"/>
      <c r="BG40" s="227"/>
      <c r="BH40" s="346"/>
      <c r="BI40" s="346"/>
      <c r="BJ40" s="346"/>
      <c r="BK40" s="346"/>
      <c r="BL40" s="346"/>
      <c r="BM40" s="346"/>
      <c r="BN40" s="346"/>
      <c r="BO40" s="346"/>
      <c r="BP40" s="346"/>
      <c r="BQ40" s="346"/>
      <c r="BR40" s="346"/>
      <c r="BS40" s="346"/>
      <c r="BT40" s="346"/>
      <c r="BU40" s="346"/>
      <c r="BV40" s="346"/>
    </row>
    <row r="41" spans="1:74" ht="11.1" customHeight="1" x14ac:dyDescent="0.2">
      <c r="A41" s="98" t="s">
        <v>55</v>
      </c>
      <c r="B41" s="195" t="s">
        <v>57</v>
      </c>
      <c r="C41" s="253">
        <v>6.55</v>
      </c>
      <c r="D41" s="253">
        <v>6.55</v>
      </c>
      <c r="E41" s="253">
        <v>6.55</v>
      </c>
      <c r="F41" s="253">
        <v>6.55</v>
      </c>
      <c r="G41" s="253">
        <v>6.55</v>
      </c>
      <c r="H41" s="253">
        <v>6.55</v>
      </c>
      <c r="I41" s="253">
        <v>6.55</v>
      </c>
      <c r="J41" s="253">
        <v>6.55</v>
      </c>
      <c r="K41" s="253">
        <v>6.55</v>
      </c>
      <c r="L41" s="253">
        <v>6.55</v>
      </c>
      <c r="M41" s="253">
        <v>6.55</v>
      </c>
      <c r="N41" s="253">
        <v>6.55</v>
      </c>
      <c r="O41" s="253">
        <v>6.4547315496</v>
      </c>
      <c r="P41" s="253">
        <v>6.4547315496</v>
      </c>
      <c r="Q41" s="253">
        <v>6.4547315496</v>
      </c>
      <c r="R41" s="253">
        <v>6.4547315496</v>
      </c>
      <c r="S41" s="253">
        <v>6.4547315496</v>
      </c>
      <c r="T41" s="253">
        <v>6.4547315496</v>
      </c>
      <c r="U41" s="253">
        <v>6.4547315496</v>
      </c>
      <c r="V41" s="253">
        <v>6.4547315496</v>
      </c>
      <c r="W41" s="253">
        <v>6.4547315496</v>
      </c>
      <c r="X41" s="253">
        <v>6.4547315496</v>
      </c>
      <c r="Y41" s="253">
        <v>6.4547315496</v>
      </c>
      <c r="Z41" s="253">
        <v>6.4547315496</v>
      </c>
      <c r="AA41" s="253">
        <v>6.3676961752999999</v>
      </c>
      <c r="AB41" s="253">
        <v>6.3676961752999999</v>
      </c>
      <c r="AC41" s="253">
        <v>6.3676961752999999</v>
      </c>
      <c r="AD41" s="253">
        <v>6.3676961752999999</v>
      </c>
      <c r="AE41" s="253">
        <v>6.3676961752999999</v>
      </c>
      <c r="AF41" s="253">
        <v>6.3676961752999999</v>
      </c>
      <c r="AG41" s="253">
        <v>6.3676961752999999</v>
      </c>
      <c r="AH41" s="253">
        <v>6.3676961752999999</v>
      </c>
      <c r="AI41" s="253">
        <v>6.3676961752999999</v>
      </c>
      <c r="AJ41" s="253">
        <v>6.3676961752999999</v>
      </c>
      <c r="AK41" s="253">
        <v>6.3676961752999999</v>
      </c>
      <c r="AL41" s="253">
        <v>6.3676961752999999</v>
      </c>
      <c r="AM41" s="253">
        <v>6.3653438678000001</v>
      </c>
      <c r="AN41" s="253">
        <v>6.3653438678000001</v>
      </c>
      <c r="AO41" s="253">
        <v>6.3653438678000001</v>
      </c>
      <c r="AP41" s="253">
        <v>6.3653438678000001</v>
      </c>
      <c r="AQ41" s="253">
        <v>6.3653438678000001</v>
      </c>
      <c r="AR41" s="253">
        <v>6.3653438678000001</v>
      </c>
      <c r="AS41" s="253">
        <v>6.3653438678000001</v>
      </c>
      <c r="AT41" s="253">
        <v>6.3653438678000001</v>
      </c>
      <c r="AU41" s="253">
        <v>6.3653438678000001</v>
      </c>
      <c r="AV41" s="253">
        <v>6.3653438678000001</v>
      </c>
      <c r="AW41" s="253">
        <v>6.3653438678000001</v>
      </c>
      <c r="AX41" s="253">
        <v>6.3653438678000001</v>
      </c>
      <c r="AY41" s="253">
        <v>6.3206500269000001</v>
      </c>
      <c r="AZ41" s="253">
        <v>6.3206500269000001</v>
      </c>
      <c r="BA41" s="253">
        <v>6.3206500269000001</v>
      </c>
      <c r="BB41" s="253">
        <v>6.3206500269000001</v>
      </c>
      <c r="BC41" s="253">
        <v>6.3206500269000001</v>
      </c>
      <c r="BD41" s="253">
        <v>6.3206500269000001</v>
      </c>
      <c r="BE41" s="253">
        <v>6.3206500269000001</v>
      </c>
      <c r="BF41" s="253">
        <v>6.3206500269000001</v>
      </c>
      <c r="BG41" s="253">
        <v>6.3206500269000001</v>
      </c>
      <c r="BH41" s="348">
        <v>6.3206499999999997</v>
      </c>
      <c r="BI41" s="348">
        <v>6.3206499999999997</v>
      </c>
      <c r="BJ41" s="348">
        <v>6.3206499999999997</v>
      </c>
      <c r="BK41" s="348">
        <v>6.2971269999999997</v>
      </c>
      <c r="BL41" s="348">
        <v>6.2971269999999997</v>
      </c>
      <c r="BM41" s="348">
        <v>6.2971269999999997</v>
      </c>
      <c r="BN41" s="348">
        <v>6.2971269999999997</v>
      </c>
      <c r="BO41" s="348">
        <v>6.2971269999999997</v>
      </c>
      <c r="BP41" s="348">
        <v>6.2971269999999997</v>
      </c>
      <c r="BQ41" s="348">
        <v>6.2971269999999997</v>
      </c>
      <c r="BR41" s="348">
        <v>6.2971269999999997</v>
      </c>
      <c r="BS41" s="348">
        <v>6.2971269999999997</v>
      </c>
      <c r="BT41" s="348">
        <v>6.2971269999999997</v>
      </c>
      <c r="BU41" s="348">
        <v>6.2971269999999997</v>
      </c>
      <c r="BV41" s="348">
        <v>6.2971269999999997</v>
      </c>
    </row>
    <row r="42" spans="1:74" ht="11.1" customHeight="1" x14ac:dyDescent="0.2">
      <c r="A42" s="98"/>
      <c r="B42" s="97" t="s">
        <v>53</v>
      </c>
      <c r="C42" s="226"/>
      <c r="D42" s="226"/>
      <c r="E42" s="226"/>
      <c r="F42" s="226"/>
      <c r="G42" s="226"/>
      <c r="H42" s="226"/>
      <c r="I42" s="226"/>
      <c r="J42" s="226"/>
      <c r="K42" s="226"/>
      <c r="L42" s="226"/>
      <c r="M42" s="226"/>
      <c r="N42" s="226"/>
      <c r="O42" s="226"/>
      <c r="P42" s="226"/>
      <c r="Q42" s="226"/>
      <c r="R42" s="226"/>
      <c r="S42" s="226"/>
      <c r="T42" s="226"/>
      <c r="U42" s="226"/>
      <c r="V42" s="226"/>
      <c r="W42" s="226"/>
      <c r="X42" s="226"/>
      <c r="Y42" s="226"/>
      <c r="Z42" s="226"/>
      <c r="AA42" s="226"/>
      <c r="AB42" s="226"/>
      <c r="AC42" s="226"/>
      <c r="AD42" s="226"/>
      <c r="AE42" s="226"/>
      <c r="AF42" s="226"/>
      <c r="AG42" s="226"/>
      <c r="AH42" s="226"/>
      <c r="AI42" s="226"/>
      <c r="AJ42" s="226"/>
      <c r="AK42" s="226"/>
      <c r="AL42" s="226"/>
      <c r="AM42" s="226"/>
      <c r="AN42" s="226"/>
      <c r="AO42" s="226"/>
      <c r="AP42" s="226"/>
      <c r="AQ42" s="226"/>
      <c r="AR42" s="226"/>
      <c r="AS42" s="226"/>
      <c r="AT42" s="226"/>
      <c r="AU42" s="226"/>
      <c r="AV42" s="226"/>
      <c r="AW42" s="226"/>
      <c r="AX42" s="226"/>
      <c r="AY42" s="226"/>
      <c r="AZ42" s="226"/>
      <c r="BA42" s="226"/>
      <c r="BB42" s="226"/>
      <c r="BC42" s="226"/>
      <c r="BD42" s="226"/>
      <c r="BE42" s="226"/>
      <c r="BF42" s="226"/>
      <c r="BG42" s="226"/>
      <c r="BH42" s="349"/>
      <c r="BI42" s="349"/>
      <c r="BJ42" s="349"/>
      <c r="BK42" s="349"/>
      <c r="BL42" s="349"/>
      <c r="BM42" s="349"/>
      <c r="BN42" s="349"/>
      <c r="BO42" s="349"/>
      <c r="BP42" s="349"/>
      <c r="BQ42" s="349"/>
      <c r="BR42" s="349"/>
      <c r="BS42" s="349"/>
      <c r="BT42" s="349"/>
      <c r="BU42" s="349"/>
      <c r="BV42" s="349"/>
    </row>
    <row r="43" spans="1:74" ht="11.1" customHeight="1" x14ac:dyDescent="0.2">
      <c r="A43" s="98" t="s">
        <v>596</v>
      </c>
      <c r="B43" s="195" t="s">
        <v>58</v>
      </c>
      <c r="C43" s="262">
        <v>0.24443317972</v>
      </c>
      <c r="D43" s="262">
        <v>0.25045918366999997</v>
      </c>
      <c r="E43" s="262">
        <v>0.249</v>
      </c>
      <c r="F43" s="262">
        <v>0.2465952381</v>
      </c>
      <c r="G43" s="262">
        <v>0.24871889401</v>
      </c>
      <c r="H43" s="262">
        <v>0.24690952381</v>
      </c>
      <c r="I43" s="262">
        <v>0.25118433179999999</v>
      </c>
      <c r="J43" s="262">
        <v>0.2512718894</v>
      </c>
      <c r="K43" s="262">
        <v>0.24677142857000001</v>
      </c>
      <c r="L43" s="262">
        <v>0.24806451613</v>
      </c>
      <c r="M43" s="262">
        <v>0.24651904761999999</v>
      </c>
      <c r="N43" s="262">
        <v>0.24038709677</v>
      </c>
      <c r="O43" s="262">
        <v>0.24292626728</v>
      </c>
      <c r="P43" s="262">
        <v>0.25241836735000001</v>
      </c>
      <c r="Q43" s="262">
        <v>0.25819354839000003</v>
      </c>
      <c r="R43" s="262">
        <v>0.25464285714000001</v>
      </c>
      <c r="S43" s="262">
        <v>0.25275115206999998</v>
      </c>
      <c r="T43" s="262">
        <v>0.25158095238</v>
      </c>
      <c r="U43" s="262">
        <v>0.25836866358999999</v>
      </c>
      <c r="V43" s="262">
        <v>0.26530414746999997</v>
      </c>
      <c r="W43" s="262">
        <v>0.26638571429000002</v>
      </c>
      <c r="X43" s="262">
        <v>0.26890322580999998</v>
      </c>
      <c r="Y43" s="262">
        <v>0.27294285713999999</v>
      </c>
      <c r="Z43" s="262">
        <v>0.26907373272000001</v>
      </c>
      <c r="AA43" s="262">
        <v>0.27165898618000001</v>
      </c>
      <c r="AB43" s="262">
        <v>0.27174999999999999</v>
      </c>
      <c r="AC43" s="262">
        <v>0.27561290322999998</v>
      </c>
      <c r="AD43" s="262">
        <v>0.27287619048</v>
      </c>
      <c r="AE43" s="262">
        <v>0.27204147465</v>
      </c>
      <c r="AF43" s="262">
        <v>0.26721658986000002</v>
      </c>
      <c r="AG43" s="262">
        <v>0.26660952381000003</v>
      </c>
      <c r="AH43" s="262">
        <v>0.26590322580999998</v>
      </c>
      <c r="AI43" s="262">
        <v>0.25984761904999998</v>
      </c>
      <c r="AJ43" s="262">
        <v>0.26339170506999998</v>
      </c>
      <c r="AK43" s="262">
        <v>0.26578095237999999</v>
      </c>
      <c r="AL43" s="262">
        <v>0.26488479262999998</v>
      </c>
      <c r="AM43" s="262">
        <v>0.27403686636000002</v>
      </c>
      <c r="AN43" s="262">
        <v>0.27253201970000002</v>
      </c>
      <c r="AO43" s="262">
        <v>0.25678801842999999</v>
      </c>
      <c r="AP43" s="262">
        <v>0.18255714285999999</v>
      </c>
      <c r="AQ43" s="262">
        <v>0.16480184332</v>
      </c>
      <c r="AR43" s="262">
        <v>0.17472380952</v>
      </c>
      <c r="AS43" s="262">
        <v>0.18638248848</v>
      </c>
      <c r="AT43" s="262">
        <v>0.19732380952</v>
      </c>
      <c r="AU43" s="262">
        <v>0.20843333333</v>
      </c>
      <c r="AV43" s="262">
        <v>0.21845161290000001</v>
      </c>
      <c r="AW43" s="262">
        <v>0.2248</v>
      </c>
      <c r="AX43" s="262">
        <v>0.22878801842999999</v>
      </c>
      <c r="AY43" s="262">
        <v>0.23743317972</v>
      </c>
      <c r="AZ43" s="262">
        <v>0.24818367347</v>
      </c>
      <c r="BA43" s="262">
        <v>0.25120737326999998</v>
      </c>
      <c r="BB43" s="262">
        <v>0.25338095238000002</v>
      </c>
      <c r="BC43" s="262">
        <v>0.25752073733000003</v>
      </c>
      <c r="BD43" s="262">
        <v>0.26249523809999997</v>
      </c>
      <c r="BE43" s="262">
        <v>0.26594930876</v>
      </c>
      <c r="BF43" s="262">
        <v>0.26744239631</v>
      </c>
      <c r="BG43" s="262">
        <v>0.26798095238000003</v>
      </c>
      <c r="BH43" s="334">
        <v>0.29301430000000001</v>
      </c>
      <c r="BI43" s="334">
        <v>0.31952360000000002</v>
      </c>
      <c r="BJ43" s="334">
        <v>0.3504505</v>
      </c>
      <c r="BK43" s="334">
        <v>0.34427960000000002</v>
      </c>
      <c r="BL43" s="334">
        <v>0.3375937</v>
      </c>
      <c r="BM43" s="334">
        <v>0.32591979999999998</v>
      </c>
      <c r="BN43" s="334">
        <v>0.3107454</v>
      </c>
      <c r="BO43" s="334">
        <v>0.29990450000000002</v>
      </c>
      <c r="BP43" s="334">
        <v>0.29253489999999999</v>
      </c>
      <c r="BQ43" s="334">
        <v>0.2918731</v>
      </c>
      <c r="BR43" s="334">
        <v>0.29531239999999997</v>
      </c>
      <c r="BS43" s="334">
        <v>0.29795430000000001</v>
      </c>
      <c r="BT43" s="334">
        <v>0.30186469999999999</v>
      </c>
      <c r="BU43" s="334">
        <v>0.3089575</v>
      </c>
      <c r="BV43" s="334">
        <v>0.31069170000000002</v>
      </c>
    </row>
    <row r="44" spans="1:74" ht="11.1" customHeight="1" x14ac:dyDescent="0.2">
      <c r="A44" s="98"/>
      <c r="B44" s="97" t="s">
        <v>54</v>
      </c>
      <c r="C44" s="226"/>
      <c r="D44" s="226"/>
      <c r="E44" s="226"/>
      <c r="F44" s="226"/>
      <c r="G44" s="226"/>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349"/>
      <c r="BI44" s="349"/>
      <c r="BJ44" s="349"/>
      <c r="BK44" s="349"/>
      <c r="BL44" s="349"/>
      <c r="BM44" s="349"/>
      <c r="BN44" s="349"/>
      <c r="BO44" s="349"/>
      <c r="BP44" s="349"/>
      <c r="BQ44" s="349"/>
      <c r="BR44" s="349"/>
      <c r="BS44" s="349"/>
      <c r="BT44" s="349"/>
      <c r="BU44" s="349"/>
      <c r="BV44" s="349"/>
    </row>
    <row r="45" spans="1:74" ht="11.1" customHeight="1" x14ac:dyDescent="0.2">
      <c r="A45" s="98" t="s">
        <v>528</v>
      </c>
      <c r="B45" s="196" t="s">
        <v>56</v>
      </c>
      <c r="C45" s="209">
        <v>2.09</v>
      </c>
      <c r="D45" s="209">
        <v>2.06</v>
      </c>
      <c r="E45" s="209">
        <v>2.0699999999999998</v>
      </c>
      <c r="F45" s="209">
        <v>2.08</v>
      </c>
      <c r="G45" s="209">
        <v>2.09</v>
      </c>
      <c r="H45" s="209">
        <v>2.0699999999999998</v>
      </c>
      <c r="I45" s="209">
        <v>2.06</v>
      </c>
      <c r="J45" s="209">
        <v>2.0499999999999998</v>
      </c>
      <c r="K45" s="209">
        <v>2.02</v>
      </c>
      <c r="L45" s="209">
        <v>2.0299999999999998</v>
      </c>
      <c r="M45" s="209">
        <v>2.04</v>
      </c>
      <c r="N45" s="209">
        <v>2.04</v>
      </c>
      <c r="O45" s="209">
        <v>2.06</v>
      </c>
      <c r="P45" s="209">
        <v>2.0699999999999998</v>
      </c>
      <c r="Q45" s="209">
        <v>2.04</v>
      </c>
      <c r="R45" s="209">
        <v>2.0699999999999998</v>
      </c>
      <c r="S45" s="209">
        <v>2.04</v>
      </c>
      <c r="T45" s="209">
        <v>2.04</v>
      </c>
      <c r="U45" s="209">
        <v>2.0499999999999998</v>
      </c>
      <c r="V45" s="209">
        <v>2.06</v>
      </c>
      <c r="W45" s="209">
        <v>2.0499999999999998</v>
      </c>
      <c r="X45" s="209">
        <v>2.04</v>
      </c>
      <c r="Y45" s="209">
        <v>2.06</v>
      </c>
      <c r="Z45" s="209">
        <v>2.11</v>
      </c>
      <c r="AA45" s="209">
        <v>2.1</v>
      </c>
      <c r="AB45" s="209">
        <v>2.0699999999999998</v>
      </c>
      <c r="AC45" s="209">
        <v>2.08</v>
      </c>
      <c r="AD45" s="209">
        <v>2.0699999999999998</v>
      </c>
      <c r="AE45" s="209">
        <v>2.0499999999999998</v>
      </c>
      <c r="AF45" s="209">
        <v>2.0299999999999998</v>
      </c>
      <c r="AG45" s="209">
        <v>2.02</v>
      </c>
      <c r="AH45" s="209">
        <v>2</v>
      </c>
      <c r="AI45" s="209">
        <v>1.96</v>
      </c>
      <c r="AJ45" s="209">
        <v>1.96</v>
      </c>
      <c r="AK45" s="209">
        <v>1.96</v>
      </c>
      <c r="AL45" s="209">
        <v>1.91</v>
      </c>
      <c r="AM45" s="209">
        <v>1.94</v>
      </c>
      <c r="AN45" s="209">
        <v>1.91</v>
      </c>
      <c r="AO45" s="209">
        <v>1.94</v>
      </c>
      <c r="AP45" s="209">
        <v>1.93</v>
      </c>
      <c r="AQ45" s="209">
        <v>1.9</v>
      </c>
      <c r="AR45" s="209">
        <v>1.91</v>
      </c>
      <c r="AS45" s="209">
        <v>1.91</v>
      </c>
      <c r="AT45" s="209">
        <v>1.94</v>
      </c>
      <c r="AU45" s="209">
        <v>1.94</v>
      </c>
      <c r="AV45" s="209">
        <v>1.92</v>
      </c>
      <c r="AW45" s="209">
        <v>1.91</v>
      </c>
      <c r="AX45" s="209">
        <v>1.92</v>
      </c>
      <c r="AY45" s="209">
        <v>1.9</v>
      </c>
      <c r="AZ45" s="209">
        <v>1.93</v>
      </c>
      <c r="BA45" s="209">
        <v>1.9</v>
      </c>
      <c r="BB45" s="209">
        <v>1.9</v>
      </c>
      <c r="BC45" s="209">
        <v>1.9</v>
      </c>
      <c r="BD45" s="209">
        <v>1.9525891071000001</v>
      </c>
      <c r="BE45" s="209">
        <v>2.0101161027000001</v>
      </c>
      <c r="BF45" s="209">
        <v>2.011663</v>
      </c>
      <c r="BG45" s="209">
        <v>2.0370979999999999</v>
      </c>
      <c r="BH45" s="350">
        <v>1.9960310000000001</v>
      </c>
      <c r="BI45" s="350">
        <v>2.0214940000000001</v>
      </c>
      <c r="BJ45" s="350">
        <v>2.026904</v>
      </c>
      <c r="BK45" s="350">
        <v>2.0268809999999999</v>
      </c>
      <c r="BL45" s="350">
        <v>2.0442209999999998</v>
      </c>
      <c r="BM45" s="350">
        <v>2.0491229999999998</v>
      </c>
      <c r="BN45" s="350">
        <v>2.0645950000000002</v>
      </c>
      <c r="BO45" s="350">
        <v>2.0355279999999998</v>
      </c>
      <c r="BP45" s="350">
        <v>1.9996879999999999</v>
      </c>
      <c r="BQ45" s="350">
        <v>2.007746</v>
      </c>
      <c r="BR45" s="350">
        <v>1.996623</v>
      </c>
      <c r="BS45" s="350">
        <v>2.011034</v>
      </c>
      <c r="BT45" s="350">
        <v>1.966027</v>
      </c>
      <c r="BU45" s="350">
        <v>1.984345</v>
      </c>
      <c r="BV45" s="350">
        <v>1.981792</v>
      </c>
    </row>
    <row r="46" spans="1:74" s="413" customFormat="1" ht="12.05" customHeight="1" x14ac:dyDescent="0.25">
      <c r="A46" s="412"/>
      <c r="B46" s="811" t="s">
        <v>868</v>
      </c>
      <c r="C46" s="748"/>
      <c r="D46" s="748"/>
      <c r="E46" s="748"/>
      <c r="F46" s="748"/>
      <c r="G46" s="748"/>
      <c r="H46" s="748"/>
      <c r="I46" s="748"/>
      <c r="J46" s="748"/>
      <c r="K46" s="748"/>
      <c r="L46" s="748"/>
      <c r="M46" s="748"/>
      <c r="N46" s="748"/>
      <c r="O46" s="748"/>
      <c r="P46" s="748"/>
      <c r="Q46" s="742"/>
      <c r="AY46" s="468"/>
      <c r="AZ46" s="468"/>
      <c r="BA46" s="468"/>
      <c r="BB46" s="468"/>
      <c r="BC46" s="468"/>
      <c r="BD46" s="605"/>
      <c r="BE46" s="605"/>
      <c r="BF46" s="605"/>
      <c r="BG46" s="468"/>
      <c r="BH46" s="468"/>
      <c r="BI46" s="468"/>
      <c r="BJ46" s="468"/>
    </row>
    <row r="47" spans="1:74" s="413" customFormat="1" ht="12.05" customHeight="1" x14ac:dyDescent="0.25">
      <c r="A47" s="412"/>
      <c r="B47" s="806" t="s">
        <v>869</v>
      </c>
      <c r="C47" s="748"/>
      <c r="D47" s="748"/>
      <c r="E47" s="748"/>
      <c r="F47" s="748"/>
      <c r="G47" s="748"/>
      <c r="H47" s="748"/>
      <c r="I47" s="748"/>
      <c r="J47" s="748"/>
      <c r="K47" s="748"/>
      <c r="L47" s="748"/>
      <c r="M47" s="748"/>
      <c r="N47" s="748"/>
      <c r="O47" s="748"/>
      <c r="P47" s="748"/>
      <c r="Q47" s="742"/>
      <c r="AY47" s="468"/>
      <c r="AZ47" s="468"/>
      <c r="BA47" s="468"/>
      <c r="BB47" s="468"/>
      <c r="BC47" s="468"/>
      <c r="BD47" s="605"/>
      <c r="BE47" s="605"/>
      <c r="BF47" s="605"/>
      <c r="BG47" s="468"/>
      <c r="BH47" s="468"/>
      <c r="BI47" s="468"/>
      <c r="BJ47" s="468"/>
    </row>
    <row r="48" spans="1:74" s="413" customFormat="1" ht="12.05" customHeight="1" x14ac:dyDescent="0.25">
      <c r="A48" s="412"/>
      <c r="B48" s="811" t="s">
        <v>870</v>
      </c>
      <c r="C48" s="748"/>
      <c r="D48" s="748"/>
      <c r="E48" s="748"/>
      <c r="F48" s="748"/>
      <c r="G48" s="748"/>
      <c r="H48" s="748"/>
      <c r="I48" s="748"/>
      <c r="J48" s="748"/>
      <c r="K48" s="748"/>
      <c r="L48" s="748"/>
      <c r="M48" s="748"/>
      <c r="N48" s="748"/>
      <c r="O48" s="748"/>
      <c r="P48" s="748"/>
      <c r="Q48" s="742"/>
      <c r="AY48" s="468"/>
      <c r="AZ48" s="468"/>
      <c r="BA48" s="468"/>
      <c r="BB48" s="468"/>
      <c r="BC48" s="468"/>
      <c r="BD48" s="605"/>
      <c r="BE48" s="605"/>
      <c r="BF48" s="605"/>
      <c r="BG48" s="468"/>
      <c r="BH48" s="468"/>
      <c r="BI48" s="468"/>
      <c r="BJ48" s="468"/>
    </row>
    <row r="49" spans="1:74" s="413" customFormat="1" ht="12.05" customHeight="1" x14ac:dyDescent="0.25">
      <c r="A49" s="412"/>
      <c r="B49" s="811" t="s">
        <v>92</v>
      </c>
      <c r="C49" s="748"/>
      <c r="D49" s="748"/>
      <c r="E49" s="748"/>
      <c r="F49" s="748"/>
      <c r="G49" s="748"/>
      <c r="H49" s="748"/>
      <c r="I49" s="748"/>
      <c r="J49" s="748"/>
      <c r="K49" s="748"/>
      <c r="L49" s="748"/>
      <c r="M49" s="748"/>
      <c r="N49" s="748"/>
      <c r="O49" s="748"/>
      <c r="P49" s="748"/>
      <c r="Q49" s="742"/>
      <c r="AY49" s="468"/>
      <c r="AZ49" s="468"/>
      <c r="BA49" s="468"/>
      <c r="BB49" s="468"/>
      <c r="BC49" s="468"/>
      <c r="BD49" s="605"/>
      <c r="BE49" s="605"/>
      <c r="BF49" s="605"/>
      <c r="BG49" s="468"/>
      <c r="BH49" s="468"/>
      <c r="BI49" s="468"/>
      <c r="BJ49" s="468"/>
    </row>
    <row r="50" spans="1:74" s="270" customFormat="1" ht="12.05" customHeight="1" x14ac:dyDescent="0.25">
      <c r="A50" s="93"/>
      <c r="B50" s="762" t="s">
        <v>815</v>
      </c>
      <c r="C50" s="763"/>
      <c r="D50" s="763"/>
      <c r="E50" s="763"/>
      <c r="F50" s="763"/>
      <c r="G50" s="763"/>
      <c r="H50" s="763"/>
      <c r="I50" s="763"/>
      <c r="J50" s="763"/>
      <c r="K50" s="763"/>
      <c r="L50" s="763"/>
      <c r="M50" s="763"/>
      <c r="N50" s="763"/>
      <c r="O50" s="763"/>
      <c r="P50" s="763"/>
      <c r="Q50" s="763"/>
      <c r="AY50" s="467"/>
      <c r="AZ50" s="467"/>
      <c r="BA50" s="467"/>
      <c r="BB50" s="467"/>
      <c r="BC50" s="467"/>
      <c r="BD50" s="604"/>
      <c r="BE50" s="604"/>
      <c r="BF50" s="604"/>
      <c r="BG50" s="467"/>
      <c r="BH50" s="467"/>
      <c r="BI50" s="467"/>
      <c r="BJ50" s="467"/>
    </row>
    <row r="51" spans="1:74" s="413" customFormat="1" ht="12.05" customHeight="1" x14ac:dyDescent="0.25">
      <c r="A51" s="412"/>
      <c r="B51" s="783" t="str">
        <f>"Notes: "&amp;"EIA completed modeling and analysis for this report on " &amp;Dates!D2&amp;"."</f>
        <v>Notes: EIA completed modeling and analysis for this report on Thursday October 7, 2021.</v>
      </c>
      <c r="C51" s="805"/>
      <c r="D51" s="805"/>
      <c r="E51" s="805"/>
      <c r="F51" s="805"/>
      <c r="G51" s="805"/>
      <c r="H51" s="805"/>
      <c r="I51" s="805"/>
      <c r="J51" s="805"/>
      <c r="K51" s="805"/>
      <c r="L51" s="805"/>
      <c r="M51" s="805"/>
      <c r="N51" s="805"/>
      <c r="O51" s="805"/>
      <c r="P51" s="805"/>
      <c r="Q51" s="784"/>
      <c r="AY51" s="468"/>
      <c r="AZ51" s="468"/>
      <c r="BA51" s="468"/>
      <c r="BB51" s="468"/>
      <c r="BC51" s="468"/>
      <c r="BD51" s="605"/>
      <c r="BE51" s="605"/>
      <c r="BF51" s="605"/>
      <c r="BG51" s="468"/>
      <c r="BH51" s="468"/>
      <c r="BI51" s="468"/>
      <c r="BJ51" s="468"/>
    </row>
    <row r="52" spans="1:74" s="413" customFormat="1" ht="12.05" customHeight="1" x14ac:dyDescent="0.25">
      <c r="A52" s="412"/>
      <c r="B52" s="756" t="s">
        <v>353</v>
      </c>
      <c r="C52" s="755"/>
      <c r="D52" s="755"/>
      <c r="E52" s="755"/>
      <c r="F52" s="755"/>
      <c r="G52" s="755"/>
      <c r="H52" s="755"/>
      <c r="I52" s="755"/>
      <c r="J52" s="755"/>
      <c r="K52" s="755"/>
      <c r="L52" s="755"/>
      <c r="M52" s="755"/>
      <c r="N52" s="755"/>
      <c r="O52" s="755"/>
      <c r="P52" s="755"/>
      <c r="Q52" s="755"/>
      <c r="AY52" s="468"/>
      <c r="AZ52" s="468"/>
      <c r="BA52" s="468"/>
      <c r="BB52" s="468"/>
      <c r="BC52" s="468"/>
      <c r="BD52" s="605"/>
      <c r="BE52" s="605"/>
      <c r="BF52" s="605"/>
      <c r="BG52" s="468"/>
      <c r="BH52" s="468"/>
      <c r="BI52" s="468"/>
      <c r="BJ52" s="468"/>
    </row>
    <row r="53" spans="1:74" s="413" customFormat="1" ht="12.05" customHeight="1" x14ac:dyDescent="0.25">
      <c r="A53" s="412"/>
      <c r="B53" s="749" t="s">
        <v>871</v>
      </c>
      <c r="C53" s="748"/>
      <c r="D53" s="748"/>
      <c r="E53" s="748"/>
      <c r="F53" s="748"/>
      <c r="G53" s="748"/>
      <c r="H53" s="748"/>
      <c r="I53" s="748"/>
      <c r="J53" s="748"/>
      <c r="K53" s="748"/>
      <c r="L53" s="748"/>
      <c r="M53" s="748"/>
      <c r="N53" s="748"/>
      <c r="O53" s="748"/>
      <c r="P53" s="748"/>
      <c r="Q53" s="742"/>
      <c r="AY53" s="468"/>
      <c r="AZ53" s="468"/>
      <c r="BA53" s="468"/>
      <c r="BB53" s="468"/>
      <c r="BC53" s="468"/>
      <c r="BD53" s="605"/>
      <c r="BE53" s="605"/>
      <c r="BF53" s="605"/>
      <c r="BG53" s="468"/>
      <c r="BH53" s="468"/>
      <c r="BI53" s="468"/>
      <c r="BJ53" s="468"/>
    </row>
    <row r="54" spans="1:74" s="413" customFormat="1" ht="12.05" customHeight="1" x14ac:dyDescent="0.25">
      <c r="A54" s="412"/>
      <c r="B54" s="751" t="s">
        <v>838</v>
      </c>
      <c r="C54" s="752"/>
      <c r="D54" s="752"/>
      <c r="E54" s="752"/>
      <c r="F54" s="752"/>
      <c r="G54" s="752"/>
      <c r="H54" s="752"/>
      <c r="I54" s="752"/>
      <c r="J54" s="752"/>
      <c r="K54" s="752"/>
      <c r="L54" s="752"/>
      <c r="M54" s="752"/>
      <c r="N54" s="752"/>
      <c r="O54" s="752"/>
      <c r="P54" s="752"/>
      <c r="Q54" s="742"/>
      <c r="AY54" s="468"/>
      <c r="AZ54" s="468"/>
      <c r="BA54" s="468"/>
      <c r="BB54" s="468"/>
      <c r="BC54" s="468"/>
      <c r="BD54" s="605"/>
      <c r="BE54" s="605"/>
      <c r="BF54" s="605"/>
      <c r="BG54" s="468"/>
      <c r="BH54" s="468"/>
      <c r="BI54" s="468"/>
      <c r="BJ54" s="468"/>
    </row>
    <row r="55" spans="1:74" s="414" customFormat="1" ht="12.05" customHeight="1" x14ac:dyDescent="0.25">
      <c r="A55" s="393"/>
      <c r="B55" s="771" t="s">
        <v>1380</v>
      </c>
      <c r="C55" s="742"/>
      <c r="D55" s="742"/>
      <c r="E55" s="742"/>
      <c r="F55" s="742"/>
      <c r="G55" s="742"/>
      <c r="H55" s="742"/>
      <c r="I55" s="742"/>
      <c r="J55" s="742"/>
      <c r="K55" s="742"/>
      <c r="L55" s="742"/>
      <c r="M55" s="742"/>
      <c r="N55" s="742"/>
      <c r="O55" s="742"/>
      <c r="P55" s="742"/>
      <c r="Q55" s="742"/>
      <c r="AY55" s="469"/>
      <c r="AZ55" s="469"/>
      <c r="BA55" s="469"/>
      <c r="BB55" s="469"/>
      <c r="BC55" s="469"/>
      <c r="BD55" s="606"/>
      <c r="BE55" s="606"/>
      <c r="BF55" s="606"/>
      <c r="BG55" s="469"/>
      <c r="BH55" s="469"/>
      <c r="BI55" s="469"/>
      <c r="BJ55" s="469"/>
    </row>
    <row r="56" spans="1:74" x14ac:dyDescent="0.2">
      <c r="BK56" s="351"/>
      <c r="BL56" s="351"/>
      <c r="BM56" s="351"/>
      <c r="BN56" s="351"/>
      <c r="BO56" s="351"/>
      <c r="BP56" s="351"/>
      <c r="BQ56" s="351"/>
      <c r="BR56" s="351"/>
      <c r="BS56" s="351"/>
      <c r="BT56" s="351"/>
      <c r="BU56" s="351"/>
      <c r="BV56" s="351"/>
    </row>
    <row r="57" spans="1:74" x14ac:dyDescent="0.2">
      <c r="BK57" s="351"/>
      <c r="BL57" s="351"/>
      <c r="BM57" s="351"/>
      <c r="BN57" s="351"/>
      <c r="BO57" s="351"/>
      <c r="BP57" s="351"/>
      <c r="BQ57" s="351"/>
      <c r="BR57" s="351"/>
      <c r="BS57" s="351"/>
      <c r="BT57" s="351"/>
      <c r="BU57" s="351"/>
      <c r="BV57" s="351"/>
    </row>
    <row r="58" spans="1:74" x14ac:dyDescent="0.2">
      <c r="BK58" s="351"/>
      <c r="BL58" s="351"/>
      <c r="BM58" s="351"/>
      <c r="BN58" s="351"/>
      <c r="BO58" s="351"/>
      <c r="BP58" s="351"/>
      <c r="BQ58" s="351"/>
      <c r="BR58" s="351"/>
      <c r="BS58" s="351"/>
      <c r="BT58" s="351"/>
      <c r="BU58" s="351"/>
      <c r="BV58" s="351"/>
    </row>
    <row r="59" spans="1:74" x14ac:dyDescent="0.2">
      <c r="BK59" s="351"/>
      <c r="BL59" s="351"/>
      <c r="BM59" s="351"/>
      <c r="BN59" s="351"/>
      <c r="BO59" s="351"/>
      <c r="BP59" s="351"/>
      <c r="BQ59" s="351"/>
      <c r="BR59" s="351"/>
      <c r="BS59" s="351"/>
      <c r="BT59" s="351"/>
      <c r="BU59" s="351"/>
      <c r="BV59" s="351"/>
    </row>
    <row r="60" spans="1:74" x14ac:dyDescent="0.2">
      <c r="BK60" s="351"/>
      <c r="BL60" s="351"/>
      <c r="BM60" s="351"/>
      <c r="BN60" s="351"/>
      <c r="BO60" s="351"/>
      <c r="BP60" s="351"/>
      <c r="BQ60" s="351"/>
      <c r="BR60" s="351"/>
      <c r="BS60" s="351"/>
      <c r="BT60" s="351"/>
      <c r="BU60" s="351"/>
      <c r="BV60" s="351"/>
    </row>
    <row r="61" spans="1:74" x14ac:dyDescent="0.2">
      <c r="BK61" s="351"/>
      <c r="BL61" s="351"/>
      <c r="BM61" s="351"/>
      <c r="BN61" s="351"/>
      <c r="BO61" s="351"/>
      <c r="BP61" s="351"/>
      <c r="BQ61" s="351"/>
      <c r="BR61" s="351"/>
      <c r="BS61" s="351"/>
      <c r="BT61" s="351"/>
      <c r="BU61" s="351"/>
      <c r="BV61" s="351"/>
    </row>
    <row r="62" spans="1:74" x14ac:dyDescent="0.2">
      <c r="BK62" s="351"/>
      <c r="BL62" s="351"/>
      <c r="BM62" s="351"/>
      <c r="BN62" s="351"/>
      <c r="BO62" s="351"/>
      <c r="BP62" s="351"/>
      <c r="BQ62" s="351"/>
      <c r="BR62" s="351"/>
      <c r="BS62" s="351"/>
      <c r="BT62" s="351"/>
      <c r="BU62" s="351"/>
      <c r="BV62" s="351"/>
    </row>
    <row r="63" spans="1:74" x14ac:dyDescent="0.2">
      <c r="BK63" s="351"/>
      <c r="BL63" s="351"/>
      <c r="BM63" s="351"/>
      <c r="BN63" s="351"/>
      <c r="BO63" s="351"/>
      <c r="BP63" s="351"/>
      <c r="BQ63" s="351"/>
      <c r="BR63" s="351"/>
      <c r="BS63" s="351"/>
      <c r="BT63" s="351"/>
      <c r="BU63" s="351"/>
      <c r="BV63" s="351"/>
    </row>
    <row r="64" spans="1:74" x14ac:dyDescent="0.2">
      <c r="BK64" s="351"/>
      <c r="BL64" s="351"/>
      <c r="BM64" s="351"/>
      <c r="BN64" s="351"/>
      <c r="BO64" s="351"/>
      <c r="BP64" s="351"/>
      <c r="BQ64" s="351"/>
      <c r="BR64" s="351"/>
      <c r="BS64" s="351"/>
      <c r="BT64" s="351"/>
      <c r="BU64" s="351"/>
      <c r="BV64" s="351"/>
    </row>
    <row r="65" spans="63:74" x14ac:dyDescent="0.2">
      <c r="BK65" s="351"/>
      <c r="BL65" s="351"/>
      <c r="BM65" s="351"/>
      <c r="BN65" s="351"/>
      <c r="BO65" s="351"/>
      <c r="BP65" s="351"/>
      <c r="BQ65" s="351"/>
      <c r="BR65" s="351"/>
      <c r="BS65" s="351"/>
      <c r="BT65" s="351"/>
      <c r="BU65" s="351"/>
      <c r="BV65" s="351"/>
    </row>
    <row r="66" spans="63:74" x14ac:dyDescent="0.2">
      <c r="BK66" s="351"/>
      <c r="BL66" s="351"/>
      <c r="BM66" s="351"/>
      <c r="BN66" s="351"/>
      <c r="BO66" s="351"/>
      <c r="BP66" s="351"/>
      <c r="BQ66" s="351"/>
      <c r="BR66" s="351"/>
      <c r="BS66" s="351"/>
      <c r="BT66" s="351"/>
      <c r="BU66" s="351"/>
      <c r="BV66" s="351"/>
    </row>
    <row r="67" spans="63:74" x14ac:dyDescent="0.2">
      <c r="BK67" s="351"/>
      <c r="BL67" s="351"/>
      <c r="BM67" s="351"/>
      <c r="BN67" s="351"/>
      <c r="BO67" s="351"/>
      <c r="BP67" s="351"/>
      <c r="BQ67" s="351"/>
      <c r="BR67" s="351"/>
      <c r="BS67" s="351"/>
      <c r="BT67" s="351"/>
      <c r="BU67" s="351"/>
      <c r="BV67" s="351"/>
    </row>
    <row r="68" spans="63:74" x14ac:dyDescent="0.2">
      <c r="BK68" s="351"/>
      <c r="BL68" s="351"/>
      <c r="BM68" s="351"/>
      <c r="BN68" s="351"/>
      <c r="BO68" s="351"/>
      <c r="BP68" s="351"/>
      <c r="BQ68" s="351"/>
      <c r="BR68" s="351"/>
      <c r="BS68" s="351"/>
      <c r="BT68" s="351"/>
      <c r="BU68" s="351"/>
      <c r="BV68" s="351"/>
    </row>
    <row r="69" spans="63:74" x14ac:dyDescent="0.2">
      <c r="BK69" s="351"/>
      <c r="BL69" s="351"/>
      <c r="BM69" s="351"/>
      <c r="BN69" s="351"/>
      <c r="BO69" s="351"/>
      <c r="BP69" s="351"/>
      <c r="BQ69" s="351"/>
      <c r="BR69" s="351"/>
      <c r="BS69" s="351"/>
      <c r="BT69" s="351"/>
      <c r="BU69" s="351"/>
      <c r="BV69" s="351"/>
    </row>
    <row r="70" spans="63:74" x14ac:dyDescent="0.2">
      <c r="BK70" s="351"/>
      <c r="BL70" s="351"/>
      <c r="BM70" s="351"/>
      <c r="BN70" s="351"/>
      <c r="BO70" s="351"/>
      <c r="BP70" s="351"/>
      <c r="BQ70" s="351"/>
      <c r="BR70" s="351"/>
      <c r="BS70" s="351"/>
      <c r="BT70" s="351"/>
      <c r="BU70" s="351"/>
      <c r="BV70" s="351"/>
    </row>
    <row r="71" spans="63:74" x14ac:dyDescent="0.2">
      <c r="BK71" s="351"/>
      <c r="BL71" s="351"/>
      <c r="BM71" s="351"/>
      <c r="BN71" s="351"/>
      <c r="BO71" s="351"/>
      <c r="BP71" s="351"/>
      <c r="BQ71" s="351"/>
      <c r="BR71" s="351"/>
      <c r="BS71" s="351"/>
      <c r="BT71" s="351"/>
      <c r="BU71" s="351"/>
      <c r="BV71" s="351"/>
    </row>
    <row r="72" spans="63:74" x14ac:dyDescent="0.2">
      <c r="BK72" s="351"/>
      <c r="BL72" s="351"/>
      <c r="BM72" s="351"/>
      <c r="BN72" s="351"/>
      <c r="BO72" s="351"/>
      <c r="BP72" s="351"/>
      <c r="BQ72" s="351"/>
      <c r="BR72" s="351"/>
      <c r="BS72" s="351"/>
      <c r="BT72" s="351"/>
      <c r="BU72" s="351"/>
      <c r="BV72" s="351"/>
    </row>
    <row r="73" spans="63:74" x14ac:dyDescent="0.2">
      <c r="BK73" s="351"/>
      <c r="BL73" s="351"/>
      <c r="BM73" s="351"/>
      <c r="BN73" s="351"/>
      <c r="BO73" s="351"/>
      <c r="BP73" s="351"/>
      <c r="BQ73" s="351"/>
      <c r="BR73" s="351"/>
      <c r="BS73" s="351"/>
      <c r="BT73" s="351"/>
      <c r="BU73" s="351"/>
      <c r="BV73" s="351"/>
    </row>
    <row r="74" spans="63:74" x14ac:dyDescent="0.2">
      <c r="BK74" s="351"/>
      <c r="BL74" s="351"/>
      <c r="BM74" s="351"/>
      <c r="BN74" s="351"/>
      <c r="BO74" s="351"/>
      <c r="BP74" s="351"/>
      <c r="BQ74" s="351"/>
      <c r="BR74" s="351"/>
      <c r="BS74" s="351"/>
      <c r="BT74" s="351"/>
      <c r="BU74" s="351"/>
      <c r="BV74" s="351"/>
    </row>
    <row r="75" spans="63:74" x14ac:dyDescent="0.2">
      <c r="BK75" s="351"/>
      <c r="BL75" s="351"/>
      <c r="BM75" s="351"/>
      <c r="BN75" s="351"/>
      <c r="BO75" s="351"/>
      <c r="BP75" s="351"/>
      <c r="BQ75" s="351"/>
      <c r="BR75" s="351"/>
      <c r="BS75" s="351"/>
      <c r="BT75" s="351"/>
      <c r="BU75" s="351"/>
      <c r="BV75" s="351"/>
    </row>
    <row r="76" spans="63:74" x14ac:dyDescent="0.2">
      <c r="BK76" s="351"/>
      <c r="BL76" s="351"/>
      <c r="BM76" s="351"/>
      <c r="BN76" s="351"/>
      <c r="BO76" s="351"/>
      <c r="BP76" s="351"/>
      <c r="BQ76" s="351"/>
      <c r="BR76" s="351"/>
      <c r="BS76" s="351"/>
      <c r="BT76" s="351"/>
      <c r="BU76" s="351"/>
      <c r="BV76" s="351"/>
    </row>
    <row r="77" spans="63:74" x14ac:dyDescent="0.2">
      <c r="BK77" s="351"/>
      <c r="BL77" s="351"/>
      <c r="BM77" s="351"/>
      <c r="BN77" s="351"/>
      <c r="BO77" s="351"/>
      <c r="BP77" s="351"/>
      <c r="BQ77" s="351"/>
      <c r="BR77" s="351"/>
      <c r="BS77" s="351"/>
      <c r="BT77" s="351"/>
      <c r="BU77" s="351"/>
      <c r="BV77" s="351"/>
    </row>
    <row r="78" spans="63:74" x14ac:dyDescent="0.2">
      <c r="BK78" s="351"/>
      <c r="BL78" s="351"/>
      <c r="BM78" s="351"/>
      <c r="BN78" s="351"/>
      <c r="BO78" s="351"/>
      <c r="BP78" s="351"/>
      <c r="BQ78" s="351"/>
      <c r="BR78" s="351"/>
      <c r="BS78" s="351"/>
      <c r="BT78" s="351"/>
      <c r="BU78" s="351"/>
      <c r="BV78" s="351"/>
    </row>
    <row r="79" spans="63:74" x14ac:dyDescent="0.2">
      <c r="BK79" s="351"/>
      <c r="BL79" s="351"/>
      <c r="BM79" s="351"/>
      <c r="BN79" s="351"/>
      <c r="BO79" s="351"/>
      <c r="BP79" s="351"/>
      <c r="BQ79" s="351"/>
      <c r="BR79" s="351"/>
      <c r="BS79" s="351"/>
      <c r="BT79" s="351"/>
      <c r="BU79" s="351"/>
      <c r="BV79" s="351"/>
    </row>
    <row r="80" spans="63:74" x14ac:dyDescent="0.2">
      <c r="BK80" s="351"/>
      <c r="BL80" s="351"/>
      <c r="BM80" s="351"/>
      <c r="BN80" s="351"/>
      <c r="BO80" s="351"/>
      <c r="BP80" s="351"/>
      <c r="BQ80" s="351"/>
      <c r="BR80" s="351"/>
      <c r="BS80" s="351"/>
      <c r="BT80" s="351"/>
      <c r="BU80" s="351"/>
      <c r="BV80" s="351"/>
    </row>
    <row r="81" spans="63:74" x14ac:dyDescent="0.2">
      <c r="BK81" s="351"/>
      <c r="BL81" s="351"/>
      <c r="BM81" s="351"/>
      <c r="BN81" s="351"/>
      <c r="BO81" s="351"/>
      <c r="BP81" s="351"/>
      <c r="BQ81" s="351"/>
      <c r="BR81" s="351"/>
      <c r="BS81" s="351"/>
      <c r="BT81" s="351"/>
      <c r="BU81" s="351"/>
      <c r="BV81" s="351"/>
    </row>
    <row r="82" spans="63:74" x14ac:dyDescent="0.2">
      <c r="BK82" s="351"/>
      <c r="BL82" s="351"/>
      <c r="BM82" s="351"/>
      <c r="BN82" s="351"/>
      <c r="BO82" s="351"/>
      <c r="BP82" s="351"/>
      <c r="BQ82" s="351"/>
      <c r="BR82" s="351"/>
      <c r="BS82" s="351"/>
      <c r="BT82" s="351"/>
      <c r="BU82" s="351"/>
      <c r="BV82" s="351"/>
    </row>
    <row r="83" spans="63:74" x14ac:dyDescent="0.2">
      <c r="BK83" s="351"/>
      <c r="BL83" s="351"/>
      <c r="BM83" s="351"/>
      <c r="BN83" s="351"/>
      <c r="BO83" s="351"/>
      <c r="BP83" s="351"/>
      <c r="BQ83" s="351"/>
      <c r="BR83" s="351"/>
      <c r="BS83" s="351"/>
      <c r="BT83" s="351"/>
      <c r="BU83" s="351"/>
      <c r="BV83" s="351"/>
    </row>
    <row r="84" spans="63:74" x14ac:dyDescent="0.2">
      <c r="BK84" s="351"/>
      <c r="BL84" s="351"/>
      <c r="BM84" s="351"/>
      <c r="BN84" s="351"/>
      <c r="BO84" s="351"/>
      <c r="BP84" s="351"/>
      <c r="BQ84" s="351"/>
      <c r="BR84" s="351"/>
      <c r="BS84" s="351"/>
      <c r="BT84" s="351"/>
      <c r="BU84" s="351"/>
      <c r="BV84" s="351"/>
    </row>
    <row r="85" spans="63:74" x14ac:dyDescent="0.2">
      <c r="BK85" s="351"/>
      <c r="BL85" s="351"/>
      <c r="BM85" s="351"/>
      <c r="BN85" s="351"/>
      <c r="BO85" s="351"/>
      <c r="BP85" s="351"/>
      <c r="BQ85" s="351"/>
      <c r="BR85" s="351"/>
      <c r="BS85" s="351"/>
      <c r="BT85" s="351"/>
      <c r="BU85" s="351"/>
      <c r="BV85" s="351"/>
    </row>
    <row r="86" spans="63:74" x14ac:dyDescent="0.2">
      <c r="BK86" s="351"/>
      <c r="BL86" s="351"/>
      <c r="BM86" s="351"/>
      <c r="BN86" s="351"/>
      <c r="BO86" s="351"/>
      <c r="BP86" s="351"/>
      <c r="BQ86" s="351"/>
      <c r="BR86" s="351"/>
      <c r="BS86" s="351"/>
      <c r="BT86" s="351"/>
      <c r="BU86" s="351"/>
      <c r="BV86" s="351"/>
    </row>
    <row r="87" spans="63:74" x14ac:dyDescent="0.2">
      <c r="BK87" s="351"/>
      <c r="BL87" s="351"/>
      <c r="BM87" s="351"/>
      <c r="BN87" s="351"/>
      <c r="BO87" s="351"/>
      <c r="BP87" s="351"/>
      <c r="BQ87" s="351"/>
      <c r="BR87" s="351"/>
      <c r="BS87" s="351"/>
      <c r="BT87" s="351"/>
      <c r="BU87" s="351"/>
      <c r="BV87" s="351"/>
    </row>
    <row r="88" spans="63:74" x14ac:dyDescent="0.2">
      <c r="BK88" s="351"/>
      <c r="BL88" s="351"/>
      <c r="BM88" s="351"/>
      <c r="BN88" s="351"/>
      <c r="BO88" s="351"/>
      <c r="BP88" s="351"/>
      <c r="BQ88" s="351"/>
      <c r="BR88" s="351"/>
      <c r="BS88" s="351"/>
      <c r="BT88" s="351"/>
      <c r="BU88" s="351"/>
      <c r="BV88" s="351"/>
    </row>
    <row r="89" spans="63:74" x14ac:dyDescent="0.2">
      <c r="BK89" s="351"/>
      <c r="BL89" s="351"/>
      <c r="BM89" s="351"/>
      <c r="BN89" s="351"/>
      <c r="BO89" s="351"/>
      <c r="BP89" s="351"/>
      <c r="BQ89" s="351"/>
      <c r="BR89" s="351"/>
      <c r="BS89" s="351"/>
      <c r="BT89" s="351"/>
      <c r="BU89" s="351"/>
      <c r="BV89" s="351"/>
    </row>
    <row r="90" spans="63:74" x14ac:dyDescent="0.2">
      <c r="BK90" s="351"/>
      <c r="BL90" s="351"/>
      <c r="BM90" s="351"/>
      <c r="BN90" s="351"/>
      <c r="BO90" s="351"/>
      <c r="BP90" s="351"/>
      <c r="BQ90" s="351"/>
      <c r="BR90" s="351"/>
      <c r="BS90" s="351"/>
      <c r="BT90" s="351"/>
      <c r="BU90" s="351"/>
      <c r="BV90" s="351"/>
    </row>
    <row r="91" spans="63:74" x14ac:dyDescent="0.2">
      <c r="BK91" s="351"/>
      <c r="BL91" s="351"/>
      <c r="BM91" s="351"/>
      <c r="BN91" s="351"/>
      <c r="BO91" s="351"/>
      <c r="BP91" s="351"/>
      <c r="BQ91" s="351"/>
      <c r="BR91" s="351"/>
      <c r="BS91" s="351"/>
      <c r="BT91" s="351"/>
      <c r="BU91" s="351"/>
      <c r="BV91" s="351"/>
    </row>
    <row r="92" spans="63:74" x14ac:dyDescent="0.2">
      <c r="BK92" s="351"/>
      <c r="BL92" s="351"/>
      <c r="BM92" s="351"/>
      <c r="BN92" s="351"/>
      <c r="BO92" s="351"/>
      <c r="BP92" s="351"/>
      <c r="BQ92" s="351"/>
      <c r="BR92" s="351"/>
      <c r="BS92" s="351"/>
      <c r="BT92" s="351"/>
      <c r="BU92" s="351"/>
      <c r="BV92" s="351"/>
    </row>
    <row r="93" spans="63:74" x14ac:dyDescent="0.2">
      <c r="BK93" s="351"/>
      <c r="BL93" s="351"/>
      <c r="BM93" s="351"/>
      <c r="BN93" s="351"/>
      <c r="BO93" s="351"/>
      <c r="BP93" s="351"/>
      <c r="BQ93" s="351"/>
      <c r="BR93" s="351"/>
      <c r="BS93" s="351"/>
      <c r="BT93" s="351"/>
      <c r="BU93" s="351"/>
      <c r="BV93" s="351"/>
    </row>
    <row r="94" spans="63:74" x14ac:dyDescent="0.2">
      <c r="BK94" s="351"/>
      <c r="BL94" s="351"/>
      <c r="BM94" s="351"/>
      <c r="BN94" s="351"/>
      <c r="BO94" s="351"/>
      <c r="BP94" s="351"/>
      <c r="BQ94" s="351"/>
      <c r="BR94" s="351"/>
      <c r="BS94" s="351"/>
      <c r="BT94" s="351"/>
      <c r="BU94" s="351"/>
      <c r="BV94" s="351"/>
    </row>
    <row r="95" spans="63:74" x14ac:dyDescent="0.2">
      <c r="BK95" s="351"/>
      <c r="BL95" s="351"/>
      <c r="BM95" s="351"/>
      <c r="BN95" s="351"/>
      <c r="BO95" s="351"/>
      <c r="BP95" s="351"/>
      <c r="BQ95" s="351"/>
      <c r="BR95" s="351"/>
      <c r="BS95" s="351"/>
      <c r="BT95" s="351"/>
      <c r="BU95" s="351"/>
      <c r="BV95" s="351"/>
    </row>
    <row r="96" spans="63:74" x14ac:dyDescent="0.2">
      <c r="BK96" s="351"/>
      <c r="BL96" s="351"/>
      <c r="BM96" s="351"/>
      <c r="BN96" s="351"/>
      <c r="BO96" s="351"/>
      <c r="BP96" s="351"/>
      <c r="BQ96" s="351"/>
      <c r="BR96" s="351"/>
      <c r="BS96" s="351"/>
      <c r="BT96" s="351"/>
      <c r="BU96" s="351"/>
      <c r="BV96" s="351"/>
    </row>
    <row r="97" spans="63:74" x14ac:dyDescent="0.2">
      <c r="BK97" s="351"/>
      <c r="BL97" s="351"/>
      <c r="BM97" s="351"/>
      <c r="BN97" s="351"/>
      <c r="BO97" s="351"/>
      <c r="BP97" s="351"/>
      <c r="BQ97" s="351"/>
      <c r="BR97" s="351"/>
      <c r="BS97" s="351"/>
      <c r="BT97" s="351"/>
      <c r="BU97" s="351"/>
      <c r="BV97" s="351"/>
    </row>
    <row r="98" spans="63:74" x14ac:dyDescent="0.2">
      <c r="BK98" s="351"/>
      <c r="BL98" s="351"/>
      <c r="BM98" s="351"/>
      <c r="BN98" s="351"/>
      <c r="BO98" s="351"/>
      <c r="BP98" s="351"/>
      <c r="BQ98" s="351"/>
      <c r="BR98" s="351"/>
      <c r="BS98" s="351"/>
      <c r="BT98" s="351"/>
      <c r="BU98" s="351"/>
      <c r="BV98" s="351"/>
    </row>
    <row r="99" spans="63:74" x14ac:dyDescent="0.2">
      <c r="BK99" s="351"/>
      <c r="BL99" s="351"/>
      <c r="BM99" s="351"/>
      <c r="BN99" s="351"/>
      <c r="BO99" s="351"/>
      <c r="BP99" s="351"/>
      <c r="BQ99" s="351"/>
      <c r="BR99" s="351"/>
      <c r="BS99" s="351"/>
      <c r="BT99" s="351"/>
      <c r="BU99" s="351"/>
      <c r="BV99" s="351"/>
    </row>
    <row r="100" spans="63:74" x14ac:dyDescent="0.2">
      <c r="BK100" s="351"/>
      <c r="BL100" s="351"/>
      <c r="BM100" s="351"/>
      <c r="BN100" s="351"/>
      <c r="BO100" s="351"/>
      <c r="BP100" s="351"/>
      <c r="BQ100" s="351"/>
      <c r="BR100" s="351"/>
      <c r="BS100" s="351"/>
      <c r="BT100" s="351"/>
      <c r="BU100" s="351"/>
      <c r="BV100" s="351"/>
    </row>
    <row r="101" spans="63:74" x14ac:dyDescent="0.2">
      <c r="BK101" s="351"/>
      <c r="BL101" s="351"/>
      <c r="BM101" s="351"/>
      <c r="BN101" s="351"/>
      <c r="BO101" s="351"/>
      <c r="BP101" s="351"/>
      <c r="BQ101" s="351"/>
      <c r="BR101" s="351"/>
      <c r="BS101" s="351"/>
      <c r="BT101" s="351"/>
      <c r="BU101" s="351"/>
      <c r="BV101" s="351"/>
    </row>
    <row r="102" spans="63:74" x14ac:dyDescent="0.2">
      <c r="BK102" s="351"/>
      <c r="BL102" s="351"/>
      <c r="BM102" s="351"/>
      <c r="BN102" s="351"/>
      <c r="BO102" s="351"/>
      <c r="BP102" s="351"/>
      <c r="BQ102" s="351"/>
      <c r="BR102" s="351"/>
      <c r="BS102" s="351"/>
      <c r="BT102" s="351"/>
      <c r="BU102" s="351"/>
      <c r="BV102" s="351"/>
    </row>
    <row r="103" spans="63:74" x14ac:dyDescent="0.2">
      <c r="BK103" s="351"/>
      <c r="BL103" s="351"/>
      <c r="BM103" s="351"/>
      <c r="BN103" s="351"/>
      <c r="BO103" s="351"/>
      <c r="BP103" s="351"/>
      <c r="BQ103" s="351"/>
      <c r="BR103" s="351"/>
      <c r="BS103" s="351"/>
      <c r="BT103" s="351"/>
      <c r="BU103" s="351"/>
      <c r="BV103" s="351"/>
    </row>
    <row r="104" spans="63:74" x14ac:dyDescent="0.2">
      <c r="BK104" s="351"/>
      <c r="BL104" s="351"/>
      <c r="BM104" s="351"/>
      <c r="BN104" s="351"/>
      <c r="BO104" s="351"/>
      <c r="BP104" s="351"/>
      <c r="BQ104" s="351"/>
      <c r="BR104" s="351"/>
      <c r="BS104" s="351"/>
      <c r="BT104" s="351"/>
      <c r="BU104" s="351"/>
      <c r="BV104" s="351"/>
    </row>
    <row r="105" spans="63:74" x14ac:dyDescent="0.2">
      <c r="BK105" s="351"/>
      <c r="BL105" s="351"/>
      <c r="BM105" s="351"/>
      <c r="BN105" s="351"/>
      <c r="BO105" s="351"/>
      <c r="BP105" s="351"/>
      <c r="BQ105" s="351"/>
      <c r="BR105" s="351"/>
      <c r="BS105" s="351"/>
      <c r="BT105" s="351"/>
      <c r="BU105" s="351"/>
      <c r="BV105" s="351"/>
    </row>
    <row r="106" spans="63:74" x14ac:dyDescent="0.2">
      <c r="BK106" s="351"/>
      <c r="BL106" s="351"/>
      <c r="BM106" s="351"/>
      <c r="BN106" s="351"/>
      <c r="BO106" s="351"/>
      <c r="BP106" s="351"/>
      <c r="BQ106" s="351"/>
      <c r="BR106" s="351"/>
      <c r="BS106" s="351"/>
      <c r="BT106" s="351"/>
      <c r="BU106" s="351"/>
      <c r="BV106" s="351"/>
    </row>
    <row r="107" spans="63:74" x14ac:dyDescent="0.2">
      <c r="BK107" s="351"/>
      <c r="BL107" s="351"/>
      <c r="BM107" s="351"/>
      <c r="BN107" s="351"/>
      <c r="BO107" s="351"/>
      <c r="BP107" s="351"/>
      <c r="BQ107" s="351"/>
      <c r="BR107" s="351"/>
      <c r="BS107" s="351"/>
      <c r="BT107" s="351"/>
      <c r="BU107" s="351"/>
      <c r="BV107" s="351"/>
    </row>
    <row r="108" spans="63:74" x14ac:dyDescent="0.2">
      <c r="BK108" s="351"/>
      <c r="BL108" s="351"/>
      <c r="BM108" s="351"/>
      <c r="BN108" s="351"/>
      <c r="BO108" s="351"/>
      <c r="BP108" s="351"/>
      <c r="BQ108" s="351"/>
      <c r="BR108" s="351"/>
      <c r="BS108" s="351"/>
      <c r="BT108" s="351"/>
      <c r="BU108" s="351"/>
      <c r="BV108" s="351"/>
    </row>
    <row r="109" spans="63:74" x14ac:dyDescent="0.2">
      <c r="BK109" s="351"/>
      <c r="BL109" s="351"/>
      <c r="BM109" s="351"/>
      <c r="BN109" s="351"/>
      <c r="BO109" s="351"/>
      <c r="BP109" s="351"/>
      <c r="BQ109" s="351"/>
      <c r="BR109" s="351"/>
      <c r="BS109" s="351"/>
      <c r="BT109" s="351"/>
      <c r="BU109" s="351"/>
      <c r="BV109" s="351"/>
    </row>
    <row r="110" spans="63:74" x14ac:dyDescent="0.2">
      <c r="BK110" s="351"/>
      <c r="BL110" s="351"/>
      <c r="BM110" s="351"/>
      <c r="BN110" s="351"/>
      <c r="BO110" s="351"/>
      <c r="BP110" s="351"/>
      <c r="BQ110" s="351"/>
      <c r="BR110" s="351"/>
      <c r="BS110" s="351"/>
      <c r="BT110" s="351"/>
      <c r="BU110" s="351"/>
      <c r="BV110" s="351"/>
    </row>
    <row r="111" spans="63:74" x14ac:dyDescent="0.2">
      <c r="BK111" s="351"/>
      <c r="BL111" s="351"/>
      <c r="BM111" s="351"/>
      <c r="BN111" s="351"/>
      <c r="BO111" s="351"/>
      <c r="BP111" s="351"/>
      <c r="BQ111" s="351"/>
      <c r="BR111" s="351"/>
      <c r="BS111" s="351"/>
      <c r="BT111" s="351"/>
      <c r="BU111" s="351"/>
      <c r="BV111" s="351"/>
    </row>
    <row r="112" spans="63:74" x14ac:dyDescent="0.2">
      <c r="BK112" s="351"/>
      <c r="BL112" s="351"/>
      <c r="BM112" s="351"/>
      <c r="BN112" s="351"/>
      <c r="BO112" s="351"/>
      <c r="BP112" s="351"/>
      <c r="BQ112" s="351"/>
      <c r="BR112" s="351"/>
      <c r="BS112" s="351"/>
      <c r="BT112" s="351"/>
      <c r="BU112" s="351"/>
      <c r="BV112" s="351"/>
    </row>
    <row r="113" spans="63:74" x14ac:dyDescent="0.2">
      <c r="BK113" s="351"/>
      <c r="BL113" s="351"/>
      <c r="BM113" s="351"/>
      <c r="BN113" s="351"/>
      <c r="BO113" s="351"/>
      <c r="BP113" s="351"/>
      <c r="BQ113" s="351"/>
      <c r="BR113" s="351"/>
      <c r="BS113" s="351"/>
      <c r="BT113" s="351"/>
      <c r="BU113" s="351"/>
      <c r="BV113" s="351"/>
    </row>
    <row r="114" spans="63:74" x14ac:dyDescent="0.2">
      <c r="BK114" s="351"/>
      <c r="BL114" s="351"/>
      <c r="BM114" s="351"/>
      <c r="BN114" s="351"/>
      <c r="BO114" s="351"/>
      <c r="BP114" s="351"/>
      <c r="BQ114" s="351"/>
      <c r="BR114" s="351"/>
      <c r="BS114" s="351"/>
      <c r="BT114" s="351"/>
      <c r="BU114" s="351"/>
      <c r="BV114" s="351"/>
    </row>
    <row r="115" spans="63:74" x14ac:dyDescent="0.2">
      <c r="BK115" s="351"/>
      <c r="BL115" s="351"/>
      <c r="BM115" s="351"/>
      <c r="BN115" s="351"/>
      <c r="BO115" s="351"/>
      <c r="BP115" s="351"/>
      <c r="BQ115" s="351"/>
      <c r="BR115" s="351"/>
      <c r="BS115" s="351"/>
      <c r="BT115" s="351"/>
      <c r="BU115" s="351"/>
      <c r="BV115" s="351"/>
    </row>
    <row r="116" spans="63:74" x14ac:dyDescent="0.2">
      <c r="BK116" s="351"/>
      <c r="BL116" s="351"/>
      <c r="BM116" s="351"/>
      <c r="BN116" s="351"/>
      <c r="BO116" s="351"/>
      <c r="BP116" s="351"/>
      <c r="BQ116" s="351"/>
      <c r="BR116" s="351"/>
      <c r="BS116" s="351"/>
      <c r="BT116" s="351"/>
      <c r="BU116" s="351"/>
      <c r="BV116" s="351"/>
    </row>
    <row r="117" spans="63:74" x14ac:dyDescent="0.2">
      <c r="BK117" s="351"/>
      <c r="BL117" s="351"/>
      <c r="BM117" s="351"/>
      <c r="BN117" s="351"/>
      <c r="BO117" s="351"/>
      <c r="BP117" s="351"/>
      <c r="BQ117" s="351"/>
      <c r="BR117" s="351"/>
      <c r="BS117" s="351"/>
      <c r="BT117" s="351"/>
      <c r="BU117" s="351"/>
      <c r="BV117" s="351"/>
    </row>
    <row r="118" spans="63:74" x14ac:dyDescent="0.2">
      <c r="BK118" s="351"/>
      <c r="BL118" s="351"/>
      <c r="BM118" s="351"/>
      <c r="BN118" s="351"/>
      <c r="BO118" s="351"/>
      <c r="BP118" s="351"/>
      <c r="BQ118" s="351"/>
      <c r="BR118" s="351"/>
      <c r="BS118" s="351"/>
      <c r="BT118" s="351"/>
      <c r="BU118" s="351"/>
      <c r="BV118" s="351"/>
    </row>
    <row r="119" spans="63:74" x14ac:dyDescent="0.2">
      <c r="BK119" s="351"/>
      <c r="BL119" s="351"/>
      <c r="BM119" s="351"/>
      <c r="BN119" s="351"/>
      <c r="BO119" s="351"/>
      <c r="BP119" s="351"/>
      <c r="BQ119" s="351"/>
      <c r="BR119" s="351"/>
      <c r="BS119" s="351"/>
      <c r="BT119" s="351"/>
      <c r="BU119" s="351"/>
      <c r="BV119" s="351"/>
    </row>
    <row r="120" spans="63:74" x14ac:dyDescent="0.2">
      <c r="BK120" s="351"/>
      <c r="BL120" s="351"/>
      <c r="BM120" s="351"/>
      <c r="BN120" s="351"/>
      <c r="BO120" s="351"/>
      <c r="BP120" s="351"/>
      <c r="BQ120" s="351"/>
      <c r="BR120" s="351"/>
      <c r="BS120" s="351"/>
      <c r="BT120" s="351"/>
      <c r="BU120" s="351"/>
      <c r="BV120" s="351"/>
    </row>
    <row r="121" spans="63:74" x14ac:dyDescent="0.2">
      <c r="BK121" s="351"/>
      <c r="BL121" s="351"/>
      <c r="BM121" s="351"/>
      <c r="BN121" s="351"/>
      <c r="BO121" s="351"/>
      <c r="BP121" s="351"/>
      <c r="BQ121" s="351"/>
      <c r="BR121" s="351"/>
      <c r="BS121" s="351"/>
      <c r="BT121" s="351"/>
      <c r="BU121" s="351"/>
      <c r="BV121" s="351"/>
    </row>
    <row r="122" spans="63:74" x14ac:dyDescent="0.2">
      <c r="BK122" s="351"/>
      <c r="BL122" s="351"/>
      <c r="BM122" s="351"/>
      <c r="BN122" s="351"/>
      <c r="BO122" s="351"/>
      <c r="BP122" s="351"/>
      <c r="BQ122" s="351"/>
      <c r="BR122" s="351"/>
      <c r="BS122" s="351"/>
      <c r="BT122" s="351"/>
      <c r="BU122" s="351"/>
      <c r="BV122" s="351"/>
    </row>
    <row r="123" spans="63:74" x14ac:dyDescent="0.2">
      <c r="BK123" s="351"/>
      <c r="BL123" s="351"/>
      <c r="BM123" s="351"/>
      <c r="BN123" s="351"/>
      <c r="BO123" s="351"/>
      <c r="BP123" s="351"/>
      <c r="BQ123" s="351"/>
      <c r="BR123" s="351"/>
      <c r="BS123" s="351"/>
      <c r="BT123" s="351"/>
      <c r="BU123" s="351"/>
      <c r="BV123" s="351"/>
    </row>
    <row r="124" spans="63:74" x14ac:dyDescent="0.2">
      <c r="BK124" s="351"/>
      <c r="BL124" s="351"/>
      <c r="BM124" s="351"/>
      <c r="BN124" s="351"/>
      <c r="BO124" s="351"/>
      <c r="BP124" s="351"/>
      <c r="BQ124" s="351"/>
      <c r="BR124" s="351"/>
      <c r="BS124" s="351"/>
      <c r="BT124" s="351"/>
      <c r="BU124" s="351"/>
      <c r="BV124" s="351"/>
    </row>
    <row r="125" spans="63:74" x14ac:dyDescent="0.2">
      <c r="BK125" s="351"/>
      <c r="BL125" s="351"/>
      <c r="BM125" s="351"/>
      <c r="BN125" s="351"/>
      <c r="BO125" s="351"/>
      <c r="BP125" s="351"/>
      <c r="BQ125" s="351"/>
      <c r="BR125" s="351"/>
      <c r="BS125" s="351"/>
      <c r="BT125" s="351"/>
      <c r="BU125" s="351"/>
      <c r="BV125" s="351"/>
    </row>
    <row r="126" spans="63:74" x14ac:dyDescent="0.2">
      <c r="BK126" s="351"/>
      <c r="BL126" s="351"/>
      <c r="BM126" s="351"/>
      <c r="BN126" s="351"/>
      <c r="BO126" s="351"/>
      <c r="BP126" s="351"/>
      <c r="BQ126" s="351"/>
      <c r="BR126" s="351"/>
      <c r="BS126" s="351"/>
      <c r="BT126" s="351"/>
      <c r="BU126" s="351"/>
      <c r="BV126" s="351"/>
    </row>
    <row r="127" spans="63:74" x14ac:dyDescent="0.2">
      <c r="BK127" s="351"/>
      <c r="BL127" s="351"/>
      <c r="BM127" s="351"/>
      <c r="BN127" s="351"/>
      <c r="BO127" s="351"/>
      <c r="BP127" s="351"/>
      <c r="BQ127" s="351"/>
      <c r="BR127" s="351"/>
      <c r="BS127" s="351"/>
      <c r="BT127" s="351"/>
      <c r="BU127" s="351"/>
      <c r="BV127" s="351"/>
    </row>
    <row r="128" spans="63:74" x14ac:dyDescent="0.2">
      <c r="BK128" s="351"/>
      <c r="BL128" s="351"/>
      <c r="BM128" s="351"/>
      <c r="BN128" s="351"/>
      <c r="BO128" s="351"/>
      <c r="BP128" s="351"/>
      <c r="BQ128" s="351"/>
      <c r="BR128" s="351"/>
      <c r="BS128" s="351"/>
      <c r="BT128" s="351"/>
      <c r="BU128" s="351"/>
      <c r="BV128" s="351"/>
    </row>
    <row r="129" spans="63:74" x14ac:dyDescent="0.2">
      <c r="BK129" s="351"/>
      <c r="BL129" s="351"/>
      <c r="BM129" s="351"/>
      <c r="BN129" s="351"/>
      <c r="BO129" s="351"/>
      <c r="BP129" s="351"/>
      <c r="BQ129" s="351"/>
      <c r="BR129" s="351"/>
      <c r="BS129" s="351"/>
      <c r="BT129" s="351"/>
      <c r="BU129" s="351"/>
      <c r="BV129" s="351"/>
    </row>
    <row r="130" spans="63:74" x14ac:dyDescent="0.2">
      <c r="BK130" s="351"/>
      <c r="BL130" s="351"/>
      <c r="BM130" s="351"/>
      <c r="BN130" s="351"/>
      <c r="BO130" s="351"/>
      <c r="BP130" s="351"/>
      <c r="BQ130" s="351"/>
      <c r="BR130" s="351"/>
      <c r="BS130" s="351"/>
      <c r="BT130" s="351"/>
      <c r="BU130" s="351"/>
      <c r="BV130" s="351"/>
    </row>
    <row r="131" spans="63:74" x14ac:dyDescent="0.2">
      <c r="BK131" s="351"/>
      <c r="BL131" s="351"/>
      <c r="BM131" s="351"/>
      <c r="BN131" s="351"/>
      <c r="BO131" s="351"/>
      <c r="BP131" s="351"/>
      <c r="BQ131" s="351"/>
      <c r="BR131" s="351"/>
      <c r="BS131" s="351"/>
      <c r="BT131" s="351"/>
      <c r="BU131" s="351"/>
      <c r="BV131" s="351"/>
    </row>
    <row r="132" spans="63:74" x14ac:dyDescent="0.2">
      <c r="BK132" s="351"/>
      <c r="BL132" s="351"/>
      <c r="BM132" s="351"/>
      <c r="BN132" s="351"/>
      <c r="BO132" s="351"/>
      <c r="BP132" s="351"/>
      <c r="BQ132" s="351"/>
      <c r="BR132" s="351"/>
      <c r="BS132" s="351"/>
      <c r="BT132" s="351"/>
      <c r="BU132" s="351"/>
      <c r="BV132" s="351"/>
    </row>
    <row r="133" spans="63:74" x14ac:dyDescent="0.2">
      <c r="BK133" s="351"/>
      <c r="BL133" s="351"/>
      <c r="BM133" s="351"/>
      <c r="BN133" s="351"/>
      <c r="BO133" s="351"/>
      <c r="BP133" s="351"/>
      <c r="BQ133" s="351"/>
      <c r="BR133" s="351"/>
      <c r="BS133" s="351"/>
      <c r="BT133" s="351"/>
      <c r="BU133" s="351"/>
      <c r="BV133" s="351"/>
    </row>
    <row r="134" spans="63:74" x14ac:dyDescent="0.2">
      <c r="BK134" s="351"/>
      <c r="BL134" s="351"/>
      <c r="BM134" s="351"/>
      <c r="BN134" s="351"/>
      <c r="BO134" s="351"/>
      <c r="BP134" s="351"/>
      <c r="BQ134" s="351"/>
      <c r="BR134" s="351"/>
      <c r="BS134" s="351"/>
      <c r="BT134" s="351"/>
      <c r="BU134" s="351"/>
      <c r="BV134" s="351"/>
    </row>
    <row r="135" spans="63:74" x14ac:dyDescent="0.2">
      <c r="BK135" s="351"/>
      <c r="BL135" s="351"/>
      <c r="BM135" s="351"/>
      <c r="BN135" s="351"/>
      <c r="BO135" s="351"/>
      <c r="BP135" s="351"/>
      <c r="BQ135" s="351"/>
      <c r="BR135" s="351"/>
      <c r="BS135" s="351"/>
      <c r="BT135" s="351"/>
      <c r="BU135" s="351"/>
      <c r="BV135" s="351"/>
    </row>
    <row r="136" spans="63:74" x14ac:dyDescent="0.2">
      <c r="BK136" s="351"/>
      <c r="BL136" s="351"/>
      <c r="BM136" s="351"/>
      <c r="BN136" s="351"/>
      <c r="BO136" s="351"/>
      <c r="BP136" s="351"/>
      <c r="BQ136" s="351"/>
      <c r="BR136" s="351"/>
      <c r="BS136" s="351"/>
      <c r="BT136" s="351"/>
      <c r="BU136" s="351"/>
      <c r="BV136" s="351"/>
    </row>
    <row r="137" spans="63:74" x14ac:dyDescent="0.2">
      <c r="BK137" s="351"/>
      <c r="BL137" s="351"/>
      <c r="BM137" s="351"/>
      <c r="BN137" s="351"/>
      <c r="BO137" s="351"/>
      <c r="BP137" s="351"/>
      <c r="BQ137" s="351"/>
      <c r="BR137" s="351"/>
      <c r="BS137" s="351"/>
      <c r="BT137" s="351"/>
      <c r="BU137" s="351"/>
      <c r="BV137" s="351"/>
    </row>
    <row r="138" spans="63:74" x14ac:dyDescent="0.2">
      <c r="BK138" s="351"/>
      <c r="BL138" s="351"/>
      <c r="BM138" s="351"/>
      <c r="BN138" s="351"/>
      <c r="BO138" s="351"/>
      <c r="BP138" s="351"/>
      <c r="BQ138" s="351"/>
      <c r="BR138" s="351"/>
      <c r="BS138" s="351"/>
      <c r="BT138" s="351"/>
      <c r="BU138" s="351"/>
      <c r="BV138" s="351"/>
    </row>
    <row r="139" spans="63:74" x14ac:dyDescent="0.2">
      <c r="BK139" s="351"/>
      <c r="BL139" s="351"/>
      <c r="BM139" s="351"/>
      <c r="BN139" s="351"/>
      <c r="BO139" s="351"/>
      <c r="BP139" s="351"/>
      <c r="BQ139" s="351"/>
      <c r="BR139" s="351"/>
      <c r="BS139" s="351"/>
      <c r="BT139" s="351"/>
      <c r="BU139" s="351"/>
      <c r="BV139" s="351"/>
    </row>
    <row r="140" spans="63:74" x14ac:dyDescent="0.2">
      <c r="BK140" s="351"/>
      <c r="BL140" s="351"/>
      <c r="BM140" s="351"/>
      <c r="BN140" s="351"/>
      <c r="BO140" s="351"/>
      <c r="BP140" s="351"/>
      <c r="BQ140" s="351"/>
      <c r="BR140" s="351"/>
      <c r="BS140" s="351"/>
      <c r="BT140" s="351"/>
      <c r="BU140" s="351"/>
      <c r="BV140" s="351"/>
    </row>
    <row r="141" spans="63:74" x14ac:dyDescent="0.2">
      <c r="BK141" s="351"/>
      <c r="BL141" s="351"/>
      <c r="BM141" s="351"/>
      <c r="BN141" s="351"/>
      <c r="BO141" s="351"/>
      <c r="BP141" s="351"/>
      <c r="BQ141" s="351"/>
      <c r="BR141" s="351"/>
      <c r="BS141" s="351"/>
      <c r="BT141" s="351"/>
      <c r="BU141" s="351"/>
      <c r="BV141" s="351"/>
    </row>
    <row r="142" spans="63:74" x14ac:dyDescent="0.2">
      <c r="BK142" s="351"/>
      <c r="BL142" s="351"/>
      <c r="BM142" s="351"/>
      <c r="BN142" s="351"/>
      <c r="BO142" s="351"/>
      <c r="BP142" s="351"/>
      <c r="BQ142" s="351"/>
      <c r="BR142" s="351"/>
      <c r="BS142" s="351"/>
      <c r="BT142" s="351"/>
      <c r="BU142" s="351"/>
      <c r="BV142" s="351"/>
    </row>
    <row r="143" spans="63:74" x14ac:dyDescent="0.2">
      <c r="BK143" s="351"/>
      <c r="BL143" s="351"/>
      <c r="BM143" s="351"/>
      <c r="BN143" s="351"/>
      <c r="BO143" s="351"/>
      <c r="BP143" s="351"/>
      <c r="BQ143" s="351"/>
      <c r="BR143" s="351"/>
      <c r="BS143" s="351"/>
      <c r="BT143" s="351"/>
      <c r="BU143" s="351"/>
      <c r="BV143" s="35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60"/>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 x14ac:dyDescent="0.2"/>
  <cols>
    <col min="1" max="1" width="11.59765625" style="100" customWidth="1"/>
    <col min="2" max="2" width="26.796875" style="100" customWidth="1"/>
    <col min="3" max="50" width="6.59765625" style="100" customWidth="1"/>
    <col min="51" max="55" width="6.59765625" style="344" customWidth="1"/>
    <col min="56" max="58" width="6.59765625" style="607" customWidth="1"/>
    <col min="59" max="62" width="6.59765625" style="344" customWidth="1"/>
    <col min="63" max="74" width="6.59765625" style="100" customWidth="1"/>
    <col min="75" max="16384" width="11" style="100"/>
  </cols>
  <sheetData>
    <row r="1" spans="1:74" ht="15.65" customHeight="1" x14ac:dyDescent="0.25">
      <c r="A1" s="766" t="s">
        <v>798</v>
      </c>
      <c r="B1" s="813" t="s">
        <v>812</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76"/>
    </row>
    <row r="2" spans="1:74" ht="14.15" customHeight="1"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6"/>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01"/>
      <c r="B5" s="102" t="s">
        <v>1126</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374"/>
      <c r="AZ5" s="374"/>
      <c r="BA5" s="374"/>
      <c r="BB5" s="374"/>
      <c r="BC5" s="374"/>
      <c r="BD5" s="103"/>
      <c r="BE5" s="103"/>
      <c r="BF5" s="103"/>
      <c r="BG5" s="103"/>
      <c r="BH5" s="103"/>
      <c r="BI5" s="103"/>
      <c r="BJ5" s="374"/>
      <c r="BK5" s="374"/>
      <c r="BL5" s="374"/>
      <c r="BM5" s="374"/>
      <c r="BN5" s="374"/>
      <c r="BO5" s="374"/>
      <c r="BP5" s="374"/>
      <c r="BQ5" s="374"/>
      <c r="BR5" s="374"/>
      <c r="BS5" s="374"/>
      <c r="BT5" s="374"/>
      <c r="BU5" s="374"/>
      <c r="BV5" s="374"/>
    </row>
    <row r="6" spans="1:74" ht="11.1" customHeight="1" x14ac:dyDescent="0.2">
      <c r="A6" s="101" t="s">
        <v>1120</v>
      </c>
      <c r="B6" s="197" t="s">
        <v>454</v>
      </c>
      <c r="C6" s="266">
        <v>344.33203391000001</v>
      </c>
      <c r="D6" s="266">
        <v>291.04967181000001</v>
      </c>
      <c r="E6" s="266">
        <v>319.33575506</v>
      </c>
      <c r="F6" s="266">
        <v>295.36059060000002</v>
      </c>
      <c r="G6" s="266">
        <v>323.44673778999999</v>
      </c>
      <c r="H6" s="266">
        <v>358.52200715999999</v>
      </c>
      <c r="I6" s="266">
        <v>404.43247348</v>
      </c>
      <c r="J6" s="266">
        <v>384.73857992000001</v>
      </c>
      <c r="K6" s="266">
        <v>335.91491022000002</v>
      </c>
      <c r="L6" s="266">
        <v>318.66964922</v>
      </c>
      <c r="M6" s="266">
        <v>308.05234230000002</v>
      </c>
      <c r="N6" s="266">
        <v>350.41580813000002</v>
      </c>
      <c r="O6" s="266">
        <v>373.23027963999999</v>
      </c>
      <c r="P6" s="266">
        <v>306.89421347000001</v>
      </c>
      <c r="Q6" s="266">
        <v>321.54695369000001</v>
      </c>
      <c r="R6" s="266">
        <v>300.75644039999997</v>
      </c>
      <c r="S6" s="266">
        <v>338.94760568999999</v>
      </c>
      <c r="T6" s="266">
        <v>371.88576146999998</v>
      </c>
      <c r="U6" s="266">
        <v>411.29031986000001</v>
      </c>
      <c r="V6" s="266">
        <v>408.02775681999998</v>
      </c>
      <c r="W6" s="266">
        <v>356.25830163000001</v>
      </c>
      <c r="X6" s="266">
        <v>324.93194313999999</v>
      </c>
      <c r="Y6" s="266">
        <v>322.36865697000002</v>
      </c>
      <c r="Z6" s="266">
        <v>342.13911161999999</v>
      </c>
      <c r="AA6" s="266">
        <v>359.50923404999998</v>
      </c>
      <c r="AB6" s="266">
        <v>315.02648421999999</v>
      </c>
      <c r="AC6" s="266">
        <v>326.65720746</v>
      </c>
      <c r="AD6" s="266">
        <v>296.66256948</v>
      </c>
      <c r="AE6" s="266">
        <v>330.42304762999999</v>
      </c>
      <c r="AF6" s="266">
        <v>352.98807386999999</v>
      </c>
      <c r="AG6" s="266">
        <v>410.03781056000003</v>
      </c>
      <c r="AH6" s="266">
        <v>401.42969348000003</v>
      </c>
      <c r="AI6" s="266">
        <v>360.51846819000002</v>
      </c>
      <c r="AJ6" s="266">
        <v>320.35188490000002</v>
      </c>
      <c r="AK6" s="266">
        <v>315.84909195</v>
      </c>
      <c r="AL6" s="266">
        <v>338.40164733</v>
      </c>
      <c r="AM6" s="266">
        <v>340.6686507</v>
      </c>
      <c r="AN6" s="266">
        <v>318.16756894999997</v>
      </c>
      <c r="AO6" s="266">
        <v>307.47912129000002</v>
      </c>
      <c r="AP6" s="266">
        <v>276.12732747000001</v>
      </c>
      <c r="AQ6" s="266">
        <v>304.27717949999999</v>
      </c>
      <c r="AR6" s="266">
        <v>352.76610066000001</v>
      </c>
      <c r="AS6" s="266">
        <v>414.24253583000001</v>
      </c>
      <c r="AT6" s="266">
        <v>399.50418554999999</v>
      </c>
      <c r="AU6" s="266">
        <v>334.27013481</v>
      </c>
      <c r="AV6" s="266">
        <v>313.91001853</v>
      </c>
      <c r="AW6" s="266">
        <v>302.70181043999997</v>
      </c>
      <c r="AX6" s="266">
        <v>344.97036566999998</v>
      </c>
      <c r="AY6" s="266">
        <v>350.81534146000001</v>
      </c>
      <c r="AZ6" s="266">
        <v>327.01871023000001</v>
      </c>
      <c r="BA6" s="266">
        <v>310.70055400000001</v>
      </c>
      <c r="BB6" s="266">
        <v>292.39162356000003</v>
      </c>
      <c r="BC6" s="266">
        <v>317.42509501000001</v>
      </c>
      <c r="BD6" s="266">
        <v>374.20550935</v>
      </c>
      <c r="BE6" s="266">
        <v>404.61488388999999</v>
      </c>
      <c r="BF6" s="266">
        <v>402.6232</v>
      </c>
      <c r="BG6" s="266">
        <v>347.24470000000002</v>
      </c>
      <c r="BH6" s="309">
        <v>318.23759999999999</v>
      </c>
      <c r="BI6" s="309">
        <v>306.70650000000001</v>
      </c>
      <c r="BJ6" s="309">
        <v>353.56110000000001</v>
      </c>
      <c r="BK6" s="309">
        <v>352.40969999999999</v>
      </c>
      <c r="BL6" s="309">
        <v>309.7457</v>
      </c>
      <c r="BM6" s="309">
        <v>317.64490000000001</v>
      </c>
      <c r="BN6" s="309">
        <v>297.66079999999999</v>
      </c>
      <c r="BO6" s="309">
        <v>329.18329999999997</v>
      </c>
      <c r="BP6" s="309">
        <v>370.30180000000001</v>
      </c>
      <c r="BQ6" s="309">
        <v>410.47840000000002</v>
      </c>
      <c r="BR6" s="309">
        <v>393.31849999999997</v>
      </c>
      <c r="BS6" s="309">
        <v>339.87299999999999</v>
      </c>
      <c r="BT6" s="309">
        <v>317.78919999999999</v>
      </c>
      <c r="BU6" s="309">
        <v>310.1225</v>
      </c>
      <c r="BV6" s="309">
        <v>357.40640000000002</v>
      </c>
    </row>
    <row r="7" spans="1:74" ht="11.1" customHeight="1" x14ac:dyDescent="0.2">
      <c r="A7" s="101" t="s">
        <v>1121</v>
      </c>
      <c r="B7" s="130" t="s">
        <v>1331</v>
      </c>
      <c r="C7" s="266">
        <v>330.85866775</v>
      </c>
      <c r="D7" s="266">
        <v>278.90430788999998</v>
      </c>
      <c r="E7" s="266">
        <v>306.38182124000002</v>
      </c>
      <c r="F7" s="266">
        <v>282.89862764999998</v>
      </c>
      <c r="G7" s="266">
        <v>310.70322972999998</v>
      </c>
      <c r="H7" s="266">
        <v>345.2405493</v>
      </c>
      <c r="I7" s="266">
        <v>390.29400489</v>
      </c>
      <c r="J7" s="266">
        <v>370.79442302000001</v>
      </c>
      <c r="K7" s="266">
        <v>323.47218779999997</v>
      </c>
      <c r="L7" s="266">
        <v>306.08493284000002</v>
      </c>
      <c r="M7" s="266">
        <v>295.31466129</v>
      </c>
      <c r="N7" s="266">
        <v>336.50531651</v>
      </c>
      <c r="O7" s="266">
        <v>359.44877487000002</v>
      </c>
      <c r="P7" s="266">
        <v>294.63336643999997</v>
      </c>
      <c r="Q7" s="266">
        <v>308.74664582000003</v>
      </c>
      <c r="R7" s="266">
        <v>288.50948796</v>
      </c>
      <c r="S7" s="266">
        <v>325.90462192000001</v>
      </c>
      <c r="T7" s="266">
        <v>358.5232671</v>
      </c>
      <c r="U7" s="266">
        <v>396.85401657</v>
      </c>
      <c r="V7" s="266">
        <v>393.49724791</v>
      </c>
      <c r="W7" s="266">
        <v>342.91691279999998</v>
      </c>
      <c r="X7" s="266">
        <v>311.74973299999999</v>
      </c>
      <c r="Y7" s="266">
        <v>309.0624588</v>
      </c>
      <c r="Z7" s="266">
        <v>328.32004396000002</v>
      </c>
      <c r="AA7" s="266">
        <v>345.32369338000001</v>
      </c>
      <c r="AB7" s="266">
        <v>302.63477244000001</v>
      </c>
      <c r="AC7" s="266">
        <v>313.38512280999998</v>
      </c>
      <c r="AD7" s="266">
        <v>284.30852987999998</v>
      </c>
      <c r="AE7" s="266">
        <v>317.497567</v>
      </c>
      <c r="AF7" s="266">
        <v>339.70861259999998</v>
      </c>
      <c r="AG7" s="266">
        <v>395.54697628000002</v>
      </c>
      <c r="AH7" s="266">
        <v>386.90424975000002</v>
      </c>
      <c r="AI7" s="266">
        <v>346.89449280000002</v>
      </c>
      <c r="AJ7" s="266">
        <v>306.99863255000002</v>
      </c>
      <c r="AK7" s="266">
        <v>302.2526469</v>
      </c>
      <c r="AL7" s="266">
        <v>324.17356487000001</v>
      </c>
      <c r="AM7" s="266">
        <v>326.21705417999999</v>
      </c>
      <c r="AN7" s="266">
        <v>304.88476649</v>
      </c>
      <c r="AO7" s="266">
        <v>294.08367815000003</v>
      </c>
      <c r="AP7" s="266">
        <v>264.05415572999999</v>
      </c>
      <c r="AQ7" s="266">
        <v>291.97944428</v>
      </c>
      <c r="AR7" s="266">
        <v>340.01887859999999</v>
      </c>
      <c r="AS7" s="266">
        <v>400.73697427000002</v>
      </c>
      <c r="AT7" s="266">
        <v>386.0133826</v>
      </c>
      <c r="AU7" s="266">
        <v>321.75486419999999</v>
      </c>
      <c r="AV7" s="266">
        <v>301.72176526999999</v>
      </c>
      <c r="AW7" s="266">
        <v>290.10986337000003</v>
      </c>
      <c r="AX7" s="266">
        <v>331.05896060999999</v>
      </c>
      <c r="AY7" s="266">
        <v>337.09246146999999</v>
      </c>
      <c r="AZ7" s="266">
        <v>315.90521732000002</v>
      </c>
      <c r="BA7" s="266">
        <v>298.75672171999997</v>
      </c>
      <c r="BB7" s="266">
        <v>280.87717941</v>
      </c>
      <c r="BC7" s="266">
        <v>305.32366044999998</v>
      </c>
      <c r="BD7" s="266">
        <v>361.55551288999999</v>
      </c>
      <c r="BE7" s="266">
        <v>391.12976652999998</v>
      </c>
      <c r="BF7" s="266">
        <v>389.04289999999997</v>
      </c>
      <c r="BG7" s="266">
        <v>334.50360000000001</v>
      </c>
      <c r="BH7" s="309">
        <v>305.73660000000001</v>
      </c>
      <c r="BI7" s="309">
        <v>293.90429999999998</v>
      </c>
      <c r="BJ7" s="309">
        <v>339.87329999999997</v>
      </c>
      <c r="BK7" s="309">
        <v>338.77730000000003</v>
      </c>
      <c r="BL7" s="309">
        <v>297.73950000000002</v>
      </c>
      <c r="BM7" s="309">
        <v>304.8304</v>
      </c>
      <c r="BN7" s="309">
        <v>285.55759999999998</v>
      </c>
      <c r="BO7" s="309">
        <v>316.57330000000002</v>
      </c>
      <c r="BP7" s="309">
        <v>357.34120000000001</v>
      </c>
      <c r="BQ7" s="309">
        <v>396.5367</v>
      </c>
      <c r="BR7" s="309">
        <v>379.32940000000002</v>
      </c>
      <c r="BS7" s="309">
        <v>326.84960000000001</v>
      </c>
      <c r="BT7" s="309">
        <v>305.06549999999999</v>
      </c>
      <c r="BU7" s="309">
        <v>297.14100000000002</v>
      </c>
      <c r="BV7" s="309">
        <v>343.55919999999998</v>
      </c>
    </row>
    <row r="8" spans="1:74" ht="11.1" customHeight="1" x14ac:dyDescent="0.2">
      <c r="A8" s="101" t="s">
        <v>1332</v>
      </c>
      <c r="B8" s="130" t="s">
        <v>1333</v>
      </c>
      <c r="C8" s="266">
        <v>12.370320940999999</v>
      </c>
      <c r="D8" s="266">
        <v>11.165080836</v>
      </c>
      <c r="E8" s="266">
        <v>11.866643140000001</v>
      </c>
      <c r="F8" s="266">
        <v>11.47611468</v>
      </c>
      <c r="G8" s="266">
        <v>11.669611293999999</v>
      </c>
      <c r="H8" s="266">
        <v>12.14311665</v>
      </c>
      <c r="I8" s="266">
        <v>12.911672143000001</v>
      </c>
      <c r="J8" s="266">
        <v>12.742698861999999</v>
      </c>
      <c r="K8" s="266">
        <v>11.34465801</v>
      </c>
      <c r="L8" s="266">
        <v>11.531131999999999</v>
      </c>
      <c r="M8" s="266">
        <v>11.7312177</v>
      </c>
      <c r="N8" s="266">
        <v>12.805809902</v>
      </c>
      <c r="O8" s="266">
        <v>12.667554149000001</v>
      </c>
      <c r="P8" s="266">
        <v>11.265465792000001</v>
      </c>
      <c r="Q8" s="266">
        <v>11.74227548</v>
      </c>
      <c r="R8" s="266">
        <v>11.257603530000001</v>
      </c>
      <c r="S8" s="266">
        <v>11.966830459000001</v>
      </c>
      <c r="T8" s="266">
        <v>12.19919556</v>
      </c>
      <c r="U8" s="266">
        <v>13.137917583</v>
      </c>
      <c r="V8" s="266">
        <v>13.212371306</v>
      </c>
      <c r="W8" s="266">
        <v>12.18536055</v>
      </c>
      <c r="X8" s="266">
        <v>12.126958603</v>
      </c>
      <c r="Y8" s="266">
        <v>12.31289967</v>
      </c>
      <c r="Z8" s="266">
        <v>12.723948139999999</v>
      </c>
      <c r="AA8" s="266">
        <v>13.025178147</v>
      </c>
      <c r="AB8" s="266">
        <v>11.33499668</v>
      </c>
      <c r="AC8" s="266">
        <v>12.099327651999999</v>
      </c>
      <c r="AD8" s="266">
        <v>11.30142216</v>
      </c>
      <c r="AE8" s="266">
        <v>11.853971518</v>
      </c>
      <c r="AF8" s="266">
        <v>12.146757989999999</v>
      </c>
      <c r="AG8" s="266">
        <v>13.178098791</v>
      </c>
      <c r="AH8" s="266">
        <v>13.235646043999999</v>
      </c>
      <c r="AI8" s="266">
        <v>12.47397342</v>
      </c>
      <c r="AJ8" s="266">
        <v>12.280777472</v>
      </c>
      <c r="AK8" s="266">
        <v>12.530543550000001</v>
      </c>
      <c r="AL8" s="266">
        <v>13.0767083</v>
      </c>
      <c r="AM8" s="266">
        <v>13.284218084000001</v>
      </c>
      <c r="AN8" s="266">
        <v>12.186489127</v>
      </c>
      <c r="AO8" s="266">
        <v>12.300349818000001</v>
      </c>
      <c r="AP8" s="266">
        <v>11.10730734</v>
      </c>
      <c r="AQ8" s="266">
        <v>11.259696713</v>
      </c>
      <c r="AR8" s="266">
        <v>11.643392070000001</v>
      </c>
      <c r="AS8" s="266">
        <v>12.241673979</v>
      </c>
      <c r="AT8" s="266">
        <v>12.262682741000001</v>
      </c>
      <c r="AU8" s="266">
        <v>11.39664939</v>
      </c>
      <c r="AV8" s="266">
        <v>11.165150061</v>
      </c>
      <c r="AW8" s="266">
        <v>11.56742289</v>
      </c>
      <c r="AX8" s="266">
        <v>12.806143027999999</v>
      </c>
      <c r="AY8" s="266">
        <v>12.602117550999999</v>
      </c>
      <c r="AZ8" s="266">
        <v>10.100902140000001</v>
      </c>
      <c r="BA8" s="266">
        <v>10.900206452999999</v>
      </c>
      <c r="BB8" s="266">
        <v>10.51370994</v>
      </c>
      <c r="BC8" s="266">
        <v>11.062589599000001</v>
      </c>
      <c r="BD8" s="266">
        <v>11.541853178</v>
      </c>
      <c r="BE8" s="266">
        <v>12.254108082</v>
      </c>
      <c r="BF8" s="266">
        <v>12.377750000000001</v>
      </c>
      <c r="BG8" s="266">
        <v>11.648260000000001</v>
      </c>
      <c r="BH8" s="309">
        <v>11.451320000000001</v>
      </c>
      <c r="BI8" s="309">
        <v>11.785259999999999</v>
      </c>
      <c r="BJ8" s="309">
        <v>12.592779999999999</v>
      </c>
      <c r="BK8" s="309">
        <v>12.51539</v>
      </c>
      <c r="BL8" s="309">
        <v>10.99891</v>
      </c>
      <c r="BM8" s="309">
        <v>11.72709</v>
      </c>
      <c r="BN8" s="309">
        <v>11.07288</v>
      </c>
      <c r="BO8" s="309">
        <v>11.53628</v>
      </c>
      <c r="BP8" s="309">
        <v>11.843400000000001</v>
      </c>
      <c r="BQ8" s="309">
        <v>12.665850000000001</v>
      </c>
      <c r="BR8" s="309">
        <v>12.72893</v>
      </c>
      <c r="BS8" s="309">
        <v>11.88349</v>
      </c>
      <c r="BT8" s="309">
        <v>11.631019999999999</v>
      </c>
      <c r="BU8" s="309">
        <v>11.93032</v>
      </c>
      <c r="BV8" s="309">
        <v>12.721310000000001</v>
      </c>
    </row>
    <row r="9" spans="1:74" ht="11.1" customHeight="1" x14ac:dyDescent="0.2">
      <c r="A9" s="101" t="s">
        <v>1334</v>
      </c>
      <c r="B9" s="130" t="s">
        <v>1335</v>
      </c>
      <c r="C9" s="266">
        <v>1.1030452239999999</v>
      </c>
      <c r="D9" s="266">
        <v>0.98028307999999997</v>
      </c>
      <c r="E9" s="266">
        <v>1.087290683</v>
      </c>
      <c r="F9" s="266">
        <v>0.98584826999999997</v>
      </c>
      <c r="G9" s="266">
        <v>1.0738967610000001</v>
      </c>
      <c r="H9" s="266">
        <v>1.1383412100000001</v>
      </c>
      <c r="I9" s="266">
        <v>1.2267964490000001</v>
      </c>
      <c r="J9" s="266">
        <v>1.201458041</v>
      </c>
      <c r="K9" s="266">
        <v>1.0980644100000001</v>
      </c>
      <c r="L9" s="266">
        <v>1.053584383</v>
      </c>
      <c r="M9" s="266">
        <v>1.00646331</v>
      </c>
      <c r="N9" s="266">
        <v>1.104681714</v>
      </c>
      <c r="O9" s="266">
        <v>1.1139506210000001</v>
      </c>
      <c r="P9" s="266">
        <v>0.99538123999999994</v>
      </c>
      <c r="Q9" s="266">
        <v>1.0580323869999999</v>
      </c>
      <c r="R9" s="266">
        <v>0.98934891000000003</v>
      </c>
      <c r="S9" s="266">
        <v>1.0761533130000001</v>
      </c>
      <c r="T9" s="266">
        <v>1.1632988099999999</v>
      </c>
      <c r="U9" s="266">
        <v>1.29838571</v>
      </c>
      <c r="V9" s="266">
        <v>1.318137608</v>
      </c>
      <c r="W9" s="266">
        <v>1.1560282799999999</v>
      </c>
      <c r="X9" s="266">
        <v>1.055251532</v>
      </c>
      <c r="Y9" s="266">
        <v>0.99329849999999997</v>
      </c>
      <c r="Z9" s="266">
        <v>1.095119516</v>
      </c>
      <c r="AA9" s="266">
        <v>1.160362519</v>
      </c>
      <c r="AB9" s="266">
        <v>1.0567150999999999</v>
      </c>
      <c r="AC9" s="266">
        <v>1.1727570009999999</v>
      </c>
      <c r="AD9" s="266">
        <v>1.0526174399999999</v>
      </c>
      <c r="AE9" s="266">
        <v>1.07150911</v>
      </c>
      <c r="AF9" s="266">
        <v>1.1327032800000001</v>
      </c>
      <c r="AG9" s="266">
        <v>1.312735486</v>
      </c>
      <c r="AH9" s="266">
        <v>1.2897976870000001</v>
      </c>
      <c r="AI9" s="266">
        <v>1.1500019699999999</v>
      </c>
      <c r="AJ9" s="266">
        <v>1.072474884</v>
      </c>
      <c r="AK9" s="266">
        <v>1.0659015000000001</v>
      </c>
      <c r="AL9" s="266">
        <v>1.151374162</v>
      </c>
      <c r="AM9" s="266">
        <v>1.1673784389999999</v>
      </c>
      <c r="AN9" s="266">
        <v>1.096313332</v>
      </c>
      <c r="AO9" s="266">
        <v>1.095093321</v>
      </c>
      <c r="AP9" s="266">
        <v>0.96586439999999996</v>
      </c>
      <c r="AQ9" s="266">
        <v>1.0380385029999999</v>
      </c>
      <c r="AR9" s="266">
        <v>1.1038299899999999</v>
      </c>
      <c r="AS9" s="266">
        <v>1.263887577</v>
      </c>
      <c r="AT9" s="266">
        <v>1.228120211</v>
      </c>
      <c r="AU9" s="266">
        <v>1.1186212200000001</v>
      </c>
      <c r="AV9" s="266">
        <v>1.0231031989999999</v>
      </c>
      <c r="AW9" s="266">
        <v>1.02452418</v>
      </c>
      <c r="AX9" s="266">
        <v>1.1052620339999999</v>
      </c>
      <c r="AY9" s="266">
        <v>1.120762437</v>
      </c>
      <c r="AZ9" s="266">
        <v>1.0125907679999999</v>
      </c>
      <c r="BA9" s="266">
        <v>1.0436258190000001</v>
      </c>
      <c r="BB9" s="266">
        <v>1.0007342100000001</v>
      </c>
      <c r="BC9" s="266">
        <v>1.038844968</v>
      </c>
      <c r="BD9" s="266">
        <v>1.1081432840000001</v>
      </c>
      <c r="BE9" s="266">
        <v>1.2310092850000001</v>
      </c>
      <c r="BF9" s="266">
        <v>1.202588</v>
      </c>
      <c r="BG9" s="266">
        <v>1.092862</v>
      </c>
      <c r="BH9" s="309">
        <v>1.04969</v>
      </c>
      <c r="BI9" s="309">
        <v>1.0170239999999999</v>
      </c>
      <c r="BJ9" s="309">
        <v>1.0949880000000001</v>
      </c>
      <c r="BK9" s="309">
        <v>1.117041</v>
      </c>
      <c r="BL9" s="309">
        <v>1.0072110000000001</v>
      </c>
      <c r="BM9" s="309">
        <v>1.0874109999999999</v>
      </c>
      <c r="BN9" s="309">
        <v>1.030384</v>
      </c>
      <c r="BO9" s="309">
        <v>1.073723</v>
      </c>
      <c r="BP9" s="309">
        <v>1.117156</v>
      </c>
      <c r="BQ9" s="309">
        <v>1.2758320000000001</v>
      </c>
      <c r="BR9" s="309">
        <v>1.260103</v>
      </c>
      <c r="BS9" s="309">
        <v>1.1399090000000001</v>
      </c>
      <c r="BT9" s="309">
        <v>1.092646</v>
      </c>
      <c r="BU9" s="309">
        <v>1.051223</v>
      </c>
      <c r="BV9" s="309">
        <v>1.125901</v>
      </c>
    </row>
    <row r="10" spans="1:74" ht="11.1" customHeight="1" x14ac:dyDescent="0.2">
      <c r="A10" s="104" t="s">
        <v>1122</v>
      </c>
      <c r="B10" s="130" t="s">
        <v>455</v>
      </c>
      <c r="C10" s="266">
        <v>6.5348150040000004</v>
      </c>
      <c r="D10" s="266">
        <v>4.9823870039999996</v>
      </c>
      <c r="E10" s="266">
        <v>5.0248839920000004</v>
      </c>
      <c r="F10" s="266">
        <v>4.4557850099999996</v>
      </c>
      <c r="G10" s="266">
        <v>4.2524480020000004</v>
      </c>
      <c r="H10" s="266">
        <v>5.1815790000000002</v>
      </c>
      <c r="I10" s="266">
        <v>5.2049829870000002</v>
      </c>
      <c r="J10" s="266">
        <v>5.7363849870000001</v>
      </c>
      <c r="K10" s="266">
        <v>4.5362460000000002</v>
      </c>
      <c r="L10" s="266">
        <v>3.242437002</v>
      </c>
      <c r="M10" s="266">
        <v>3.1071029999999999</v>
      </c>
      <c r="N10" s="266">
        <v>4.0550619809999997</v>
      </c>
      <c r="O10" s="266">
        <v>4.0852609720000004</v>
      </c>
      <c r="P10" s="266">
        <v>3.520158012</v>
      </c>
      <c r="Q10" s="266">
        <v>4.4031460080000002</v>
      </c>
      <c r="R10" s="266">
        <v>2.9071250100000001</v>
      </c>
      <c r="S10" s="266">
        <v>4.0977549949999998</v>
      </c>
      <c r="T10" s="266">
        <v>4.2785660099999996</v>
      </c>
      <c r="U10" s="266">
        <v>4.4353599990000001</v>
      </c>
      <c r="V10" s="266">
        <v>5.0017699889999996</v>
      </c>
      <c r="W10" s="266">
        <v>3.1896599999999999</v>
      </c>
      <c r="X10" s="266">
        <v>2.834574001</v>
      </c>
      <c r="Y10" s="266">
        <v>2.52829602</v>
      </c>
      <c r="Z10" s="266">
        <v>3.1744389979999998</v>
      </c>
      <c r="AA10" s="266">
        <v>3.3410119800000002</v>
      </c>
      <c r="AB10" s="266">
        <v>3.1338530160000002</v>
      </c>
      <c r="AC10" s="266">
        <v>2.4007799959999998</v>
      </c>
      <c r="AD10" s="266">
        <v>2.3863760100000002</v>
      </c>
      <c r="AE10" s="266">
        <v>3.041396019</v>
      </c>
      <c r="AF10" s="266">
        <v>3.63049599</v>
      </c>
      <c r="AG10" s="266">
        <v>3.685152993</v>
      </c>
      <c r="AH10" s="266">
        <v>4.0799139990000004</v>
      </c>
      <c r="AI10" s="266">
        <v>3.5169769799999999</v>
      </c>
      <c r="AJ10" s="266">
        <v>2.1962630139999999</v>
      </c>
      <c r="AK10" s="266">
        <v>3.5953349999999999</v>
      </c>
      <c r="AL10" s="266">
        <v>4.0368740020000002</v>
      </c>
      <c r="AM10" s="266">
        <v>3.1822139840000001</v>
      </c>
      <c r="AN10" s="266">
        <v>2.8315100040000001</v>
      </c>
      <c r="AO10" s="266">
        <v>3.7776139959999999</v>
      </c>
      <c r="AP10" s="266">
        <v>3.2121900000000001</v>
      </c>
      <c r="AQ10" s="266">
        <v>3.6605510209999998</v>
      </c>
      <c r="AR10" s="266">
        <v>3.90002001</v>
      </c>
      <c r="AS10" s="266">
        <v>5.4271159979999997</v>
      </c>
      <c r="AT10" s="266">
        <v>5.8826640049999996</v>
      </c>
      <c r="AU10" s="266">
        <v>3.7403179799999999</v>
      </c>
      <c r="AV10" s="266">
        <v>3.8845699790000001</v>
      </c>
      <c r="AW10" s="266">
        <v>3.4132250100000001</v>
      </c>
      <c r="AX10" s="266">
        <v>4.322381987</v>
      </c>
      <c r="AY10" s="266">
        <v>4.1452130189999998</v>
      </c>
      <c r="AZ10" s="266">
        <v>2.9268679999999998</v>
      </c>
      <c r="BA10" s="266">
        <v>3.8262280099999999</v>
      </c>
      <c r="BB10" s="266">
        <v>3.3243200100000001</v>
      </c>
      <c r="BC10" s="266">
        <v>3.6948489869999999</v>
      </c>
      <c r="BD10" s="266">
        <v>4.4416799999999999</v>
      </c>
      <c r="BE10" s="266">
        <v>4.9668244900999996</v>
      </c>
      <c r="BF10" s="266">
        <v>4.9514079999999998</v>
      </c>
      <c r="BG10" s="266">
        <v>3.4184480000000002</v>
      </c>
      <c r="BH10" s="309">
        <v>2.7225860000000002</v>
      </c>
      <c r="BI10" s="309">
        <v>2.9317299999999999</v>
      </c>
      <c r="BJ10" s="309">
        <v>3.1388449999999999</v>
      </c>
      <c r="BK10" s="309">
        <v>3.8121990000000001</v>
      </c>
      <c r="BL10" s="309">
        <v>3.069531</v>
      </c>
      <c r="BM10" s="309">
        <v>3.5393479999999999</v>
      </c>
      <c r="BN10" s="309">
        <v>3.513671</v>
      </c>
      <c r="BO10" s="309">
        <v>4.0780880000000002</v>
      </c>
      <c r="BP10" s="309">
        <v>4.4573210000000003</v>
      </c>
      <c r="BQ10" s="309">
        <v>5.1142649999999996</v>
      </c>
      <c r="BR10" s="309">
        <v>5.1280140000000003</v>
      </c>
      <c r="BS10" s="309">
        <v>3.8759169999999998</v>
      </c>
      <c r="BT10" s="309">
        <v>3.3642219999999998</v>
      </c>
      <c r="BU10" s="309">
        <v>3.5555240000000001</v>
      </c>
      <c r="BV10" s="309">
        <v>3.7794310000000002</v>
      </c>
    </row>
    <row r="11" spans="1:74" ht="11.1" customHeight="1" x14ac:dyDescent="0.2">
      <c r="A11" s="104" t="s">
        <v>1123</v>
      </c>
      <c r="B11" s="130" t="s">
        <v>397</v>
      </c>
      <c r="C11" s="266">
        <v>350.86684892</v>
      </c>
      <c r="D11" s="266">
        <v>296.03205881000002</v>
      </c>
      <c r="E11" s="266">
        <v>324.36063904999997</v>
      </c>
      <c r="F11" s="266">
        <v>299.81637561000002</v>
      </c>
      <c r="G11" s="266">
        <v>327.69918579</v>
      </c>
      <c r="H11" s="266">
        <v>363.70358615999999</v>
      </c>
      <c r="I11" s="266">
        <v>409.63745647000002</v>
      </c>
      <c r="J11" s="266">
        <v>390.47496490999998</v>
      </c>
      <c r="K11" s="266">
        <v>340.45115621999997</v>
      </c>
      <c r="L11" s="266">
        <v>321.91208623</v>
      </c>
      <c r="M11" s="266">
        <v>311.15944530000002</v>
      </c>
      <c r="N11" s="266">
        <v>354.47087011000002</v>
      </c>
      <c r="O11" s="266">
        <v>377.31554061000003</v>
      </c>
      <c r="P11" s="266">
        <v>310.41437148</v>
      </c>
      <c r="Q11" s="266">
        <v>325.95009970000001</v>
      </c>
      <c r="R11" s="266">
        <v>303.66356540999999</v>
      </c>
      <c r="S11" s="266">
        <v>343.04536069</v>
      </c>
      <c r="T11" s="266">
        <v>376.16432748</v>
      </c>
      <c r="U11" s="266">
        <v>415.72567986000001</v>
      </c>
      <c r="V11" s="266">
        <v>413.02952680999999</v>
      </c>
      <c r="W11" s="266">
        <v>359.44796163000001</v>
      </c>
      <c r="X11" s="266">
        <v>327.76651714000002</v>
      </c>
      <c r="Y11" s="266">
        <v>324.89695298999999</v>
      </c>
      <c r="Z11" s="266">
        <v>345.31355060999999</v>
      </c>
      <c r="AA11" s="266">
        <v>362.85024602999999</v>
      </c>
      <c r="AB11" s="266">
        <v>318.16033723999999</v>
      </c>
      <c r="AC11" s="266">
        <v>329.05798745999999</v>
      </c>
      <c r="AD11" s="266">
        <v>299.04894548999999</v>
      </c>
      <c r="AE11" s="266">
        <v>333.46444365000002</v>
      </c>
      <c r="AF11" s="266">
        <v>356.61856985999998</v>
      </c>
      <c r="AG11" s="266">
        <v>413.72296354999997</v>
      </c>
      <c r="AH11" s="266">
        <v>405.50960748</v>
      </c>
      <c r="AI11" s="266">
        <v>364.03544517</v>
      </c>
      <c r="AJ11" s="266">
        <v>322.54814792000002</v>
      </c>
      <c r="AK11" s="266">
        <v>319.44442694999998</v>
      </c>
      <c r="AL11" s="266">
        <v>342.43852133000001</v>
      </c>
      <c r="AM11" s="266">
        <v>343.85086468999998</v>
      </c>
      <c r="AN11" s="266">
        <v>320.99907895000001</v>
      </c>
      <c r="AO11" s="266">
        <v>311.25673528999999</v>
      </c>
      <c r="AP11" s="266">
        <v>279.33951746999998</v>
      </c>
      <c r="AQ11" s="266">
        <v>307.93773052</v>
      </c>
      <c r="AR11" s="266">
        <v>356.66612067</v>
      </c>
      <c r="AS11" s="266">
        <v>419.66965182000001</v>
      </c>
      <c r="AT11" s="266">
        <v>405.38684955999997</v>
      </c>
      <c r="AU11" s="266">
        <v>338.01045278999999</v>
      </c>
      <c r="AV11" s="266">
        <v>317.79458850999998</v>
      </c>
      <c r="AW11" s="266">
        <v>306.11503544999999</v>
      </c>
      <c r="AX11" s="266">
        <v>349.29274765999997</v>
      </c>
      <c r="AY11" s="266">
        <v>354.96055447999998</v>
      </c>
      <c r="AZ11" s="266">
        <v>329.94557823000002</v>
      </c>
      <c r="BA11" s="266">
        <v>314.52678200999998</v>
      </c>
      <c r="BB11" s="266">
        <v>295.71594356999998</v>
      </c>
      <c r="BC11" s="266">
        <v>321.11994399999998</v>
      </c>
      <c r="BD11" s="266">
        <v>378.64718935000002</v>
      </c>
      <c r="BE11" s="266">
        <v>409.58170838000001</v>
      </c>
      <c r="BF11" s="266">
        <v>407.57459999999998</v>
      </c>
      <c r="BG11" s="266">
        <v>350.66309999999999</v>
      </c>
      <c r="BH11" s="309">
        <v>320.96019999999999</v>
      </c>
      <c r="BI11" s="309">
        <v>309.63830000000002</v>
      </c>
      <c r="BJ11" s="309">
        <v>356.69990000000001</v>
      </c>
      <c r="BK11" s="309">
        <v>356.22190000000001</v>
      </c>
      <c r="BL11" s="309">
        <v>312.8152</v>
      </c>
      <c r="BM11" s="309">
        <v>321.18430000000001</v>
      </c>
      <c r="BN11" s="309">
        <v>301.17450000000002</v>
      </c>
      <c r="BO11" s="309">
        <v>333.26139999999998</v>
      </c>
      <c r="BP11" s="309">
        <v>374.75909999999999</v>
      </c>
      <c r="BQ11" s="309">
        <v>415.5926</v>
      </c>
      <c r="BR11" s="309">
        <v>398.44650000000001</v>
      </c>
      <c r="BS11" s="309">
        <v>343.74889999999999</v>
      </c>
      <c r="BT11" s="309">
        <v>321.15339999999998</v>
      </c>
      <c r="BU11" s="309">
        <v>313.67809999999997</v>
      </c>
      <c r="BV11" s="309">
        <v>361.18579999999997</v>
      </c>
    </row>
    <row r="12" spans="1:74" ht="11.1" customHeight="1" x14ac:dyDescent="0.2">
      <c r="A12" s="104" t="s">
        <v>1124</v>
      </c>
      <c r="B12" s="130" t="s">
        <v>347</v>
      </c>
      <c r="C12" s="266">
        <v>20.565512747</v>
      </c>
      <c r="D12" s="266">
        <v>9.3257837119999998</v>
      </c>
      <c r="E12" s="266">
        <v>21.260261806999999</v>
      </c>
      <c r="F12" s="266">
        <v>15.80118309</v>
      </c>
      <c r="G12" s="266">
        <v>24.361261990999999</v>
      </c>
      <c r="H12" s="266">
        <v>23.169505139999998</v>
      </c>
      <c r="I12" s="266">
        <v>29.301778057</v>
      </c>
      <c r="J12" s="266">
        <v>17.664542325999999</v>
      </c>
      <c r="K12" s="266">
        <v>7.5286250399999997</v>
      </c>
      <c r="L12" s="266">
        <v>11.048111421</v>
      </c>
      <c r="M12" s="266">
        <v>16.350302039999999</v>
      </c>
      <c r="N12" s="266">
        <v>29.737578785</v>
      </c>
      <c r="O12" s="266">
        <v>20.433283858999999</v>
      </c>
      <c r="P12" s="266">
        <v>6.646242344</v>
      </c>
      <c r="Q12" s="266">
        <v>17.429389563000001</v>
      </c>
      <c r="R12" s="266">
        <v>14.17224057</v>
      </c>
      <c r="S12" s="266">
        <v>28.057517571999998</v>
      </c>
      <c r="T12" s="266">
        <v>26.053918679999999</v>
      </c>
      <c r="U12" s="266">
        <v>27.708306632999999</v>
      </c>
      <c r="V12" s="266">
        <v>18.820158124999999</v>
      </c>
      <c r="W12" s="266">
        <v>10.176986640000001</v>
      </c>
      <c r="X12" s="266">
        <v>6.7877787239999998</v>
      </c>
      <c r="Y12" s="266">
        <v>22.41310146</v>
      </c>
      <c r="Z12" s="266">
        <v>20.735460265</v>
      </c>
      <c r="AA12" s="266">
        <v>21.696570563000002</v>
      </c>
      <c r="AB12" s="266">
        <v>11.404521464</v>
      </c>
      <c r="AC12" s="266">
        <v>15.46864877</v>
      </c>
      <c r="AD12" s="266">
        <v>14.22429912</v>
      </c>
      <c r="AE12" s="266">
        <v>25.232567490000001</v>
      </c>
      <c r="AF12" s="266">
        <v>23.41379607</v>
      </c>
      <c r="AG12" s="266">
        <v>24.813743725999998</v>
      </c>
      <c r="AH12" s="266">
        <v>20.090515898</v>
      </c>
      <c r="AI12" s="266">
        <v>11.5248177</v>
      </c>
      <c r="AJ12" s="266">
        <v>2.4985192450000002</v>
      </c>
      <c r="AK12" s="266">
        <v>21.888904530000001</v>
      </c>
      <c r="AL12" s="266">
        <v>20.033785929</v>
      </c>
      <c r="AM12" s="266">
        <v>19.752792753000001</v>
      </c>
      <c r="AN12" s="266">
        <v>19.132896304999999</v>
      </c>
      <c r="AO12" s="266">
        <v>14.233940067000001</v>
      </c>
      <c r="AP12" s="266">
        <v>10.518374850000001</v>
      </c>
      <c r="AQ12" s="266">
        <v>26.576948365</v>
      </c>
      <c r="AR12" s="266">
        <v>29.742560099999999</v>
      </c>
      <c r="AS12" s="266">
        <v>32.992564803999997</v>
      </c>
      <c r="AT12" s="266">
        <v>29.244615793000001</v>
      </c>
      <c r="AU12" s="266">
        <v>8.9409962400000005</v>
      </c>
      <c r="AV12" s="266">
        <v>14.874112108</v>
      </c>
      <c r="AW12" s="266">
        <v>22.05365334</v>
      </c>
      <c r="AX12" s="266">
        <v>26.163105898000001</v>
      </c>
      <c r="AY12" s="266">
        <v>21.606533945999999</v>
      </c>
      <c r="AZ12" s="266">
        <v>21.067293240000001</v>
      </c>
      <c r="BA12" s="266">
        <v>10.224102188</v>
      </c>
      <c r="BB12" s="266">
        <v>13.72712241</v>
      </c>
      <c r="BC12" s="266">
        <v>21.275542574999999</v>
      </c>
      <c r="BD12" s="266">
        <v>30.018930772000001</v>
      </c>
      <c r="BE12" s="266">
        <v>25.680580138</v>
      </c>
      <c r="BF12" s="266">
        <v>25.605419999999999</v>
      </c>
      <c r="BG12" s="266">
        <v>9.4663020000000007</v>
      </c>
      <c r="BH12" s="309">
        <v>12.1899</v>
      </c>
      <c r="BI12" s="309">
        <v>18.08972</v>
      </c>
      <c r="BJ12" s="309">
        <v>26.316210000000002</v>
      </c>
      <c r="BK12" s="309">
        <v>19.067299999999999</v>
      </c>
      <c r="BL12" s="309">
        <v>9.5659469999999995</v>
      </c>
      <c r="BM12" s="309">
        <v>15.84165</v>
      </c>
      <c r="BN12" s="309">
        <v>14.30954</v>
      </c>
      <c r="BO12" s="309">
        <v>26.972860000000001</v>
      </c>
      <c r="BP12" s="309">
        <v>26.606660000000002</v>
      </c>
      <c r="BQ12" s="309">
        <v>29.398810000000001</v>
      </c>
      <c r="BR12" s="309">
        <v>22.167470000000002</v>
      </c>
      <c r="BS12" s="309">
        <v>5.388973</v>
      </c>
      <c r="BT12" s="309">
        <v>10.277189999999999</v>
      </c>
      <c r="BU12" s="309">
        <v>18.286049999999999</v>
      </c>
      <c r="BV12" s="309">
        <v>26.59028</v>
      </c>
    </row>
    <row r="13" spans="1:74" ht="11.1" customHeight="1" x14ac:dyDescent="0.2">
      <c r="A13" s="101"/>
      <c r="B13" s="105"/>
      <c r="C13" s="228"/>
      <c r="D13" s="228"/>
      <c r="E13" s="228"/>
      <c r="F13" s="228"/>
      <c r="G13" s="228"/>
      <c r="H13" s="228"/>
      <c r="I13" s="228"/>
      <c r="J13" s="228"/>
      <c r="K13" s="228"/>
      <c r="L13" s="228"/>
      <c r="M13" s="228"/>
      <c r="N13" s="228"/>
      <c r="O13" s="228"/>
      <c r="P13" s="228"/>
      <c r="Q13" s="228"/>
      <c r="R13" s="228"/>
      <c r="S13" s="228"/>
      <c r="T13" s="228"/>
      <c r="U13" s="228"/>
      <c r="V13" s="228"/>
      <c r="W13" s="228"/>
      <c r="X13" s="228"/>
      <c r="Y13" s="228"/>
      <c r="Z13" s="228"/>
      <c r="AA13" s="228"/>
      <c r="AB13" s="228"/>
      <c r="AC13" s="228"/>
      <c r="AD13" s="228"/>
      <c r="AE13" s="228"/>
      <c r="AF13" s="228"/>
      <c r="AG13" s="228"/>
      <c r="AH13" s="228"/>
      <c r="AI13" s="228"/>
      <c r="AJ13" s="228"/>
      <c r="AK13" s="228"/>
      <c r="AL13" s="228"/>
      <c r="AM13" s="228"/>
      <c r="AN13" s="228"/>
      <c r="AO13" s="228"/>
      <c r="AP13" s="228"/>
      <c r="AQ13" s="228"/>
      <c r="AR13" s="228"/>
      <c r="AS13" s="228"/>
      <c r="AT13" s="228"/>
      <c r="AU13" s="228"/>
      <c r="AV13" s="228"/>
      <c r="AW13" s="228"/>
      <c r="AX13" s="228"/>
      <c r="AY13" s="228"/>
      <c r="AZ13" s="228"/>
      <c r="BA13" s="228"/>
      <c r="BB13" s="228"/>
      <c r="BC13" s="228"/>
      <c r="BD13" s="228"/>
      <c r="BE13" s="228"/>
      <c r="BF13" s="228"/>
      <c r="BG13" s="228"/>
      <c r="BH13" s="342"/>
      <c r="BI13" s="342"/>
      <c r="BJ13" s="342"/>
      <c r="BK13" s="342"/>
      <c r="BL13" s="342"/>
      <c r="BM13" s="342"/>
      <c r="BN13" s="342"/>
      <c r="BO13" s="342"/>
      <c r="BP13" s="342"/>
      <c r="BQ13" s="342"/>
      <c r="BR13" s="342"/>
      <c r="BS13" s="342"/>
      <c r="BT13" s="342"/>
      <c r="BU13" s="342"/>
      <c r="BV13" s="342"/>
    </row>
    <row r="14" spans="1:74" ht="11.1" customHeight="1" x14ac:dyDescent="0.2">
      <c r="A14" s="101"/>
      <c r="B14" s="106" t="s">
        <v>1125</v>
      </c>
      <c r="C14" s="228"/>
      <c r="D14" s="228"/>
      <c r="E14" s="228"/>
      <c r="F14" s="228"/>
      <c r="G14" s="228"/>
      <c r="H14" s="228"/>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28"/>
      <c r="AN14" s="228"/>
      <c r="AO14" s="228"/>
      <c r="AP14" s="228"/>
      <c r="AQ14" s="228"/>
      <c r="AR14" s="228"/>
      <c r="AS14" s="228"/>
      <c r="AT14" s="228"/>
      <c r="AU14" s="228"/>
      <c r="AV14" s="228"/>
      <c r="AW14" s="228"/>
      <c r="AX14" s="228"/>
      <c r="AY14" s="228"/>
      <c r="AZ14" s="228"/>
      <c r="BA14" s="228"/>
      <c r="BB14" s="228"/>
      <c r="BC14" s="228"/>
      <c r="BD14" s="228"/>
      <c r="BE14" s="228"/>
      <c r="BF14" s="228"/>
      <c r="BG14" s="228"/>
      <c r="BH14" s="342"/>
      <c r="BI14" s="342"/>
      <c r="BJ14" s="342"/>
      <c r="BK14" s="342"/>
      <c r="BL14" s="342"/>
      <c r="BM14" s="342"/>
      <c r="BN14" s="342"/>
      <c r="BO14" s="342"/>
      <c r="BP14" s="342"/>
      <c r="BQ14" s="342"/>
      <c r="BR14" s="342"/>
      <c r="BS14" s="342"/>
      <c r="BT14" s="342"/>
      <c r="BU14" s="342"/>
      <c r="BV14" s="342"/>
    </row>
    <row r="15" spans="1:74" ht="11.1" customHeight="1" x14ac:dyDescent="0.2">
      <c r="A15" s="104" t="s">
        <v>1127</v>
      </c>
      <c r="B15" s="130" t="s">
        <v>456</v>
      </c>
      <c r="C15" s="266">
        <v>318.17717861</v>
      </c>
      <c r="D15" s="266">
        <v>275.77713528999999</v>
      </c>
      <c r="E15" s="266">
        <v>291.44363643999998</v>
      </c>
      <c r="F15" s="266">
        <v>272.80115833000002</v>
      </c>
      <c r="G15" s="266">
        <v>291.87053995000002</v>
      </c>
      <c r="H15" s="266">
        <v>328.58261573999999</v>
      </c>
      <c r="I15" s="266">
        <v>367.61302477999999</v>
      </c>
      <c r="J15" s="266">
        <v>360.26261635999998</v>
      </c>
      <c r="K15" s="266">
        <v>321.72580771000003</v>
      </c>
      <c r="L15" s="266">
        <v>299.53948041000001</v>
      </c>
      <c r="M15" s="266">
        <v>283.34700346</v>
      </c>
      <c r="N15" s="266">
        <v>312.21578289000001</v>
      </c>
      <c r="O15" s="266">
        <v>344.47768812999999</v>
      </c>
      <c r="P15" s="266">
        <v>292.73228481000001</v>
      </c>
      <c r="Q15" s="266">
        <v>296.99930554000002</v>
      </c>
      <c r="R15" s="266">
        <v>278.46798732000002</v>
      </c>
      <c r="S15" s="266">
        <v>303.24800969</v>
      </c>
      <c r="T15" s="266">
        <v>338.08298767999997</v>
      </c>
      <c r="U15" s="266">
        <v>375.02342897</v>
      </c>
      <c r="V15" s="266">
        <v>381.13063082999997</v>
      </c>
      <c r="W15" s="266">
        <v>337.26254918000001</v>
      </c>
      <c r="X15" s="266">
        <v>309.11358574000002</v>
      </c>
      <c r="Y15" s="266">
        <v>290.5071001</v>
      </c>
      <c r="Z15" s="266">
        <v>312.13970977999998</v>
      </c>
      <c r="AA15" s="266">
        <v>328.60925348000001</v>
      </c>
      <c r="AB15" s="266">
        <v>295.79769285999998</v>
      </c>
      <c r="AC15" s="266">
        <v>301.85269296000001</v>
      </c>
      <c r="AD15" s="266">
        <v>273.89983690000003</v>
      </c>
      <c r="AE15" s="266">
        <v>296.80173710000003</v>
      </c>
      <c r="AF15" s="266">
        <v>321.46160664000001</v>
      </c>
      <c r="AG15" s="266">
        <v>376.0948214</v>
      </c>
      <c r="AH15" s="266">
        <v>372.57408577000001</v>
      </c>
      <c r="AI15" s="266">
        <v>340.46280239999999</v>
      </c>
      <c r="AJ15" s="266">
        <v>308.24120739</v>
      </c>
      <c r="AK15" s="266">
        <v>285.53204182000002</v>
      </c>
      <c r="AL15" s="266">
        <v>309.82269351999997</v>
      </c>
      <c r="AM15" s="266">
        <v>311.31836927000001</v>
      </c>
      <c r="AN15" s="266">
        <v>290.12006005000001</v>
      </c>
      <c r="AO15" s="266">
        <v>285.17706118000001</v>
      </c>
      <c r="AP15" s="266">
        <v>258.14470822999999</v>
      </c>
      <c r="AQ15" s="266">
        <v>270.48576376</v>
      </c>
      <c r="AR15" s="266">
        <v>315.65105784000002</v>
      </c>
      <c r="AS15" s="266">
        <v>374.73397548999998</v>
      </c>
      <c r="AT15" s="266">
        <v>364.21217094999997</v>
      </c>
      <c r="AU15" s="266">
        <v>318.00206695000003</v>
      </c>
      <c r="AV15" s="266">
        <v>292.14227521999999</v>
      </c>
      <c r="AW15" s="266">
        <v>272.92619038999999</v>
      </c>
      <c r="AX15" s="266">
        <v>310.82763844999999</v>
      </c>
      <c r="AY15" s="266">
        <v>321.21872868999998</v>
      </c>
      <c r="AZ15" s="266">
        <v>299.05050340000003</v>
      </c>
      <c r="BA15" s="266">
        <v>293.74061954000001</v>
      </c>
      <c r="BB15" s="266">
        <v>271.80647421999998</v>
      </c>
      <c r="BC15" s="266">
        <v>289.14297404000001</v>
      </c>
      <c r="BD15" s="266">
        <v>337.44173665</v>
      </c>
      <c r="BE15" s="266">
        <v>371.97609525000001</v>
      </c>
      <c r="BF15" s="266">
        <v>367.68786266000001</v>
      </c>
      <c r="BG15" s="266">
        <v>330.99405089999999</v>
      </c>
      <c r="BH15" s="309">
        <v>297.71550000000002</v>
      </c>
      <c r="BI15" s="309">
        <v>280.22739999999999</v>
      </c>
      <c r="BJ15" s="309">
        <v>318.27949999999998</v>
      </c>
      <c r="BK15" s="309">
        <v>325.09930000000003</v>
      </c>
      <c r="BL15" s="309">
        <v>292.63209999999998</v>
      </c>
      <c r="BM15" s="309">
        <v>294.01060000000001</v>
      </c>
      <c r="BN15" s="309">
        <v>276.1619</v>
      </c>
      <c r="BO15" s="309">
        <v>295.13740000000001</v>
      </c>
      <c r="BP15" s="309">
        <v>336.69130000000001</v>
      </c>
      <c r="BQ15" s="309">
        <v>373.86509999999998</v>
      </c>
      <c r="BR15" s="309">
        <v>363.9083</v>
      </c>
      <c r="BS15" s="309">
        <v>326.84320000000002</v>
      </c>
      <c r="BT15" s="309">
        <v>299.62450000000001</v>
      </c>
      <c r="BU15" s="309">
        <v>283.91230000000002</v>
      </c>
      <c r="BV15" s="309">
        <v>322.3503</v>
      </c>
    </row>
    <row r="16" spans="1:74" ht="11.1" customHeight="1" x14ac:dyDescent="0.2">
      <c r="A16" s="104" t="s">
        <v>1128</v>
      </c>
      <c r="B16" s="130" t="s">
        <v>391</v>
      </c>
      <c r="C16" s="266">
        <v>129.21249867</v>
      </c>
      <c r="D16" s="266">
        <v>100.96823572</v>
      </c>
      <c r="E16" s="266">
        <v>103.09552026999999</v>
      </c>
      <c r="F16" s="266">
        <v>90.724503889999994</v>
      </c>
      <c r="G16" s="266">
        <v>98.281158820000002</v>
      </c>
      <c r="H16" s="266">
        <v>122.54316910999999</v>
      </c>
      <c r="I16" s="266">
        <v>149.90048182000001</v>
      </c>
      <c r="J16" s="266">
        <v>142.00716657000001</v>
      </c>
      <c r="K16" s="266">
        <v>118.77878235999999</v>
      </c>
      <c r="L16" s="266">
        <v>102.81104302999999</v>
      </c>
      <c r="M16" s="266">
        <v>98.320565540000004</v>
      </c>
      <c r="N16" s="266">
        <v>122.00461661</v>
      </c>
      <c r="O16" s="266">
        <v>148.91738377999999</v>
      </c>
      <c r="P16" s="266">
        <v>113.75128017999999</v>
      </c>
      <c r="Q16" s="266">
        <v>107.218431</v>
      </c>
      <c r="R16" s="266">
        <v>95.453615799999994</v>
      </c>
      <c r="S16" s="266">
        <v>103.84799901</v>
      </c>
      <c r="T16" s="266">
        <v>129.91289918999999</v>
      </c>
      <c r="U16" s="266">
        <v>153.56605024000001</v>
      </c>
      <c r="V16" s="266">
        <v>153.49649427</v>
      </c>
      <c r="W16" s="266">
        <v>128.90979259</v>
      </c>
      <c r="X16" s="266">
        <v>107.0487529</v>
      </c>
      <c r="Y16" s="266">
        <v>103.78995653</v>
      </c>
      <c r="Z16" s="266">
        <v>123.18040376</v>
      </c>
      <c r="AA16" s="266">
        <v>133.31755021000001</v>
      </c>
      <c r="AB16" s="266">
        <v>116.60800242000001</v>
      </c>
      <c r="AC16" s="266">
        <v>112.60541507000001</v>
      </c>
      <c r="AD16" s="266">
        <v>90.383821839999996</v>
      </c>
      <c r="AE16" s="266">
        <v>100.33107133</v>
      </c>
      <c r="AF16" s="266">
        <v>120.11616995999999</v>
      </c>
      <c r="AG16" s="266">
        <v>153.74888910000001</v>
      </c>
      <c r="AH16" s="266">
        <v>150.08305576000001</v>
      </c>
      <c r="AI16" s="266">
        <v>131.5667267</v>
      </c>
      <c r="AJ16" s="266">
        <v>107.99720824000001</v>
      </c>
      <c r="AK16" s="266">
        <v>102.45292212</v>
      </c>
      <c r="AL16" s="266">
        <v>121.07807665</v>
      </c>
      <c r="AM16" s="266">
        <v>124.41281896</v>
      </c>
      <c r="AN16" s="266">
        <v>111.92947890000001</v>
      </c>
      <c r="AO16" s="266">
        <v>104.00558073000001</v>
      </c>
      <c r="AP16" s="266">
        <v>97.46457728</v>
      </c>
      <c r="AQ16" s="266">
        <v>105.41188443999999</v>
      </c>
      <c r="AR16" s="266">
        <v>131.24246219</v>
      </c>
      <c r="AS16" s="266">
        <v>166.89082672999999</v>
      </c>
      <c r="AT16" s="266">
        <v>158.80108820999999</v>
      </c>
      <c r="AU16" s="266">
        <v>127.70609919</v>
      </c>
      <c r="AV16" s="266">
        <v>105.14520981</v>
      </c>
      <c r="AW16" s="266">
        <v>99.443738870000004</v>
      </c>
      <c r="AX16" s="266">
        <v>129.50387749999999</v>
      </c>
      <c r="AY16" s="266">
        <v>137.24282887999999</v>
      </c>
      <c r="AZ16" s="266">
        <v>127.07581458</v>
      </c>
      <c r="BA16" s="266">
        <v>114.59753719</v>
      </c>
      <c r="BB16" s="266">
        <v>94.210755469999995</v>
      </c>
      <c r="BC16" s="266">
        <v>101.49566853</v>
      </c>
      <c r="BD16" s="266">
        <v>132.71131481</v>
      </c>
      <c r="BE16" s="266">
        <v>154.91223671</v>
      </c>
      <c r="BF16" s="266">
        <v>155.33787326000001</v>
      </c>
      <c r="BG16" s="266">
        <v>131.84349191000001</v>
      </c>
      <c r="BH16" s="309">
        <v>105.3214</v>
      </c>
      <c r="BI16" s="309">
        <v>101.857</v>
      </c>
      <c r="BJ16" s="309">
        <v>131.83799999999999</v>
      </c>
      <c r="BK16" s="309">
        <v>135.44300000000001</v>
      </c>
      <c r="BL16" s="309">
        <v>116.2885</v>
      </c>
      <c r="BM16" s="309">
        <v>109.4627</v>
      </c>
      <c r="BN16" s="309">
        <v>93.748369999999994</v>
      </c>
      <c r="BO16" s="309">
        <v>102.2604</v>
      </c>
      <c r="BP16" s="309">
        <v>129.0273</v>
      </c>
      <c r="BQ16" s="309">
        <v>153.3152</v>
      </c>
      <c r="BR16" s="309">
        <v>150.3468</v>
      </c>
      <c r="BS16" s="309">
        <v>127.1236</v>
      </c>
      <c r="BT16" s="309">
        <v>105.1888</v>
      </c>
      <c r="BU16" s="309">
        <v>103.3779</v>
      </c>
      <c r="BV16" s="309">
        <v>133.8828</v>
      </c>
    </row>
    <row r="17" spans="1:74" ht="11.1" customHeight="1" x14ac:dyDescent="0.2">
      <c r="A17" s="104" t="s">
        <v>1129</v>
      </c>
      <c r="B17" s="130" t="s">
        <v>390</v>
      </c>
      <c r="C17" s="266">
        <v>109.48838655</v>
      </c>
      <c r="D17" s="266">
        <v>99.639935519999995</v>
      </c>
      <c r="E17" s="266">
        <v>107.17286437</v>
      </c>
      <c r="F17" s="266">
        <v>102.58904968</v>
      </c>
      <c r="G17" s="266">
        <v>109.87209982</v>
      </c>
      <c r="H17" s="266">
        <v>120.01315532</v>
      </c>
      <c r="I17" s="266">
        <v>129.27662307</v>
      </c>
      <c r="J17" s="266">
        <v>128.48100787999999</v>
      </c>
      <c r="K17" s="266">
        <v>118.78875909</v>
      </c>
      <c r="L17" s="266">
        <v>113.28719169999999</v>
      </c>
      <c r="M17" s="266">
        <v>104.97310007</v>
      </c>
      <c r="N17" s="266">
        <v>109.30552114</v>
      </c>
      <c r="O17" s="266">
        <v>114.92525915</v>
      </c>
      <c r="P17" s="266">
        <v>102.68544876999999</v>
      </c>
      <c r="Q17" s="266">
        <v>108.10834278</v>
      </c>
      <c r="R17" s="266">
        <v>103.33147963</v>
      </c>
      <c r="S17" s="266">
        <v>113.17548257999999</v>
      </c>
      <c r="T17" s="266">
        <v>122.01117547</v>
      </c>
      <c r="U17" s="266">
        <v>131.52157206000001</v>
      </c>
      <c r="V17" s="266">
        <v>134.84807015999999</v>
      </c>
      <c r="W17" s="266">
        <v>122.03347847000001</v>
      </c>
      <c r="X17" s="266">
        <v>116.13334136</v>
      </c>
      <c r="Y17" s="266">
        <v>104.98311214</v>
      </c>
      <c r="Z17" s="266">
        <v>107.99808272</v>
      </c>
      <c r="AA17" s="266">
        <v>112.0123883</v>
      </c>
      <c r="AB17" s="266">
        <v>102.07087865</v>
      </c>
      <c r="AC17" s="266">
        <v>107.46819988</v>
      </c>
      <c r="AD17" s="266">
        <v>102.44593962</v>
      </c>
      <c r="AE17" s="266">
        <v>111.20095272</v>
      </c>
      <c r="AF17" s="266">
        <v>115.74502704</v>
      </c>
      <c r="AG17" s="266">
        <v>130.95145260999999</v>
      </c>
      <c r="AH17" s="266">
        <v>130.77617383</v>
      </c>
      <c r="AI17" s="266">
        <v>122.05915072000001</v>
      </c>
      <c r="AJ17" s="266">
        <v>115.30490274</v>
      </c>
      <c r="AK17" s="266">
        <v>102.84001359</v>
      </c>
      <c r="AL17" s="266">
        <v>108.00147573</v>
      </c>
      <c r="AM17" s="266">
        <v>108.90250580999999</v>
      </c>
      <c r="AN17" s="266">
        <v>101.90408589</v>
      </c>
      <c r="AO17" s="266">
        <v>102.93669873</v>
      </c>
      <c r="AP17" s="266">
        <v>90.631198569999995</v>
      </c>
      <c r="AQ17" s="266">
        <v>93.405746260000001</v>
      </c>
      <c r="AR17" s="266">
        <v>108.6988133</v>
      </c>
      <c r="AS17" s="266">
        <v>126.01023608</v>
      </c>
      <c r="AT17" s="266">
        <v>122.0345334</v>
      </c>
      <c r="AU17" s="266">
        <v>112.29660939</v>
      </c>
      <c r="AV17" s="266">
        <v>107.40396625</v>
      </c>
      <c r="AW17" s="266">
        <v>97.091218179999998</v>
      </c>
      <c r="AX17" s="266">
        <v>104.40270307</v>
      </c>
      <c r="AY17" s="266">
        <v>104.1916983</v>
      </c>
      <c r="AZ17" s="266">
        <v>98.174722000000003</v>
      </c>
      <c r="BA17" s="266">
        <v>102.26983359</v>
      </c>
      <c r="BB17" s="266">
        <v>98.288516529999995</v>
      </c>
      <c r="BC17" s="266">
        <v>104.42846692000001</v>
      </c>
      <c r="BD17" s="266">
        <v>118.84316936</v>
      </c>
      <c r="BE17" s="266">
        <v>127.13314928</v>
      </c>
      <c r="BF17" s="266">
        <v>123.94234217</v>
      </c>
      <c r="BG17" s="266">
        <v>116.28996603</v>
      </c>
      <c r="BH17" s="309">
        <v>108.7684</v>
      </c>
      <c r="BI17" s="309">
        <v>98.874350000000007</v>
      </c>
      <c r="BJ17" s="309">
        <v>106.3965</v>
      </c>
      <c r="BK17" s="309">
        <v>106.70529999999999</v>
      </c>
      <c r="BL17" s="309">
        <v>98.247550000000004</v>
      </c>
      <c r="BM17" s="309">
        <v>104.23099999999999</v>
      </c>
      <c r="BN17" s="309">
        <v>100.1918</v>
      </c>
      <c r="BO17" s="309">
        <v>107.0496</v>
      </c>
      <c r="BP17" s="309">
        <v>119.2276</v>
      </c>
      <c r="BQ17" s="309">
        <v>128.57830000000001</v>
      </c>
      <c r="BR17" s="309">
        <v>123.0184</v>
      </c>
      <c r="BS17" s="309">
        <v>115.2884</v>
      </c>
      <c r="BT17" s="309">
        <v>109.4431</v>
      </c>
      <c r="BU17" s="309">
        <v>99.862459999999999</v>
      </c>
      <c r="BV17" s="309">
        <v>107.32689999999999</v>
      </c>
    </row>
    <row r="18" spans="1:74" ht="11.1" customHeight="1" x14ac:dyDescent="0.2">
      <c r="A18" s="104" t="s">
        <v>1130</v>
      </c>
      <c r="B18" s="130" t="s">
        <v>389</v>
      </c>
      <c r="C18" s="266">
        <v>78.809113389999993</v>
      </c>
      <c r="D18" s="266">
        <v>74.533794049999997</v>
      </c>
      <c r="E18" s="266">
        <v>80.530224799999999</v>
      </c>
      <c r="F18" s="266">
        <v>78.898557760000003</v>
      </c>
      <c r="G18" s="266">
        <v>83.134470309999998</v>
      </c>
      <c r="H18" s="266">
        <v>85.398538310000006</v>
      </c>
      <c r="I18" s="266">
        <v>87.806131890000003</v>
      </c>
      <c r="J18" s="266">
        <v>89.134442910000004</v>
      </c>
      <c r="K18" s="266">
        <v>83.540140260000001</v>
      </c>
      <c r="L18" s="266">
        <v>82.815130679999996</v>
      </c>
      <c r="M18" s="266">
        <v>79.455591850000005</v>
      </c>
      <c r="N18" s="266">
        <v>80.241809140000001</v>
      </c>
      <c r="O18" s="266">
        <v>79.889791200000005</v>
      </c>
      <c r="P18" s="266">
        <v>75.661188859999996</v>
      </c>
      <c r="Q18" s="266">
        <v>81.052926760000005</v>
      </c>
      <c r="R18" s="266">
        <v>79.083418890000004</v>
      </c>
      <c r="S18" s="266">
        <v>85.637647099999995</v>
      </c>
      <c r="T18" s="266">
        <v>85.536241020000006</v>
      </c>
      <c r="U18" s="266">
        <v>89.301356670000004</v>
      </c>
      <c r="V18" s="266">
        <v>92.105751400000003</v>
      </c>
      <c r="W18" s="266">
        <v>85.678994119999999</v>
      </c>
      <c r="X18" s="266">
        <v>85.300743479999994</v>
      </c>
      <c r="Y18" s="266">
        <v>81.118357430000003</v>
      </c>
      <c r="Z18" s="266">
        <v>80.306136300000006</v>
      </c>
      <c r="AA18" s="266">
        <v>82.609756970000007</v>
      </c>
      <c r="AB18" s="266">
        <v>76.447262789999996</v>
      </c>
      <c r="AC18" s="266">
        <v>81.092831009999998</v>
      </c>
      <c r="AD18" s="266">
        <v>80.459758440000002</v>
      </c>
      <c r="AE18" s="266">
        <v>84.661293049999998</v>
      </c>
      <c r="AF18" s="266">
        <v>84.991994640000001</v>
      </c>
      <c r="AG18" s="266">
        <v>90.752186690000002</v>
      </c>
      <c r="AH18" s="266">
        <v>91.061842179999999</v>
      </c>
      <c r="AI18" s="266">
        <v>86.160376979999995</v>
      </c>
      <c r="AJ18" s="266">
        <v>84.396137409999994</v>
      </c>
      <c r="AK18" s="266">
        <v>79.624664109999998</v>
      </c>
      <c r="AL18" s="266">
        <v>80.094745140000001</v>
      </c>
      <c r="AM18" s="266">
        <v>77.338595499999997</v>
      </c>
      <c r="AN18" s="266">
        <v>75.664169259999994</v>
      </c>
      <c r="AO18" s="266">
        <v>77.658106720000006</v>
      </c>
      <c r="AP18" s="266">
        <v>69.590790380000001</v>
      </c>
      <c r="AQ18" s="266">
        <v>71.219924059999997</v>
      </c>
      <c r="AR18" s="266">
        <v>75.229856350000006</v>
      </c>
      <c r="AS18" s="266">
        <v>81.278312679999999</v>
      </c>
      <c r="AT18" s="266">
        <v>82.851769340000004</v>
      </c>
      <c r="AU18" s="266">
        <v>77.467805369999994</v>
      </c>
      <c r="AV18" s="266">
        <v>79.078716159999999</v>
      </c>
      <c r="AW18" s="266">
        <v>75.865985339999995</v>
      </c>
      <c r="AX18" s="266">
        <v>76.289366880000003</v>
      </c>
      <c r="AY18" s="266">
        <v>79.221554510000004</v>
      </c>
      <c r="AZ18" s="266">
        <v>73.246327820000005</v>
      </c>
      <c r="BA18" s="266">
        <v>76.330638759999999</v>
      </c>
      <c r="BB18" s="266">
        <v>78.805722220000007</v>
      </c>
      <c r="BC18" s="266">
        <v>82.746651589999999</v>
      </c>
      <c r="BD18" s="266">
        <v>85.382828480000001</v>
      </c>
      <c r="BE18" s="266">
        <v>89.386746259999995</v>
      </c>
      <c r="BF18" s="266">
        <v>87.872880340999998</v>
      </c>
      <c r="BG18" s="266">
        <v>82.330890855999996</v>
      </c>
      <c r="BH18" s="309">
        <v>83.112610000000004</v>
      </c>
      <c r="BI18" s="309">
        <v>78.991799999999998</v>
      </c>
      <c r="BJ18" s="309">
        <v>79.493880000000004</v>
      </c>
      <c r="BK18" s="309">
        <v>82.379189999999994</v>
      </c>
      <c r="BL18" s="309">
        <v>77.538380000000004</v>
      </c>
      <c r="BM18" s="309">
        <v>79.778710000000004</v>
      </c>
      <c r="BN18" s="309">
        <v>81.714190000000002</v>
      </c>
      <c r="BO18" s="309">
        <v>85.329909999999998</v>
      </c>
      <c r="BP18" s="309">
        <v>87.917450000000002</v>
      </c>
      <c r="BQ18" s="309">
        <v>91.43562</v>
      </c>
      <c r="BR18" s="309">
        <v>90.013729999999995</v>
      </c>
      <c r="BS18" s="309">
        <v>83.910129999999995</v>
      </c>
      <c r="BT18" s="309">
        <v>84.487859999999998</v>
      </c>
      <c r="BU18" s="309">
        <v>80.175889999999995</v>
      </c>
      <c r="BV18" s="309">
        <v>80.597530000000006</v>
      </c>
    </row>
    <row r="19" spans="1:74" ht="11.1" customHeight="1" x14ac:dyDescent="0.2">
      <c r="A19" s="104" t="s">
        <v>1131</v>
      </c>
      <c r="B19" s="130" t="s">
        <v>811</v>
      </c>
      <c r="C19" s="266">
        <v>0.66718</v>
      </c>
      <c r="D19" s="266">
        <v>0.63517000000000001</v>
      </c>
      <c r="E19" s="266">
        <v>0.64502700000000002</v>
      </c>
      <c r="F19" s="266">
        <v>0.58904699999999999</v>
      </c>
      <c r="G19" s="266">
        <v>0.58281099999999997</v>
      </c>
      <c r="H19" s="266">
        <v>0.62775300000000001</v>
      </c>
      <c r="I19" s="266">
        <v>0.62978800000000001</v>
      </c>
      <c r="J19" s="266">
        <v>0.63999899999999998</v>
      </c>
      <c r="K19" s="266">
        <v>0.61812599999999995</v>
      </c>
      <c r="L19" s="266">
        <v>0.62611499999999998</v>
      </c>
      <c r="M19" s="266">
        <v>0.597746</v>
      </c>
      <c r="N19" s="266">
        <v>0.66383599999999998</v>
      </c>
      <c r="O19" s="266">
        <v>0.74525399999999997</v>
      </c>
      <c r="P19" s="266">
        <v>0.63436700000000001</v>
      </c>
      <c r="Q19" s="266">
        <v>0.61960499999999996</v>
      </c>
      <c r="R19" s="266">
        <v>0.59947300000000003</v>
      </c>
      <c r="S19" s="266">
        <v>0.58688099999999999</v>
      </c>
      <c r="T19" s="266">
        <v>0.622672</v>
      </c>
      <c r="U19" s="266">
        <v>0.63444999999999996</v>
      </c>
      <c r="V19" s="266">
        <v>0.680315</v>
      </c>
      <c r="W19" s="266">
        <v>0.64028399999999996</v>
      </c>
      <c r="X19" s="266">
        <v>0.63074799999999998</v>
      </c>
      <c r="Y19" s="266">
        <v>0.61567400000000005</v>
      </c>
      <c r="Z19" s="266">
        <v>0.65508699999999997</v>
      </c>
      <c r="AA19" s="266">
        <v>0.66955799999999999</v>
      </c>
      <c r="AB19" s="266">
        <v>0.67154899999999995</v>
      </c>
      <c r="AC19" s="266">
        <v>0.68624700000000005</v>
      </c>
      <c r="AD19" s="266">
        <v>0.610317</v>
      </c>
      <c r="AE19" s="266">
        <v>0.60841999999999996</v>
      </c>
      <c r="AF19" s="266">
        <v>0.60841500000000004</v>
      </c>
      <c r="AG19" s="266">
        <v>0.642293</v>
      </c>
      <c r="AH19" s="266">
        <v>0.65301399999999998</v>
      </c>
      <c r="AI19" s="266">
        <v>0.67654800000000004</v>
      </c>
      <c r="AJ19" s="266">
        <v>0.54295899999999997</v>
      </c>
      <c r="AK19" s="266">
        <v>0.61444200000000004</v>
      </c>
      <c r="AL19" s="266">
        <v>0.64839599999999997</v>
      </c>
      <c r="AM19" s="266">
        <v>0.66444899999999996</v>
      </c>
      <c r="AN19" s="266">
        <v>0.62232600000000005</v>
      </c>
      <c r="AO19" s="266">
        <v>0.57667500000000005</v>
      </c>
      <c r="AP19" s="266">
        <v>0.45814199999999999</v>
      </c>
      <c r="AQ19" s="266">
        <v>0.44820900000000002</v>
      </c>
      <c r="AR19" s="266">
        <v>0.47992600000000002</v>
      </c>
      <c r="AS19" s="266">
        <v>0.55459999999999998</v>
      </c>
      <c r="AT19" s="266">
        <v>0.52478000000000002</v>
      </c>
      <c r="AU19" s="266">
        <v>0.53155300000000005</v>
      </c>
      <c r="AV19" s="266">
        <v>0.51438300000000003</v>
      </c>
      <c r="AW19" s="266">
        <v>0.52524800000000005</v>
      </c>
      <c r="AX19" s="266">
        <v>0.631691</v>
      </c>
      <c r="AY19" s="266">
        <v>0.56264700000000001</v>
      </c>
      <c r="AZ19" s="266">
        <v>0.55363899999999999</v>
      </c>
      <c r="BA19" s="266">
        <v>0.54261000000000004</v>
      </c>
      <c r="BB19" s="266">
        <v>0.50148000000000004</v>
      </c>
      <c r="BC19" s="266">
        <v>0.47218700000000002</v>
      </c>
      <c r="BD19" s="266">
        <v>0.50442399999999998</v>
      </c>
      <c r="BE19" s="266">
        <v>0.54396299999999997</v>
      </c>
      <c r="BF19" s="266">
        <v>0.53476688994999999</v>
      </c>
      <c r="BG19" s="266">
        <v>0.52970210352000002</v>
      </c>
      <c r="BH19" s="309">
        <v>0.51307769999999997</v>
      </c>
      <c r="BI19" s="309">
        <v>0.5041776</v>
      </c>
      <c r="BJ19" s="309">
        <v>0.55107340000000005</v>
      </c>
      <c r="BK19" s="309">
        <v>0.57184800000000002</v>
      </c>
      <c r="BL19" s="309">
        <v>0.55768700000000004</v>
      </c>
      <c r="BM19" s="309">
        <v>0.53818739999999998</v>
      </c>
      <c r="BN19" s="309">
        <v>0.50762770000000002</v>
      </c>
      <c r="BO19" s="309">
        <v>0.49744050000000001</v>
      </c>
      <c r="BP19" s="309">
        <v>0.51895860000000005</v>
      </c>
      <c r="BQ19" s="309">
        <v>0.53598179999999995</v>
      </c>
      <c r="BR19" s="309">
        <v>0.52936490000000003</v>
      </c>
      <c r="BS19" s="309">
        <v>0.52107890000000001</v>
      </c>
      <c r="BT19" s="309">
        <v>0.50482749999999998</v>
      </c>
      <c r="BU19" s="309">
        <v>0.49605870000000002</v>
      </c>
      <c r="BV19" s="309">
        <v>0.54312740000000004</v>
      </c>
    </row>
    <row r="20" spans="1:74" ht="11.1" customHeight="1" x14ac:dyDescent="0.2">
      <c r="A20" s="104" t="s">
        <v>1132</v>
      </c>
      <c r="B20" s="130" t="s">
        <v>348</v>
      </c>
      <c r="C20" s="266">
        <v>12.124157500000001</v>
      </c>
      <c r="D20" s="266">
        <v>10.92913967</v>
      </c>
      <c r="E20" s="266">
        <v>11.656740804</v>
      </c>
      <c r="F20" s="266">
        <v>11.21403419</v>
      </c>
      <c r="G20" s="266">
        <v>11.467383908</v>
      </c>
      <c r="H20" s="266">
        <v>11.95146516</v>
      </c>
      <c r="I20" s="266">
        <v>12.72265357</v>
      </c>
      <c r="J20" s="266">
        <v>12.547806100000001</v>
      </c>
      <c r="K20" s="266">
        <v>11.19672359</v>
      </c>
      <c r="L20" s="266">
        <v>11.324494550000001</v>
      </c>
      <c r="M20" s="266">
        <v>11.462139799999999</v>
      </c>
      <c r="N20" s="266">
        <v>12.51750837</v>
      </c>
      <c r="O20" s="266">
        <v>12.40456884</v>
      </c>
      <c r="P20" s="266">
        <v>11.035844470000001</v>
      </c>
      <c r="Q20" s="266">
        <v>11.521404592</v>
      </c>
      <c r="R20" s="266">
        <v>11.023337550000001</v>
      </c>
      <c r="S20" s="266">
        <v>11.73983327</v>
      </c>
      <c r="T20" s="266">
        <v>12.02742112</v>
      </c>
      <c r="U20" s="266">
        <v>12.993943979999999</v>
      </c>
      <c r="V20" s="266">
        <v>13.07873792</v>
      </c>
      <c r="W20" s="266">
        <v>12.00842602</v>
      </c>
      <c r="X20" s="266">
        <v>11.865152610000001</v>
      </c>
      <c r="Y20" s="266">
        <v>11.976751399999999</v>
      </c>
      <c r="Z20" s="266">
        <v>12.4383806</v>
      </c>
      <c r="AA20" s="266">
        <v>12.5444222</v>
      </c>
      <c r="AB20" s="266">
        <v>10.958122940000001</v>
      </c>
      <c r="AC20" s="266">
        <v>11.73664576</v>
      </c>
      <c r="AD20" s="266">
        <v>10.92480947</v>
      </c>
      <c r="AE20" s="266">
        <v>11.43013915</v>
      </c>
      <c r="AF20" s="266">
        <v>11.743167359999999</v>
      </c>
      <c r="AG20" s="266">
        <v>12.814398300000001</v>
      </c>
      <c r="AH20" s="266">
        <v>12.845006059999999</v>
      </c>
      <c r="AI20" s="266">
        <v>12.047825100000001</v>
      </c>
      <c r="AJ20" s="266">
        <v>11.808421279999999</v>
      </c>
      <c r="AK20" s="266">
        <v>12.023480749999999</v>
      </c>
      <c r="AL20" s="266">
        <v>12.582042039999999</v>
      </c>
      <c r="AM20" s="266">
        <v>12.77970285</v>
      </c>
      <c r="AN20" s="266">
        <v>11.746122829999999</v>
      </c>
      <c r="AO20" s="266">
        <v>11.845734041</v>
      </c>
      <c r="AP20" s="266">
        <v>10.67643436</v>
      </c>
      <c r="AQ20" s="266">
        <v>10.875018362</v>
      </c>
      <c r="AR20" s="266">
        <v>11.27250276</v>
      </c>
      <c r="AS20" s="266">
        <v>11.943111529999999</v>
      </c>
      <c r="AT20" s="266">
        <v>11.93006269</v>
      </c>
      <c r="AU20" s="266">
        <v>11.06738975</v>
      </c>
      <c r="AV20" s="266">
        <v>10.778201212000001</v>
      </c>
      <c r="AW20" s="266">
        <v>11.135191689999999</v>
      </c>
      <c r="AX20" s="266">
        <v>12.302003279999999</v>
      </c>
      <c r="AY20" s="266">
        <v>12.13529181</v>
      </c>
      <c r="AZ20" s="266">
        <v>9.82778156</v>
      </c>
      <c r="BA20" s="266">
        <v>10.562060247</v>
      </c>
      <c r="BB20" s="266">
        <v>10.18234694</v>
      </c>
      <c r="BC20" s="266">
        <v>10.701427417</v>
      </c>
      <c r="BD20" s="266">
        <v>11.186521929</v>
      </c>
      <c r="BE20" s="266">
        <v>11.925032997000001</v>
      </c>
      <c r="BF20" s="266">
        <v>12.00924</v>
      </c>
      <c r="BG20" s="266">
        <v>11.267110000000001</v>
      </c>
      <c r="BH20" s="309">
        <v>11.054779999999999</v>
      </c>
      <c r="BI20" s="309">
        <v>11.32119</v>
      </c>
      <c r="BJ20" s="309">
        <v>12.104240000000001</v>
      </c>
      <c r="BK20" s="309">
        <v>12.05531</v>
      </c>
      <c r="BL20" s="309">
        <v>10.617139999999999</v>
      </c>
      <c r="BM20" s="309">
        <v>11.33201</v>
      </c>
      <c r="BN20" s="309">
        <v>10.70304</v>
      </c>
      <c r="BO20" s="309">
        <v>11.151160000000001</v>
      </c>
      <c r="BP20" s="309">
        <v>11.46115</v>
      </c>
      <c r="BQ20" s="309">
        <v>12.32877</v>
      </c>
      <c r="BR20" s="309">
        <v>12.370649999999999</v>
      </c>
      <c r="BS20" s="309">
        <v>11.51674</v>
      </c>
      <c r="BT20" s="309">
        <v>11.251670000000001</v>
      </c>
      <c r="BU20" s="309">
        <v>11.47972</v>
      </c>
      <c r="BV20" s="309">
        <v>12.245229999999999</v>
      </c>
    </row>
    <row r="21" spans="1:74" ht="11.1" customHeight="1" x14ac:dyDescent="0.2">
      <c r="A21" s="107" t="s">
        <v>1133</v>
      </c>
      <c r="B21" s="198" t="s">
        <v>457</v>
      </c>
      <c r="C21" s="266">
        <v>330.30133611000002</v>
      </c>
      <c r="D21" s="266">
        <v>286.70627495999997</v>
      </c>
      <c r="E21" s="266">
        <v>303.10037724</v>
      </c>
      <c r="F21" s="266">
        <v>284.01519252000003</v>
      </c>
      <c r="G21" s="266">
        <v>303.33792385999999</v>
      </c>
      <c r="H21" s="266">
        <v>340.53408089999999</v>
      </c>
      <c r="I21" s="266">
        <v>380.33567835000002</v>
      </c>
      <c r="J21" s="266">
        <v>372.81042245999998</v>
      </c>
      <c r="K21" s="266">
        <v>332.9225313</v>
      </c>
      <c r="L21" s="266">
        <v>310.86397496000001</v>
      </c>
      <c r="M21" s="266">
        <v>294.80914325999998</v>
      </c>
      <c r="N21" s="266">
        <v>324.73329125999999</v>
      </c>
      <c r="O21" s="266">
        <v>356.88225697000001</v>
      </c>
      <c r="P21" s="266">
        <v>303.76812927999998</v>
      </c>
      <c r="Q21" s="266">
        <v>308.52071013</v>
      </c>
      <c r="R21" s="266">
        <v>289.49132487000003</v>
      </c>
      <c r="S21" s="266">
        <v>314.98784296000002</v>
      </c>
      <c r="T21" s="266">
        <v>350.11040880000002</v>
      </c>
      <c r="U21" s="266">
        <v>388.01737294999998</v>
      </c>
      <c r="V21" s="266">
        <v>394.20936875000001</v>
      </c>
      <c r="W21" s="266">
        <v>349.27097520000001</v>
      </c>
      <c r="X21" s="266">
        <v>320.97873835000001</v>
      </c>
      <c r="Y21" s="266">
        <v>302.48385150000001</v>
      </c>
      <c r="Z21" s="266">
        <v>324.57809037999999</v>
      </c>
      <c r="AA21" s="266">
        <v>341.15367567999999</v>
      </c>
      <c r="AB21" s="266">
        <v>306.75581579999999</v>
      </c>
      <c r="AC21" s="266">
        <v>313.58933872</v>
      </c>
      <c r="AD21" s="266">
        <v>284.82464636999998</v>
      </c>
      <c r="AE21" s="266">
        <v>308.23187625000003</v>
      </c>
      <c r="AF21" s="266">
        <v>333.20477399999999</v>
      </c>
      <c r="AG21" s="266">
        <v>388.90921969999999</v>
      </c>
      <c r="AH21" s="266">
        <v>385.41909183000001</v>
      </c>
      <c r="AI21" s="266">
        <v>352.5106275</v>
      </c>
      <c r="AJ21" s="266">
        <v>320.04962867</v>
      </c>
      <c r="AK21" s="266">
        <v>297.55552256999999</v>
      </c>
      <c r="AL21" s="266">
        <v>322.40473556000001</v>
      </c>
      <c r="AM21" s="266">
        <v>324.09807211999998</v>
      </c>
      <c r="AN21" s="266">
        <v>301.86618288</v>
      </c>
      <c r="AO21" s="266">
        <v>297.02279521999998</v>
      </c>
      <c r="AP21" s="266">
        <v>268.82114259000002</v>
      </c>
      <c r="AQ21" s="266">
        <v>281.36078212000001</v>
      </c>
      <c r="AR21" s="266">
        <v>326.92356059999997</v>
      </c>
      <c r="AS21" s="266">
        <v>386.67708701999999</v>
      </c>
      <c r="AT21" s="266">
        <v>376.14223363999997</v>
      </c>
      <c r="AU21" s="266">
        <v>329.06945669999999</v>
      </c>
      <c r="AV21" s="266">
        <v>302.92047643000001</v>
      </c>
      <c r="AW21" s="266">
        <v>284.06138207999999</v>
      </c>
      <c r="AX21" s="266">
        <v>323.12964173</v>
      </c>
      <c r="AY21" s="266">
        <v>333.35402049999999</v>
      </c>
      <c r="AZ21" s="266">
        <v>308.87828495999997</v>
      </c>
      <c r="BA21" s="266">
        <v>304.30267979000001</v>
      </c>
      <c r="BB21" s="266">
        <v>281.98882115999999</v>
      </c>
      <c r="BC21" s="266">
        <v>299.84440145999997</v>
      </c>
      <c r="BD21" s="266">
        <v>348.62825858000002</v>
      </c>
      <c r="BE21" s="266">
        <v>383.90112825</v>
      </c>
      <c r="BF21" s="266">
        <v>381.9692</v>
      </c>
      <c r="BG21" s="266">
        <v>341.1968</v>
      </c>
      <c r="BH21" s="309">
        <v>308.77030000000002</v>
      </c>
      <c r="BI21" s="309">
        <v>291.54849999999999</v>
      </c>
      <c r="BJ21" s="309">
        <v>330.38369999999998</v>
      </c>
      <c r="BK21" s="309">
        <v>337.15460000000002</v>
      </c>
      <c r="BL21" s="309">
        <v>303.24930000000001</v>
      </c>
      <c r="BM21" s="309">
        <v>305.3426</v>
      </c>
      <c r="BN21" s="309">
        <v>286.86500000000001</v>
      </c>
      <c r="BO21" s="309">
        <v>306.2885</v>
      </c>
      <c r="BP21" s="309">
        <v>348.15249999999997</v>
      </c>
      <c r="BQ21" s="309">
        <v>386.19380000000001</v>
      </c>
      <c r="BR21" s="309">
        <v>376.279</v>
      </c>
      <c r="BS21" s="309">
        <v>338.36</v>
      </c>
      <c r="BT21" s="309">
        <v>310.87619999999998</v>
      </c>
      <c r="BU21" s="309">
        <v>295.392</v>
      </c>
      <c r="BV21" s="309">
        <v>334.59559999999999</v>
      </c>
    </row>
    <row r="22" spans="1:74" ht="11.1" customHeight="1" x14ac:dyDescent="0.2">
      <c r="A22" s="107"/>
      <c r="B22" s="108" t="s">
        <v>182</v>
      </c>
      <c r="C22" s="208"/>
      <c r="D22" s="208"/>
      <c r="E22" s="208"/>
      <c r="F22" s="208"/>
      <c r="G22" s="208"/>
      <c r="H22" s="208"/>
      <c r="I22" s="208"/>
      <c r="J22" s="208"/>
      <c r="K22" s="208"/>
      <c r="L22" s="208"/>
      <c r="M22" s="208"/>
      <c r="N22" s="208"/>
      <c r="O22" s="208"/>
      <c r="P22" s="208"/>
      <c r="Q22" s="208"/>
      <c r="R22" s="208"/>
      <c r="S22" s="208"/>
      <c r="T22" s="208"/>
      <c r="U22" s="208"/>
      <c r="V22" s="208"/>
      <c r="W22" s="208"/>
      <c r="X22" s="208"/>
      <c r="Y22" s="208"/>
      <c r="Z22" s="208"/>
      <c r="AA22" s="208"/>
      <c r="AB22" s="208"/>
      <c r="AC22" s="208"/>
      <c r="AD22" s="208"/>
      <c r="AE22" s="208"/>
      <c r="AF22" s="208"/>
      <c r="AG22" s="208"/>
      <c r="AH22" s="208"/>
      <c r="AI22" s="208"/>
      <c r="AJ22" s="208"/>
      <c r="AK22" s="208"/>
      <c r="AL22" s="208"/>
      <c r="AM22" s="208"/>
      <c r="AN22" s="208"/>
      <c r="AO22" s="208"/>
      <c r="AP22" s="208"/>
      <c r="AQ22" s="208"/>
      <c r="AR22" s="208"/>
      <c r="AS22" s="208"/>
      <c r="AT22" s="208"/>
      <c r="AU22" s="208"/>
      <c r="AV22" s="208"/>
      <c r="AW22" s="208"/>
      <c r="AX22" s="208"/>
      <c r="AY22" s="208"/>
      <c r="AZ22" s="208"/>
      <c r="BA22" s="208"/>
      <c r="BB22" s="208"/>
      <c r="BC22" s="208"/>
      <c r="BD22" s="208"/>
      <c r="BE22" s="208"/>
      <c r="BF22" s="208"/>
      <c r="BG22" s="208"/>
      <c r="BH22" s="324"/>
      <c r="BI22" s="324"/>
      <c r="BJ22" s="324"/>
      <c r="BK22" s="324"/>
      <c r="BL22" s="324"/>
      <c r="BM22" s="324"/>
      <c r="BN22" s="324"/>
      <c r="BO22" s="324"/>
      <c r="BP22" s="324"/>
      <c r="BQ22" s="324"/>
      <c r="BR22" s="324"/>
      <c r="BS22" s="324"/>
      <c r="BT22" s="324"/>
      <c r="BU22" s="324"/>
      <c r="BV22" s="324"/>
    </row>
    <row r="23" spans="1:74" ht="11.1" customHeight="1" x14ac:dyDescent="0.2">
      <c r="A23" s="107" t="s">
        <v>183</v>
      </c>
      <c r="B23" s="198" t="s">
        <v>184</v>
      </c>
      <c r="C23" s="266">
        <v>974.60209114999998</v>
      </c>
      <c r="D23" s="266">
        <v>761.56606122000005</v>
      </c>
      <c r="E23" s="266">
        <v>777.61138185000004</v>
      </c>
      <c r="F23" s="266">
        <v>684.30138044</v>
      </c>
      <c r="G23" s="266">
        <v>741.29843391999998</v>
      </c>
      <c r="H23" s="266">
        <v>924.29780477999998</v>
      </c>
      <c r="I23" s="266">
        <v>1130.6438971</v>
      </c>
      <c r="J23" s="266">
        <v>1071.1075393000001</v>
      </c>
      <c r="K23" s="266">
        <v>895.90442770000004</v>
      </c>
      <c r="L23" s="266">
        <v>775.46567524</v>
      </c>
      <c r="M23" s="266">
        <v>741.59566423000001</v>
      </c>
      <c r="N23" s="266">
        <v>920.23570243999995</v>
      </c>
      <c r="O23" s="266">
        <v>1112.2092026</v>
      </c>
      <c r="P23" s="266">
        <v>849.56650062999995</v>
      </c>
      <c r="Q23" s="266">
        <v>800.77505136000002</v>
      </c>
      <c r="R23" s="266">
        <v>712.90797096999995</v>
      </c>
      <c r="S23" s="266">
        <v>775.60253367999996</v>
      </c>
      <c r="T23" s="266">
        <v>970.27169257000003</v>
      </c>
      <c r="U23" s="266">
        <v>1146.9283837</v>
      </c>
      <c r="V23" s="266">
        <v>1146.4088956999999</v>
      </c>
      <c r="W23" s="266">
        <v>962.77985808000005</v>
      </c>
      <c r="X23" s="266">
        <v>799.50778799</v>
      </c>
      <c r="Y23" s="266">
        <v>775.16903573000002</v>
      </c>
      <c r="Z23" s="266">
        <v>919.98915882999995</v>
      </c>
      <c r="AA23" s="266">
        <v>985.71481497000002</v>
      </c>
      <c r="AB23" s="266">
        <v>862.16882435000002</v>
      </c>
      <c r="AC23" s="266">
        <v>832.57474882999998</v>
      </c>
      <c r="AD23" s="266">
        <v>668.27414755999996</v>
      </c>
      <c r="AE23" s="266">
        <v>741.82148754000002</v>
      </c>
      <c r="AF23" s="266">
        <v>888.10729015000004</v>
      </c>
      <c r="AG23" s="266">
        <v>1136.7787476999999</v>
      </c>
      <c r="AH23" s="266">
        <v>1109.6745424999999</v>
      </c>
      <c r="AI23" s="266">
        <v>972.76968756999997</v>
      </c>
      <c r="AJ23" s="266">
        <v>798.50288254999998</v>
      </c>
      <c r="AK23" s="266">
        <v>757.50989282</v>
      </c>
      <c r="AL23" s="266">
        <v>895.21937460000004</v>
      </c>
      <c r="AM23" s="266">
        <v>912.55009412000004</v>
      </c>
      <c r="AN23" s="266">
        <v>820.98659412999996</v>
      </c>
      <c r="AO23" s="266">
        <v>762.86594320999995</v>
      </c>
      <c r="AP23" s="266">
        <v>714.88862572999994</v>
      </c>
      <c r="AQ23" s="266">
        <v>773.18097822000004</v>
      </c>
      <c r="AR23" s="266">
        <v>962.64454278000005</v>
      </c>
      <c r="AS23" s="266">
        <v>1224.1201583</v>
      </c>
      <c r="AT23" s="266">
        <v>1164.7830922999999</v>
      </c>
      <c r="AU23" s="266">
        <v>936.70582991000003</v>
      </c>
      <c r="AV23" s="266">
        <v>771.22495824999999</v>
      </c>
      <c r="AW23" s="266">
        <v>729.40549071999999</v>
      </c>
      <c r="AX23" s="266">
        <v>949.89227468000001</v>
      </c>
      <c r="AY23" s="266">
        <v>994.07559767999999</v>
      </c>
      <c r="AZ23" s="266">
        <v>920.43400270999996</v>
      </c>
      <c r="BA23" s="266">
        <v>830.05149488999996</v>
      </c>
      <c r="BB23" s="266">
        <v>682.38620418999994</v>
      </c>
      <c r="BC23" s="266">
        <v>735.15219833000003</v>
      </c>
      <c r="BD23" s="266">
        <v>961.25298980000002</v>
      </c>
      <c r="BE23" s="266">
        <v>1122.0584383999999</v>
      </c>
      <c r="BF23" s="266">
        <v>1131.0519999999999</v>
      </c>
      <c r="BG23" s="266">
        <v>952.71130000000005</v>
      </c>
      <c r="BH23" s="309">
        <v>762.86300000000006</v>
      </c>
      <c r="BI23" s="309">
        <v>737.76959999999997</v>
      </c>
      <c r="BJ23" s="309">
        <v>954.92769999999996</v>
      </c>
      <c r="BK23" s="309">
        <v>969.76620000000003</v>
      </c>
      <c r="BL23" s="309">
        <v>832.62059999999997</v>
      </c>
      <c r="BM23" s="309">
        <v>783.74810000000002</v>
      </c>
      <c r="BN23" s="309">
        <v>671.23429999999996</v>
      </c>
      <c r="BO23" s="309">
        <v>732.18</v>
      </c>
      <c r="BP23" s="309">
        <v>923.82979999999998</v>
      </c>
      <c r="BQ23" s="309">
        <v>1097.73</v>
      </c>
      <c r="BR23" s="309">
        <v>1076.4770000000001</v>
      </c>
      <c r="BS23" s="309">
        <v>910.19929999999999</v>
      </c>
      <c r="BT23" s="309">
        <v>753.14729999999997</v>
      </c>
      <c r="BU23" s="309">
        <v>740.18129999999996</v>
      </c>
      <c r="BV23" s="309">
        <v>958.59490000000005</v>
      </c>
    </row>
    <row r="24" spans="1:74" ht="11.1" customHeight="1" x14ac:dyDescent="0.2">
      <c r="A24" s="107"/>
      <c r="B24" s="108"/>
      <c r="C24" s="229"/>
      <c r="D24" s="229"/>
      <c r="E24" s="229"/>
      <c r="F24" s="229"/>
      <c r="G24" s="229"/>
      <c r="H24" s="229"/>
      <c r="I24" s="229"/>
      <c r="J24" s="229"/>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343"/>
      <c r="BI24" s="343"/>
      <c r="BJ24" s="343"/>
      <c r="BK24" s="343"/>
      <c r="BL24" s="343"/>
      <c r="BM24" s="343"/>
      <c r="BN24" s="343"/>
      <c r="BO24" s="343"/>
      <c r="BP24" s="343"/>
      <c r="BQ24" s="343"/>
      <c r="BR24" s="343"/>
      <c r="BS24" s="343"/>
      <c r="BT24" s="343"/>
      <c r="BU24" s="343"/>
      <c r="BV24" s="343"/>
    </row>
    <row r="25" spans="1:74" ht="11.1" customHeight="1" x14ac:dyDescent="0.2">
      <c r="A25" s="107"/>
      <c r="B25" s="109" t="s">
        <v>91</v>
      </c>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229"/>
      <c r="BG25" s="229"/>
      <c r="BH25" s="343"/>
      <c r="BI25" s="343"/>
      <c r="BJ25" s="343"/>
      <c r="BK25" s="343"/>
      <c r="BL25" s="343"/>
      <c r="BM25" s="343"/>
      <c r="BN25" s="343"/>
      <c r="BO25" s="343"/>
      <c r="BP25" s="343"/>
      <c r="BQ25" s="343"/>
      <c r="BR25" s="343"/>
      <c r="BS25" s="343"/>
      <c r="BT25" s="343"/>
      <c r="BU25" s="343"/>
      <c r="BV25" s="343"/>
    </row>
    <row r="26" spans="1:74" ht="11.1" customHeight="1" x14ac:dyDescent="0.2">
      <c r="A26" s="107" t="s">
        <v>61</v>
      </c>
      <c r="B26" s="198" t="s">
        <v>79</v>
      </c>
      <c r="C26" s="250">
        <v>156.21421000000001</v>
      </c>
      <c r="D26" s="250">
        <v>160.50150199999999</v>
      </c>
      <c r="E26" s="250">
        <v>161.81549000000001</v>
      </c>
      <c r="F26" s="250">
        <v>163.93691200000001</v>
      </c>
      <c r="G26" s="250">
        <v>162.54224199999999</v>
      </c>
      <c r="H26" s="250">
        <v>158.013959</v>
      </c>
      <c r="I26" s="250">
        <v>145.81148300000001</v>
      </c>
      <c r="J26" s="250">
        <v>141.204061</v>
      </c>
      <c r="K26" s="250">
        <v>139.5712</v>
      </c>
      <c r="L26" s="250">
        <v>141.46251899999999</v>
      </c>
      <c r="M26" s="250">
        <v>143.424037</v>
      </c>
      <c r="N26" s="250">
        <v>137.68714800000001</v>
      </c>
      <c r="O26" s="250">
        <v>123.234514</v>
      </c>
      <c r="P26" s="250">
        <v>120.52585999999999</v>
      </c>
      <c r="Q26" s="250">
        <v>126.007914</v>
      </c>
      <c r="R26" s="250">
        <v>128.57078799999999</v>
      </c>
      <c r="S26" s="250">
        <v>127.982</v>
      </c>
      <c r="T26" s="250">
        <v>121.04136200000001</v>
      </c>
      <c r="U26" s="250">
        <v>110.348409</v>
      </c>
      <c r="V26" s="250">
        <v>103.744169</v>
      </c>
      <c r="W26" s="250">
        <v>100.383973</v>
      </c>
      <c r="X26" s="250">
        <v>104.855065</v>
      </c>
      <c r="Y26" s="250">
        <v>104.075187</v>
      </c>
      <c r="Z26" s="250">
        <v>102.79285400000001</v>
      </c>
      <c r="AA26" s="250">
        <v>99.144744000000003</v>
      </c>
      <c r="AB26" s="250">
        <v>98.637321</v>
      </c>
      <c r="AC26" s="250">
        <v>96.932056000000003</v>
      </c>
      <c r="AD26" s="250">
        <v>108.07230199999999</v>
      </c>
      <c r="AE26" s="250">
        <v>115.700254</v>
      </c>
      <c r="AF26" s="250">
        <v>116.860902</v>
      </c>
      <c r="AG26" s="250">
        <v>110.661384</v>
      </c>
      <c r="AH26" s="250">
        <v>110.268097</v>
      </c>
      <c r="AI26" s="250">
        <v>110.614957</v>
      </c>
      <c r="AJ26" s="250">
        <v>118.56643200000001</v>
      </c>
      <c r="AK26" s="250">
        <v>122.357287</v>
      </c>
      <c r="AL26" s="250">
        <v>128.17629199999999</v>
      </c>
      <c r="AM26" s="250">
        <v>134.35187999999999</v>
      </c>
      <c r="AN26" s="250">
        <v>139.27991800000001</v>
      </c>
      <c r="AO26" s="250">
        <v>145.21801199999999</v>
      </c>
      <c r="AP26" s="250">
        <v>151.72279</v>
      </c>
      <c r="AQ26" s="250">
        <v>154.037307</v>
      </c>
      <c r="AR26" s="250">
        <v>150.405618</v>
      </c>
      <c r="AS26" s="250">
        <v>137.95556099999999</v>
      </c>
      <c r="AT26" s="250">
        <v>129.644992</v>
      </c>
      <c r="AU26" s="250">
        <v>129.07933800000001</v>
      </c>
      <c r="AV26" s="250">
        <v>133.42131800000001</v>
      </c>
      <c r="AW26" s="250">
        <v>136.16774000000001</v>
      </c>
      <c r="AX26" s="250">
        <v>132.722576</v>
      </c>
      <c r="AY26" s="250">
        <v>125.398642</v>
      </c>
      <c r="AZ26" s="250">
        <v>109.716945</v>
      </c>
      <c r="BA26" s="250">
        <v>111.815095</v>
      </c>
      <c r="BB26" s="250">
        <v>117.83478100000001</v>
      </c>
      <c r="BC26" s="250">
        <v>120.342822</v>
      </c>
      <c r="BD26" s="250">
        <v>111.209065</v>
      </c>
      <c r="BE26" s="250">
        <v>97.165942999999999</v>
      </c>
      <c r="BF26" s="250">
        <v>88.341999999999999</v>
      </c>
      <c r="BG26" s="250">
        <v>84.570239999999998</v>
      </c>
      <c r="BH26" s="316">
        <v>86.041349999999994</v>
      </c>
      <c r="BI26" s="316">
        <v>84.52861</v>
      </c>
      <c r="BJ26" s="316">
        <v>73.205190000000002</v>
      </c>
      <c r="BK26" s="316">
        <v>66.827010000000001</v>
      </c>
      <c r="BL26" s="316">
        <v>62.676139999999997</v>
      </c>
      <c r="BM26" s="316">
        <v>68.182599999999994</v>
      </c>
      <c r="BN26" s="316">
        <v>75.763090000000005</v>
      </c>
      <c r="BO26" s="316">
        <v>79.452889999999996</v>
      </c>
      <c r="BP26" s="316">
        <v>76.16207</v>
      </c>
      <c r="BQ26" s="316">
        <v>65.590170000000001</v>
      </c>
      <c r="BR26" s="316">
        <v>60.944879999999998</v>
      </c>
      <c r="BS26" s="316">
        <v>60.75338</v>
      </c>
      <c r="BT26" s="316">
        <v>66.905969999999996</v>
      </c>
      <c r="BU26" s="316">
        <v>70.075190000000006</v>
      </c>
      <c r="BV26" s="316">
        <v>62.243920000000003</v>
      </c>
    </row>
    <row r="27" spans="1:74" ht="11.1" customHeight="1" x14ac:dyDescent="0.2">
      <c r="A27" s="107" t="s">
        <v>75</v>
      </c>
      <c r="B27" s="198" t="s">
        <v>77</v>
      </c>
      <c r="C27" s="250">
        <v>11.857519</v>
      </c>
      <c r="D27" s="250">
        <v>11.743665</v>
      </c>
      <c r="E27" s="250">
        <v>12.68052</v>
      </c>
      <c r="F27" s="250">
        <v>12.439018000000001</v>
      </c>
      <c r="G27" s="250">
        <v>12.169980000000001</v>
      </c>
      <c r="H27" s="250">
        <v>11.993369</v>
      </c>
      <c r="I27" s="250">
        <v>11.739884999999999</v>
      </c>
      <c r="J27" s="250">
        <v>11.530931000000001</v>
      </c>
      <c r="K27" s="250">
        <v>11.382107</v>
      </c>
      <c r="L27" s="250">
        <v>11.292009999999999</v>
      </c>
      <c r="M27" s="250">
        <v>11.380966000000001</v>
      </c>
      <c r="N27" s="250">
        <v>10.929873000000001</v>
      </c>
      <c r="O27" s="250">
        <v>9.7631739999999994</v>
      </c>
      <c r="P27" s="250">
        <v>10.320309999999999</v>
      </c>
      <c r="Q27" s="250">
        <v>10.285992</v>
      </c>
      <c r="R27" s="250">
        <v>10.193705</v>
      </c>
      <c r="S27" s="250">
        <v>10.127477000000001</v>
      </c>
      <c r="T27" s="250">
        <v>10.146236</v>
      </c>
      <c r="U27" s="250">
        <v>9.5829280000000008</v>
      </c>
      <c r="V27" s="250">
        <v>8.9233879999999992</v>
      </c>
      <c r="W27" s="250">
        <v>8.6707649999999994</v>
      </c>
      <c r="X27" s="250">
        <v>8.6648540000000001</v>
      </c>
      <c r="Y27" s="250">
        <v>8.4994289999999992</v>
      </c>
      <c r="Z27" s="250">
        <v>8.7846790000000006</v>
      </c>
      <c r="AA27" s="250">
        <v>8.6717060000000004</v>
      </c>
      <c r="AB27" s="250">
        <v>9.0112109999999994</v>
      </c>
      <c r="AC27" s="250">
        <v>9.0344549999999995</v>
      </c>
      <c r="AD27" s="250">
        <v>9.0071239999999992</v>
      </c>
      <c r="AE27" s="250">
        <v>8.9944790000000001</v>
      </c>
      <c r="AF27" s="250">
        <v>8.8536459999999995</v>
      </c>
      <c r="AG27" s="250">
        <v>8.5698249999999998</v>
      </c>
      <c r="AH27" s="250">
        <v>8.0897170000000003</v>
      </c>
      <c r="AI27" s="250">
        <v>8.2810629999999996</v>
      </c>
      <c r="AJ27" s="250">
        <v>8.1558069999999994</v>
      </c>
      <c r="AK27" s="250">
        <v>8.5627510000000004</v>
      </c>
      <c r="AL27" s="250">
        <v>8.5492570000000008</v>
      </c>
      <c r="AM27" s="250">
        <v>8.0758500000000009</v>
      </c>
      <c r="AN27" s="250">
        <v>8.1287509999999994</v>
      </c>
      <c r="AO27" s="250">
        <v>8.2857719999999997</v>
      </c>
      <c r="AP27" s="250">
        <v>8.4799579999999999</v>
      </c>
      <c r="AQ27" s="250">
        <v>8.4219819999999999</v>
      </c>
      <c r="AR27" s="250">
        <v>8.5054049999999997</v>
      </c>
      <c r="AS27" s="250">
        <v>8.5596960000000006</v>
      </c>
      <c r="AT27" s="250">
        <v>7.7728789999999996</v>
      </c>
      <c r="AU27" s="250">
        <v>8.2115139999999993</v>
      </c>
      <c r="AV27" s="250">
        <v>8.2695089999999993</v>
      </c>
      <c r="AW27" s="250">
        <v>8.1562699999999992</v>
      </c>
      <c r="AX27" s="250">
        <v>8.2511600000000005</v>
      </c>
      <c r="AY27" s="250">
        <v>8.210642</v>
      </c>
      <c r="AZ27" s="250">
        <v>8.0628060000000001</v>
      </c>
      <c r="BA27" s="250">
        <v>8.0035740000000004</v>
      </c>
      <c r="BB27" s="250">
        <v>7.8196409999999998</v>
      </c>
      <c r="BC27" s="250">
        <v>7.650741</v>
      </c>
      <c r="BD27" s="250">
        <v>7.4645929999999998</v>
      </c>
      <c r="BE27" s="250">
        <v>7.21469</v>
      </c>
      <c r="BF27" s="250">
        <v>7.4276429999999998</v>
      </c>
      <c r="BG27" s="250">
        <v>7.8973430000000002</v>
      </c>
      <c r="BH27" s="316">
        <v>8.1941310000000005</v>
      </c>
      <c r="BI27" s="316">
        <v>8.3835029999999993</v>
      </c>
      <c r="BJ27" s="316">
        <v>8.3034269999999992</v>
      </c>
      <c r="BK27" s="316">
        <v>7.741797</v>
      </c>
      <c r="BL27" s="316">
        <v>7.6575709999999999</v>
      </c>
      <c r="BM27" s="316">
        <v>7.9806650000000001</v>
      </c>
      <c r="BN27" s="316">
        <v>7.8361190000000001</v>
      </c>
      <c r="BO27" s="316">
        <v>7.802289</v>
      </c>
      <c r="BP27" s="316">
        <v>7.8710940000000003</v>
      </c>
      <c r="BQ27" s="316">
        <v>7.5416160000000003</v>
      </c>
      <c r="BR27" s="316">
        <v>7.6011569999999997</v>
      </c>
      <c r="BS27" s="316">
        <v>7.8591369999999996</v>
      </c>
      <c r="BT27" s="316">
        <v>8.1184759999999994</v>
      </c>
      <c r="BU27" s="316">
        <v>8.2984109999999998</v>
      </c>
      <c r="BV27" s="316">
        <v>8.2398589999999992</v>
      </c>
    </row>
    <row r="28" spans="1:74" ht="11.1" customHeight="1" x14ac:dyDescent="0.2">
      <c r="A28" s="107" t="s">
        <v>76</v>
      </c>
      <c r="B28" s="198" t="s">
        <v>78</v>
      </c>
      <c r="C28" s="250">
        <v>17.738306999999999</v>
      </c>
      <c r="D28" s="250">
        <v>17.609500000000001</v>
      </c>
      <c r="E28" s="250">
        <v>17.343235</v>
      </c>
      <c r="F28" s="250">
        <v>17.349148</v>
      </c>
      <c r="G28" s="250">
        <v>17.257390000000001</v>
      </c>
      <c r="H28" s="250">
        <v>17.091805000000001</v>
      </c>
      <c r="I28" s="250">
        <v>17.155162000000001</v>
      </c>
      <c r="J28" s="250">
        <v>17.100694000000001</v>
      </c>
      <c r="K28" s="250">
        <v>16.849118000000001</v>
      </c>
      <c r="L28" s="250">
        <v>16.789831</v>
      </c>
      <c r="M28" s="250">
        <v>16.945611</v>
      </c>
      <c r="N28" s="250">
        <v>16.342396000000001</v>
      </c>
      <c r="O28" s="250">
        <v>15.488706000000001</v>
      </c>
      <c r="P28" s="250">
        <v>15.843723000000001</v>
      </c>
      <c r="Q28" s="250">
        <v>15.809364</v>
      </c>
      <c r="R28" s="250">
        <v>15.742279</v>
      </c>
      <c r="S28" s="250">
        <v>15.91067</v>
      </c>
      <c r="T28" s="250">
        <v>15.663663</v>
      </c>
      <c r="U28" s="250">
        <v>15.649735</v>
      </c>
      <c r="V28" s="250">
        <v>15.209607</v>
      </c>
      <c r="W28" s="250">
        <v>15.238472</v>
      </c>
      <c r="X28" s="250">
        <v>15.296760000000001</v>
      </c>
      <c r="Y28" s="250">
        <v>15.58127</v>
      </c>
      <c r="Z28" s="250">
        <v>16.436447999999999</v>
      </c>
      <c r="AA28" s="250">
        <v>16.429957000000002</v>
      </c>
      <c r="AB28" s="250">
        <v>16.46237</v>
      </c>
      <c r="AC28" s="250">
        <v>16.488607999999999</v>
      </c>
      <c r="AD28" s="250">
        <v>16.634796999999999</v>
      </c>
      <c r="AE28" s="250">
        <v>16.715724999999999</v>
      </c>
      <c r="AF28" s="250">
        <v>16.631892000000001</v>
      </c>
      <c r="AG28" s="250">
        <v>16.554431000000001</v>
      </c>
      <c r="AH28" s="250">
        <v>16.412741</v>
      </c>
      <c r="AI28" s="250">
        <v>16.459759999999999</v>
      </c>
      <c r="AJ28" s="250">
        <v>16.557123000000001</v>
      </c>
      <c r="AK28" s="250">
        <v>16.434498999999999</v>
      </c>
      <c r="AL28" s="250">
        <v>16.732620000000001</v>
      </c>
      <c r="AM28" s="250">
        <v>16.413871</v>
      </c>
      <c r="AN28" s="250">
        <v>16.246293000000001</v>
      </c>
      <c r="AO28" s="250">
        <v>16.495608000000001</v>
      </c>
      <c r="AP28" s="250">
        <v>16.369479999999999</v>
      </c>
      <c r="AQ28" s="250">
        <v>16.567408</v>
      </c>
      <c r="AR28" s="250">
        <v>16.514893000000001</v>
      </c>
      <c r="AS28" s="250">
        <v>17.174339</v>
      </c>
      <c r="AT28" s="250">
        <v>16.924845000000001</v>
      </c>
      <c r="AU28" s="250">
        <v>17.011478</v>
      </c>
      <c r="AV28" s="250">
        <v>16.954131</v>
      </c>
      <c r="AW28" s="250">
        <v>16.76801</v>
      </c>
      <c r="AX28" s="250">
        <v>16.796388</v>
      </c>
      <c r="AY28" s="250">
        <v>16.741617000000002</v>
      </c>
      <c r="AZ28" s="250">
        <v>16.052111</v>
      </c>
      <c r="BA28" s="250">
        <v>15.936415</v>
      </c>
      <c r="BB28" s="250">
        <v>15.578006</v>
      </c>
      <c r="BC28" s="250">
        <v>15.470742</v>
      </c>
      <c r="BD28" s="250">
        <v>15.33405</v>
      </c>
      <c r="BE28" s="250">
        <v>15.297907</v>
      </c>
      <c r="BF28" s="250">
        <v>15.31631</v>
      </c>
      <c r="BG28" s="250">
        <v>15.369899999999999</v>
      </c>
      <c r="BH28" s="316">
        <v>15.467140000000001</v>
      </c>
      <c r="BI28" s="316">
        <v>15.654730000000001</v>
      </c>
      <c r="BJ28" s="316">
        <v>15.69448</v>
      </c>
      <c r="BK28" s="316">
        <v>15.76539</v>
      </c>
      <c r="BL28" s="316">
        <v>15.712759999999999</v>
      </c>
      <c r="BM28" s="316">
        <v>15.60857</v>
      </c>
      <c r="BN28" s="316">
        <v>15.47883</v>
      </c>
      <c r="BO28" s="316">
        <v>15.41586</v>
      </c>
      <c r="BP28" s="316">
        <v>15.50163</v>
      </c>
      <c r="BQ28" s="316">
        <v>15.45562</v>
      </c>
      <c r="BR28" s="316">
        <v>15.458830000000001</v>
      </c>
      <c r="BS28" s="316">
        <v>15.49353</v>
      </c>
      <c r="BT28" s="316">
        <v>15.58751</v>
      </c>
      <c r="BU28" s="316">
        <v>15.77472</v>
      </c>
      <c r="BV28" s="316">
        <v>15.815390000000001</v>
      </c>
    </row>
    <row r="29" spans="1:74" ht="11.1" customHeight="1" x14ac:dyDescent="0.2">
      <c r="A29" s="107"/>
      <c r="B29" s="108"/>
      <c r="C29" s="229"/>
      <c r="D29" s="229"/>
      <c r="E29" s="229"/>
      <c r="F29" s="229"/>
      <c r="G29" s="229"/>
      <c r="H29" s="229"/>
      <c r="I29" s="229"/>
      <c r="J29" s="229"/>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229"/>
      <c r="BF29" s="229"/>
      <c r="BG29" s="229"/>
      <c r="BH29" s="343"/>
      <c r="BI29" s="343"/>
      <c r="BJ29" s="343"/>
      <c r="BK29" s="343"/>
      <c r="BL29" s="343"/>
      <c r="BM29" s="343"/>
      <c r="BN29" s="343"/>
      <c r="BO29" s="343"/>
      <c r="BP29" s="343"/>
      <c r="BQ29" s="343"/>
      <c r="BR29" s="343"/>
      <c r="BS29" s="343"/>
      <c r="BT29" s="343"/>
      <c r="BU29" s="343"/>
      <c r="BV29" s="343"/>
    </row>
    <row r="30" spans="1:74" ht="11.1" customHeight="1" x14ac:dyDescent="0.2">
      <c r="A30" s="107"/>
      <c r="B30" s="55" t="s">
        <v>130</v>
      </c>
      <c r="C30" s="229"/>
      <c r="D30" s="229"/>
      <c r="E30" s="229"/>
      <c r="F30" s="229"/>
      <c r="G30" s="229"/>
      <c r="H30" s="229"/>
      <c r="I30" s="229"/>
      <c r="J30" s="229"/>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229"/>
      <c r="BF30" s="229"/>
      <c r="BG30" s="229"/>
      <c r="BH30" s="343"/>
      <c r="BI30" s="343"/>
      <c r="BJ30" s="343"/>
      <c r="BK30" s="343"/>
      <c r="BL30" s="343"/>
      <c r="BM30" s="343"/>
      <c r="BN30" s="343"/>
      <c r="BO30" s="343"/>
      <c r="BP30" s="343"/>
      <c r="BQ30" s="343"/>
      <c r="BR30" s="343"/>
      <c r="BS30" s="343"/>
      <c r="BT30" s="343"/>
      <c r="BU30" s="343"/>
      <c r="BV30" s="343"/>
    </row>
    <row r="31" spans="1:74" ht="11.1" customHeight="1" x14ac:dyDescent="0.2">
      <c r="A31" s="107"/>
      <c r="B31" s="55" t="s">
        <v>33</v>
      </c>
      <c r="C31" s="229"/>
      <c r="D31" s="229"/>
      <c r="E31" s="229"/>
      <c r="F31" s="229"/>
      <c r="G31" s="229"/>
      <c r="H31" s="229"/>
      <c r="I31" s="229"/>
      <c r="J31" s="229"/>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229"/>
      <c r="BF31" s="229"/>
      <c r="BG31" s="229"/>
      <c r="BH31" s="343"/>
      <c r="BI31" s="343"/>
      <c r="BJ31" s="343"/>
      <c r="BK31" s="343"/>
      <c r="BL31" s="343"/>
      <c r="BM31" s="343"/>
      <c r="BN31" s="343"/>
      <c r="BO31" s="343"/>
      <c r="BP31" s="343"/>
      <c r="BQ31" s="343"/>
      <c r="BR31" s="343"/>
      <c r="BS31" s="343"/>
      <c r="BT31" s="343"/>
      <c r="BU31" s="343"/>
      <c r="BV31" s="343"/>
    </row>
    <row r="32" spans="1:74" ht="11.1" customHeight="1" x14ac:dyDescent="0.2">
      <c r="A32" s="52" t="s">
        <v>528</v>
      </c>
      <c r="B32" s="198" t="s">
        <v>392</v>
      </c>
      <c r="C32" s="208">
        <v>2.09</v>
      </c>
      <c r="D32" s="208">
        <v>2.06</v>
      </c>
      <c r="E32" s="208">
        <v>2.0699999999999998</v>
      </c>
      <c r="F32" s="208">
        <v>2.08</v>
      </c>
      <c r="G32" s="208">
        <v>2.09</v>
      </c>
      <c r="H32" s="208">
        <v>2.0699999999999998</v>
      </c>
      <c r="I32" s="208">
        <v>2.06</v>
      </c>
      <c r="J32" s="208">
        <v>2.0499999999999998</v>
      </c>
      <c r="K32" s="208">
        <v>2.02</v>
      </c>
      <c r="L32" s="208">
        <v>2.0299999999999998</v>
      </c>
      <c r="M32" s="208">
        <v>2.04</v>
      </c>
      <c r="N32" s="208">
        <v>2.04</v>
      </c>
      <c r="O32" s="208">
        <v>2.06</v>
      </c>
      <c r="P32" s="208">
        <v>2.0699999999999998</v>
      </c>
      <c r="Q32" s="208">
        <v>2.04</v>
      </c>
      <c r="R32" s="208">
        <v>2.0699999999999998</v>
      </c>
      <c r="S32" s="208">
        <v>2.04</v>
      </c>
      <c r="T32" s="208">
        <v>2.04</v>
      </c>
      <c r="U32" s="208">
        <v>2.0499999999999998</v>
      </c>
      <c r="V32" s="208">
        <v>2.06</v>
      </c>
      <c r="W32" s="208">
        <v>2.0499999999999998</v>
      </c>
      <c r="X32" s="208">
        <v>2.04</v>
      </c>
      <c r="Y32" s="208">
        <v>2.06</v>
      </c>
      <c r="Z32" s="208">
        <v>2.11</v>
      </c>
      <c r="AA32" s="208">
        <v>2.1</v>
      </c>
      <c r="AB32" s="208">
        <v>2.0699999999999998</v>
      </c>
      <c r="AC32" s="208">
        <v>2.08</v>
      </c>
      <c r="AD32" s="208">
        <v>2.0699999999999998</v>
      </c>
      <c r="AE32" s="208">
        <v>2.0499999999999998</v>
      </c>
      <c r="AF32" s="208">
        <v>2.0299999999999998</v>
      </c>
      <c r="AG32" s="208">
        <v>2.02</v>
      </c>
      <c r="AH32" s="208">
        <v>2</v>
      </c>
      <c r="AI32" s="208">
        <v>1.96</v>
      </c>
      <c r="AJ32" s="208">
        <v>1.96</v>
      </c>
      <c r="AK32" s="208">
        <v>1.96</v>
      </c>
      <c r="AL32" s="208">
        <v>1.91</v>
      </c>
      <c r="AM32" s="208">
        <v>1.94</v>
      </c>
      <c r="AN32" s="208">
        <v>1.91</v>
      </c>
      <c r="AO32" s="208">
        <v>1.94</v>
      </c>
      <c r="AP32" s="208">
        <v>1.93</v>
      </c>
      <c r="AQ32" s="208">
        <v>1.9</v>
      </c>
      <c r="AR32" s="208">
        <v>1.91</v>
      </c>
      <c r="AS32" s="208">
        <v>1.91</v>
      </c>
      <c r="AT32" s="208">
        <v>1.94</v>
      </c>
      <c r="AU32" s="208">
        <v>1.94</v>
      </c>
      <c r="AV32" s="208">
        <v>1.92</v>
      </c>
      <c r="AW32" s="208">
        <v>1.91</v>
      </c>
      <c r="AX32" s="208">
        <v>1.92</v>
      </c>
      <c r="AY32" s="208">
        <v>1.9</v>
      </c>
      <c r="AZ32" s="208">
        <v>1.93</v>
      </c>
      <c r="BA32" s="208">
        <v>1.9</v>
      </c>
      <c r="BB32" s="208">
        <v>1.9</v>
      </c>
      <c r="BC32" s="208">
        <v>1.9</v>
      </c>
      <c r="BD32" s="208">
        <v>1.9525891071000001</v>
      </c>
      <c r="BE32" s="208">
        <v>2.0101161027000001</v>
      </c>
      <c r="BF32" s="208">
        <v>2.011663</v>
      </c>
      <c r="BG32" s="208">
        <v>2.0370979999999999</v>
      </c>
      <c r="BH32" s="324">
        <v>1.9960310000000001</v>
      </c>
      <c r="BI32" s="324">
        <v>2.0214940000000001</v>
      </c>
      <c r="BJ32" s="324">
        <v>2.026904</v>
      </c>
      <c r="BK32" s="324">
        <v>2.0268809999999999</v>
      </c>
      <c r="BL32" s="324">
        <v>2.0442209999999998</v>
      </c>
      <c r="BM32" s="324">
        <v>2.0491229999999998</v>
      </c>
      <c r="BN32" s="324">
        <v>2.0645950000000002</v>
      </c>
      <c r="BO32" s="324">
        <v>2.0355279999999998</v>
      </c>
      <c r="BP32" s="324">
        <v>1.9996879999999999</v>
      </c>
      <c r="BQ32" s="324">
        <v>2.007746</v>
      </c>
      <c r="BR32" s="324">
        <v>1.996623</v>
      </c>
      <c r="BS32" s="324">
        <v>2.011034</v>
      </c>
      <c r="BT32" s="324">
        <v>1.966027</v>
      </c>
      <c r="BU32" s="324">
        <v>1.984345</v>
      </c>
      <c r="BV32" s="324">
        <v>1.981792</v>
      </c>
    </row>
    <row r="33" spans="1:74" ht="11.1" customHeight="1" x14ac:dyDescent="0.2">
      <c r="A33" s="107" t="s">
        <v>530</v>
      </c>
      <c r="B33" s="198" t="s">
        <v>458</v>
      </c>
      <c r="C33" s="208">
        <v>4.1100000000000003</v>
      </c>
      <c r="D33" s="208">
        <v>3.56</v>
      </c>
      <c r="E33" s="208">
        <v>3.35</v>
      </c>
      <c r="F33" s="208">
        <v>3.38</v>
      </c>
      <c r="G33" s="208">
        <v>3.48</v>
      </c>
      <c r="H33" s="208">
        <v>3.29</v>
      </c>
      <c r="I33" s="208">
        <v>3.21</v>
      </c>
      <c r="J33" s="208">
        <v>3.13</v>
      </c>
      <c r="K33" s="208">
        <v>3.16</v>
      </c>
      <c r="L33" s="208">
        <v>3.13</v>
      </c>
      <c r="M33" s="208">
        <v>3.35</v>
      </c>
      <c r="N33" s="208">
        <v>3.63</v>
      </c>
      <c r="O33" s="208">
        <v>5.0599999999999996</v>
      </c>
      <c r="P33" s="208">
        <v>3.61</v>
      </c>
      <c r="Q33" s="208">
        <v>3.18</v>
      </c>
      <c r="R33" s="208">
        <v>3.14</v>
      </c>
      <c r="S33" s="208">
        <v>3.06</v>
      </c>
      <c r="T33" s="208">
        <v>3.13</v>
      </c>
      <c r="U33" s="208">
        <v>3.23</v>
      </c>
      <c r="V33" s="208">
        <v>3.28</v>
      </c>
      <c r="W33" s="208">
        <v>3.12</v>
      </c>
      <c r="X33" s="208">
        <v>3.43</v>
      </c>
      <c r="Y33" s="208">
        <v>4.18</v>
      </c>
      <c r="Z33" s="208">
        <v>4.72</v>
      </c>
      <c r="AA33" s="208">
        <v>4</v>
      </c>
      <c r="AB33" s="208">
        <v>3.63</v>
      </c>
      <c r="AC33" s="208">
        <v>3.46</v>
      </c>
      <c r="AD33" s="208">
        <v>2.89</v>
      </c>
      <c r="AE33" s="208">
        <v>2.77</v>
      </c>
      <c r="AF33" s="208">
        <v>2.58</v>
      </c>
      <c r="AG33" s="208">
        <v>2.54</v>
      </c>
      <c r="AH33" s="208">
        <v>2.42</v>
      </c>
      <c r="AI33" s="208">
        <v>2.59</v>
      </c>
      <c r="AJ33" s="208">
        <v>2.4900000000000002</v>
      </c>
      <c r="AK33" s="208">
        <v>2.96</v>
      </c>
      <c r="AL33" s="208">
        <v>2.91</v>
      </c>
      <c r="AM33" s="208">
        <v>2.63</v>
      </c>
      <c r="AN33" s="208">
        <v>2.4</v>
      </c>
      <c r="AO33" s="208">
        <v>2.14</v>
      </c>
      <c r="AP33" s="208">
        <v>2.1</v>
      </c>
      <c r="AQ33" s="208">
        <v>2.16</v>
      </c>
      <c r="AR33" s="208">
        <v>2.0099999999999998</v>
      </c>
      <c r="AS33" s="208">
        <v>2.0299999999999998</v>
      </c>
      <c r="AT33" s="208">
        <v>2.39</v>
      </c>
      <c r="AU33" s="208">
        <v>2.42</v>
      </c>
      <c r="AV33" s="208">
        <v>2.4900000000000002</v>
      </c>
      <c r="AW33" s="208">
        <v>2.99</v>
      </c>
      <c r="AX33" s="208">
        <v>3.17</v>
      </c>
      <c r="AY33" s="208">
        <v>3.19</v>
      </c>
      <c r="AZ33" s="208">
        <v>15.52</v>
      </c>
      <c r="BA33" s="208">
        <v>3.26</v>
      </c>
      <c r="BB33" s="208">
        <v>3.01</v>
      </c>
      <c r="BC33" s="208">
        <v>3.24</v>
      </c>
      <c r="BD33" s="208">
        <v>3.4601063431000001</v>
      </c>
      <c r="BE33" s="208">
        <v>3.9906573316</v>
      </c>
      <c r="BF33" s="208">
        <v>4.2249239999999997</v>
      </c>
      <c r="BG33" s="208">
        <v>5.2778200000000002</v>
      </c>
      <c r="BH33" s="324">
        <v>5.9591750000000001</v>
      </c>
      <c r="BI33" s="324">
        <v>6.1707219999999996</v>
      </c>
      <c r="BJ33" s="324">
        <v>6.3824899999999998</v>
      </c>
      <c r="BK33" s="324">
        <v>6.5982130000000003</v>
      </c>
      <c r="BL33" s="324">
        <v>6.3389879999999996</v>
      </c>
      <c r="BM33" s="324">
        <v>5.4504330000000003</v>
      </c>
      <c r="BN33" s="324">
        <v>3.8715929999999998</v>
      </c>
      <c r="BO33" s="324">
        <v>3.7492869999999998</v>
      </c>
      <c r="BP33" s="324">
        <v>3.6752669999999998</v>
      </c>
      <c r="BQ33" s="324">
        <v>3.715363</v>
      </c>
      <c r="BR33" s="324">
        <v>3.7762769999999999</v>
      </c>
      <c r="BS33" s="324">
        <v>3.588927</v>
      </c>
      <c r="BT33" s="324">
        <v>3.642693</v>
      </c>
      <c r="BU33" s="324">
        <v>3.8088639999999998</v>
      </c>
      <c r="BV33" s="324">
        <v>4.0062490000000004</v>
      </c>
    </row>
    <row r="34" spans="1:74" ht="11.1" customHeight="1" x14ac:dyDescent="0.2">
      <c r="A34" s="52" t="s">
        <v>529</v>
      </c>
      <c r="B34" s="198" t="s">
        <v>401</v>
      </c>
      <c r="C34" s="208">
        <v>11.25</v>
      </c>
      <c r="D34" s="208">
        <v>10.77</v>
      </c>
      <c r="E34" s="208">
        <v>11.42</v>
      </c>
      <c r="F34" s="208">
        <v>10.64</v>
      </c>
      <c r="G34" s="208">
        <v>10.69</v>
      </c>
      <c r="H34" s="208">
        <v>10.48</v>
      </c>
      <c r="I34" s="208">
        <v>9.99</v>
      </c>
      <c r="J34" s="208">
        <v>10.029999999999999</v>
      </c>
      <c r="K34" s="208">
        <v>10.06</v>
      </c>
      <c r="L34" s="208">
        <v>10.61</v>
      </c>
      <c r="M34" s="208">
        <v>10.28</v>
      </c>
      <c r="N34" s="208">
        <v>13.6</v>
      </c>
      <c r="O34" s="208">
        <v>11.45</v>
      </c>
      <c r="P34" s="208">
        <v>11.46</v>
      </c>
      <c r="Q34" s="208">
        <v>12.1</v>
      </c>
      <c r="R34" s="208">
        <v>12.2</v>
      </c>
      <c r="S34" s="208">
        <v>12.83</v>
      </c>
      <c r="T34" s="208">
        <v>13.81</v>
      </c>
      <c r="U34" s="208">
        <v>13.76</v>
      </c>
      <c r="V34" s="208">
        <v>14.38</v>
      </c>
      <c r="W34" s="208">
        <v>13.91</v>
      </c>
      <c r="X34" s="208">
        <v>14.52</v>
      </c>
      <c r="Y34" s="208">
        <v>15.25</v>
      </c>
      <c r="Z34" s="208">
        <v>13.56</v>
      </c>
      <c r="AA34" s="208">
        <v>11.3</v>
      </c>
      <c r="AB34" s="208">
        <v>12.28</v>
      </c>
      <c r="AC34" s="208">
        <v>13.68</v>
      </c>
      <c r="AD34" s="208">
        <v>13.89</v>
      </c>
      <c r="AE34" s="208">
        <v>13.47</v>
      </c>
      <c r="AF34" s="208">
        <v>12.92</v>
      </c>
      <c r="AG34" s="208">
        <v>12.93</v>
      </c>
      <c r="AH34" s="208">
        <v>13.72</v>
      </c>
      <c r="AI34" s="208">
        <v>11.53</v>
      </c>
      <c r="AJ34" s="208">
        <v>12.65</v>
      </c>
      <c r="AK34" s="208">
        <v>12.05</v>
      </c>
      <c r="AL34" s="208">
        <v>12.85</v>
      </c>
      <c r="AM34" s="208">
        <v>13.15</v>
      </c>
      <c r="AN34" s="208">
        <v>12.68</v>
      </c>
      <c r="AO34" s="208">
        <v>10.29</v>
      </c>
      <c r="AP34" s="208">
        <v>8.19</v>
      </c>
      <c r="AQ34" s="208">
        <v>5.69</v>
      </c>
      <c r="AR34" s="208">
        <v>6.25</v>
      </c>
      <c r="AS34" s="208">
        <v>7.38</v>
      </c>
      <c r="AT34" s="208">
        <v>9.66</v>
      </c>
      <c r="AU34" s="208">
        <v>9.56</v>
      </c>
      <c r="AV34" s="208">
        <v>8.68</v>
      </c>
      <c r="AW34" s="208">
        <v>8.83</v>
      </c>
      <c r="AX34" s="208">
        <v>9.1999999999999993</v>
      </c>
      <c r="AY34" s="208">
        <v>10.32</v>
      </c>
      <c r="AZ34" s="208">
        <v>11.37</v>
      </c>
      <c r="BA34" s="208">
        <v>12.41</v>
      </c>
      <c r="BB34" s="208">
        <v>12.81</v>
      </c>
      <c r="BC34" s="208">
        <v>12.82</v>
      </c>
      <c r="BD34" s="208">
        <v>13.56</v>
      </c>
      <c r="BE34" s="208">
        <v>13.367290000000001</v>
      </c>
      <c r="BF34" s="208">
        <v>13.258010000000001</v>
      </c>
      <c r="BG34" s="208">
        <v>12.89588</v>
      </c>
      <c r="BH34" s="324">
        <v>13.19365</v>
      </c>
      <c r="BI34" s="324">
        <v>13.848190000000001</v>
      </c>
      <c r="BJ34" s="324">
        <v>14.58168</v>
      </c>
      <c r="BK34" s="324">
        <v>14.72315</v>
      </c>
      <c r="BL34" s="324">
        <v>14.31134</v>
      </c>
      <c r="BM34" s="324">
        <v>14.5726</v>
      </c>
      <c r="BN34" s="324">
        <v>15.00433</v>
      </c>
      <c r="BO34" s="324">
        <v>14.33365</v>
      </c>
      <c r="BP34" s="324">
        <v>14.38735</v>
      </c>
      <c r="BQ34" s="324">
        <v>13.628500000000001</v>
      </c>
      <c r="BR34" s="324">
        <v>13.051019999999999</v>
      </c>
      <c r="BS34" s="324">
        <v>12.734669999999999</v>
      </c>
      <c r="BT34" s="324">
        <v>12.56686</v>
      </c>
      <c r="BU34" s="324">
        <v>12.418229999999999</v>
      </c>
      <c r="BV34" s="324">
        <v>12.60665</v>
      </c>
    </row>
    <row r="35" spans="1:74" ht="11.1" customHeight="1" x14ac:dyDescent="0.2">
      <c r="A35" s="56" t="s">
        <v>16</v>
      </c>
      <c r="B35" s="198" t="s">
        <v>400</v>
      </c>
      <c r="C35" s="208">
        <v>13.02</v>
      </c>
      <c r="D35" s="208">
        <v>12.98</v>
      </c>
      <c r="E35" s="208">
        <v>12.35</v>
      </c>
      <c r="F35" s="208">
        <v>13</v>
      </c>
      <c r="G35" s="208">
        <v>12.22</v>
      </c>
      <c r="H35" s="208">
        <v>11.56</v>
      </c>
      <c r="I35" s="208">
        <v>11.82</v>
      </c>
      <c r="J35" s="208">
        <v>12.95</v>
      </c>
      <c r="K35" s="208">
        <v>14.52</v>
      </c>
      <c r="L35" s="208">
        <v>14.11</v>
      </c>
      <c r="M35" s="208">
        <v>14.61</v>
      </c>
      <c r="N35" s="208">
        <v>14.63</v>
      </c>
      <c r="O35" s="208">
        <v>16.07</v>
      </c>
      <c r="P35" s="208">
        <v>15.19</v>
      </c>
      <c r="Q35" s="208">
        <v>15.02</v>
      </c>
      <c r="R35" s="208">
        <v>16.190000000000001</v>
      </c>
      <c r="S35" s="208">
        <v>16.73</v>
      </c>
      <c r="T35" s="208">
        <v>16.59</v>
      </c>
      <c r="U35" s="208">
        <v>16.21</v>
      </c>
      <c r="V35" s="208">
        <v>16.93</v>
      </c>
      <c r="W35" s="208">
        <v>17.39</v>
      </c>
      <c r="X35" s="208">
        <v>17.760000000000002</v>
      </c>
      <c r="Y35" s="208">
        <v>16.39</v>
      </c>
      <c r="Z35" s="208">
        <v>14.54</v>
      </c>
      <c r="AA35" s="208">
        <v>14.12</v>
      </c>
      <c r="AB35" s="208">
        <v>15.19</v>
      </c>
      <c r="AC35" s="208">
        <v>15.7</v>
      </c>
      <c r="AD35" s="208">
        <v>16.350000000000001</v>
      </c>
      <c r="AE35" s="208">
        <v>16.190000000000001</v>
      </c>
      <c r="AF35" s="208">
        <v>14.85</v>
      </c>
      <c r="AG35" s="208">
        <v>15.1</v>
      </c>
      <c r="AH35" s="208">
        <v>14.82</v>
      </c>
      <c r="AI35" s="208">
        <v>15.04</v>
      </c>
      <c r="AJ35" s="208">
        <v>15.37</v>
      </c>
      <c r="AK35" s="208">
        <v>15.28</v>
      </c>
      <c r="AL35" s="208">
        <v>14.73</v>
      </c>
      <c r="AM35" s="208">
        <v>14.54</v>
      </c>
      <c r="AN35" s="208">
        <v>13.78</v>
      </c>
      <c r="AO35" s="208">
        <v>10.83</v>
      </c>
      <c r="AP35" s="208">
        <v>8.82</v>
      </c>
      <c r="AQ35" s="208">
        <v>7.29</v>
      </c>
      <c r="AR35" s="208">
        <v>8.9700000000000006</v>
      </c>
      <c r="AS35" s="208">
        <v>10.68</v>
      </c>
      <c r="AT35" s="208">
        <v>10.44</v>
      </c>
      <c r="AU35" s="208">
        <v>9.83</v>
      </c>
      <c r="AV35" s="208">
        <v>10.07</v>
      </c>
      <c r="AW35" s="208">
        <v>10.35</v>
      </c>
      <c r="AX35" s="208">
        <v>11.14</v>
      </c>
      <c r="AY35" s="208">
        <v>12.16</v>
      </c>
      <c r="AZ35" s="208">
        <v>13.69</v>
      </c>
      <c r="BA35" s="208">
        <v>14.74</v>
      </c>
      <c r="BB35" s="208">
        <v>14.76</v>
      </c>
      <c r="BC35" s="208">
        <v>15.09</v>
      </c>
      <c r="BD35" s="208">
        <v>15.73</v>
      </c>
      <c r="BE35" s="208">
        <v>16.505610000000001</v>
      </c>
      <c r="BF35" s="208">
        <v>16.162379999999999</v>
      </c>
      <c r="BG35" s="208">
        <v>16.652940000000001</v>
      </c>
      <c r="BH35" s="324">
        <v>17.993310000000001</v>
      </c>
      <c r="BI35" s="324">
        <v>18.736129999999999</v>
      </c>
      <c r="BJ35" s="324">
        <v>18.137350000000001</v>
      </c>
      <c r="BK35" s="324">
        <v>17.761849999999999</v>
      </c>
      <c r="BL35" s="324">
        <v>17.877680000000002</v>
      </c>
      <c r="BM35" s="324">
        <v>17.87555</v>
      </c>
      <c r="BN35" s="324">
        <v>17.31662</v>
      </c>
      <c r="BO35" s="324">
        <v>16.907050000000002</v>
      </c>
      <c r="BP35" s="324">
        <v>16.662780000000001</v>
      </c>
      <c r="BQ35" s="324">
        <v>16.551649999999999</v>
      </c>
      <c r="BR35" s="324">
        <v>16.352969999999999</v>
      </c>
      <c r="BS35" s="324">
        <v>16.00338</v>
      </c>
      <c r="BT35" s="324">
        <v>16.164249999999999</v>
      </c>
      <c r="BU35" s="324">
        <v>16.348780000000001</v>
      </c>
      <c r="BV35" s="324">
        <v>15.37506</v>
      </c>
    </row>
    <row r="36" spans="1:74" ht="11.1" customHeight="1" x14ac:dyDescent="0.2">
      <c r="A36" s="56"/>
      <c r="B36" s="55" t="s">
        <v>1017</v>
      </c>
      <c r="C36" s="208"/>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08"/>
      <c r="AN36" s="208"/>
      <c r="AO36" s="208"/>
      <c r="AP36" s="208"/>
      <c r="AQ36" s="208"/>
      <c r="AR36" s="208"/>
      <c r="AS36" s="208"/>
      <c r="AT36" s="208"/>
      <c r="AU36" s="208"/>
      <c r="AV36" s="208"/>
      <c r="AW36" s="208"/>
      <c r="AX36" s="208"/>
      <c r="AY36" s="208"/>
      <c r="AZ36" s="208"/>
      <c r="BA36" s="208"/>
      <c r="BB36" s="208"/>
      <c r="BC36" s="208"/>
      <c r="BD36" s="208"/>
      <c r="BE36" s="208"/>
      <c r="BF36" s="208"/>
      <c r="BG36" s="208"/>
      <c r="BH36" s="324"/>
      <c r="BI36" s="324"/>
      <c r="BJ36" s="324"/>
      <c r="BK36" s="324"/>
      <c r="BL36" s="324"/>
      <c r="BM36" s="324"/>
      <c r="BN36" s="324"/>
      <c r="BO36" s="324"/>
      <c r="BP36" s="324"/>
      <c r="BQ36" s="324"/>
      <c r="BR36" s="324"/>
      <c r="BS36" s="324"/>
      <c r="BT36" s="324"/>
      <c r="BU36" s="324"/>
      <c r="BV36" s="324"/>
    </row>
    <row r="37" spans="1:74" ht="11.1" customHeight="1" x14ac:dyDescent="0.2">
      <c r="A37" s="56" t="s">
        <v>532</v>
      </c>
      <c r="B37" s="198" t="s">
        <v>391</v>
      </c>
      <c r="C37" s="208">
        <v>12.21</v>
      </c>
      <c r="D37" s="208">
        <v>12.79</v>
      </c>
      <c r="E37" s="208">
        <v>12.89</v>
      </c>
      <c r="F37" s="208">
        <v>12.72</v>
      </c>
      <c r="G37" s="208">
        <v>13.07</v>
      </c>
      <c r="H37" s="208">
        <v>13.2</v>
      </c>
      <c r="I37" s="208">
        <v>13.08</v>
      </c>
      <c r="J37" s="208">
        <v>13.15</v>
      </c>
      <c r="K37" s="208">
        <v>13.28</v>
      </c>
      <c r="L37" s="208">
        <v>12.8</v>
      </c>
      <c r="M37" s="208">
        <v>12.94</v>
      </c>
      <c r="N37" s="208">
        <v>12.45</v>
      </c>
      <c r="O37" s="208">
        <v>12.22</v>
      </c>
      <c r="P37" s="208">
        <v>12.63</v>
      </c>
      <c r="Q37" s="208">
        <v>12.97</v>
      </c>
      <c r="R37" s="208">
        <v>12.88</v>
      </c>
      <c r="S37" s="208">
        <v>13.12</v>
      </c>
      <c r="T37" s="208">
        <v>13.03</v>
      </c>
      <c r="U37" s="208">
        <v>13.13</v>
      </c>
      <c r="V37" s="208">
        <v>13.26</v>
      </c>
      <c r="W37" s="208">
        <v>13.01</v>
      </c>
      <c r="X37" s="208">
        <v>12.85</v>
      </c>
      <c r="Y37" s="208">
        <v>12.9</v>
      </c>
      <c r="Z37" s="208">
        <v>12.43</v>
      </c>
      <c r="AA37" s="208">
        <v>12.47</v>
      </c>
      <c r="AB37" s="208">
        <v>12.72</v>
      </c>
      <c r="AC37" s="208">
        <v>12.84</v>
      </c>
      <c r="AD37" s="208">
        <v>13.25</v>
      </c>
      <c r="AE37" s="208">
        <v>13.31</v>
      </c>
      <c r="AF37" s="208">
        <v>13.32</v>
      </c>
      <c r="AG37" s="208">
        <v>13.26</v>
      </c>
      <c r="AH37" s="208">
        <v>13.3</v>
      </c>
      <c r="AI37" s="208">
        <v>13.16</v>
      </c>
      <c r="AJ37" s="208">
        <v>12.81</v>
      </c>
      <c r="AK37" s="208">
        <v>13.03</v>
      </c>
      <c r="AL37" s="208">
        <v>12.68</v>
      </c>
      <c r="AM37" s="208">
        <v>12.79</v>
      </c>
      <c r="AN37" s="208">
        <v>12.85</v>
      </c>
      <c r="AO37" s="208">
        <v>13.08</v>
      </c>
      <c r="AP37" s="208">
        <v>13.28</v>
      </c>
      <c r="AQ37" s="208">
        <v>13.15</v>
      </c>
      <c r="AR37" s="208">
        <v>13.27</v>
      </c>
      <c r="AS37" s="208">
        <v>13.25</v>
      </c>
      <c r="AT37" s="208">
        <v>13.31</v>
      </c>
      <c r="AU37" s="208">
        <v>13.54</v>
      </c>
      <c r="AV37" s="208">
        <v>13.7</v>
      </c>
      <c r="AW37" s="208">
        <v>13.35</v>
      </c>
      <c r="AX37" s="208">
        <v>12.8</v>
      </c>
      <c r="AY37" s="208">
        <v>12.69</v>
      </c>
      <c r="AZ37" s="208">
        <v>13.34</v>
      </c>
      <c r="BA37" s="208">
        <v>13.29</v>
      </c>
      <c r="BB37" s="208">
        <v>13.76</v>
      </c>
      <c r="BC37" s="208">
        <v>13.71</v>
      </c>
      <c r="BD37" s="208">
        <v>13.85</v>
      </c>
      <c r="BE37" s="208">
        <v>13.9</v>
      </c>
      <c r="BF37" s="208">
        <v>13.7982</v>
      </c>
      <c r="BG37" s="208">
        <v>13.961449999999999</v>
      </c>
      <c r="BH37" s="324">
        <v>14.182779999999999</v>
      </c>
      <c r="BI37" s="324">
        <v>13.91755</v>
      </c>
      <c r="BJ37" s="324">
        <v>13.385429999999999</v>
      </c>
      <c r="BK37" s="324">
        <v>13.355</v>
      </c>
      <c r="BL37" s="324">
        <v>14.19445</v>
      </c>
      <c r="BM37" s="324">
        <v>14.02007</v>
      </c>
      <c r="BN37" s="324">
        <v>14.509180000000001</v>
      </c>
      <c r="BO37" s="324">
        <v>14.27839</v>
      </c>
      <c r="BP37" s="324">
        <v>14.357390000000001</v>
      </c>
      <c r="BQ37" s="324">
        <v>14.27697</v>
      </c>
      <c r="BR37" s="324">
        <v>14.15443</v>
      </c>
      <c r="BS37" s="324">
        <v>14.31667</v>
      </c>
      <c r="BT37" s="324">
        <v>14.35675</v>
      </c>
      <c r="BU37" s="324">
        <v>14.070499999999999</v>
      </c>
      <c r="BV37" s="324">
        <v>13.481299999999999</v>
      </c>
    </row>
    <row r="38" spans="1:74" ht="11.1" customHeight="1" x14ac:dyDescent="0.2">
      <c r="A38" s="56" t="s">
        <v>5</v>
      </c>
      <c r="B38" s="198" t="s">
        <v>390</v>
      </c>
      <c r="C38" s="208">
        <v>10.210000000000001</v>
      </c>
      <c r="D38" s="208">
        <v>10.48</v>
      </c>
      <c r="E38" s="208">
        <v>10.46</v>
      </c>
      <c r="F38" s="208">
        <v>10.4</v>
      </c>
      <c r="G38" s="208">
        <v>10.59</v>
      </c>
      <c r="H38" s="208">
        <v>11.01</v>
      </c>
      <c r="I38" s="208">
        <v>10.97</v>
      </c>
      <c r="J38" s="208">
        <v>11.01</v>
      </c>
      <c r="K38" s="208">
        <v>11.03</v>
      </c>
      <c r="L38" s="208">
        <v>10.78</v>
      </c>
      <c r="M38" s="208">
        <v>10.49</v>
      </c>
      <c r="N38" s="208">
        <v>10.28</v>
      </c>
      <c r="O38" s="208">
        <v>10.49</v>
      </c>
      <c r="P38" s="208">
        <v>10.65</v>
      </c>
      <c r="Q38" s="208">
        <v>10.51</v>
      </c>
      <c r="R38" s="208">
        <v>10.46</v>
      </c>
      <c r="S38" s="208">
        <v>10.51</v>
      </c>
      <c r="T38" s="208">
        <v>10.84</v>
      </c>
      <c r="U38" s="208">
        <v>11</v>
      </c>
      <c r="V38" s="208">
        <v>11.03</v>
      </c>
      <c r="W38" s="208">
        <v>10.72</v>
      </c>
      <c r="X38" s="208">
        <v>10.77</v>
      </c>
      <c r="Y38" s="208">
        <v>10.54</v>
      </c>
      <c r="Z38" s="208">
        <v>10.33</v>
      </c>
      <c r="AA38" s="208">
        <v>10.3</v>
      </c>
      <c r="AB38" s="208">
        <v>10.54</v>
      </c>
      <c r="AC38" s="208">
        <v>10.46</v>
      </c>
      <c r="AD38" s="208">
        <v>10.52</v>
      </c>
      <c r="AE38" s="208">
        <v>10.54</v>
      </c>
      <c r="AF38" s="208">
        <v>10.9</v>
      </c>
      <c r="AG38" s="208">
        <v>11.02</v>
      </c>
      <c r="AH38" s="208">
        <v>11.02</v>
      </c>
      <c r="AI38" s="208">
        <v>10.96</v>
      </c>
      <c r="AJ38" s="208">
        <v>10.74</v>
      </c>
      <c r="AK38" s="208">
        <v>10.57</v>
      </c>
      <c r="AL38" s="208">
        <v>10.32</v>
      </c>
      <c r="AM38" s="208">
        <v>10.23</v>
      </c>
      <c r="AN38" s="208">
        <v>10.36</v>
      </c>
      <c r="AO38" s="208">
        <v>10.41</v>
      </c>
      <c r="AP38" s="208">
        <v>10.42</v>
      </c>
      <c r="AQ38" s="208">
        <v>10.45</v>
      </c>
      <c r="AR38" s="208">
        <v>10.95</v>
      </c>
      <c r="AS38" s="208">
        <v>10.9</v>
      </c>
      <c r="AT38" s="208">
        <v>10.95</v>
      </c>
      <c r="AU38" s="208">
        <v>11.07</v>
      </c>
      <c r="AV38" s="208">
        <v>10.79</v>
      </c>
      <c r="AW38" s="208">
        <v>10.59</v>
      </c>
      <c r="AX38" s="208">
        <v>10.48</v>
      </c>
      <c r="AY38" s="208">
        <v>10.31</v>
      </c>
      <c r="AZ38" s="208">
        <v>11.93</v>
      </c>
      <c r="BA38" s="208">
        <v>11.13</v>
      </c>
      <c r="BB38" s="208">
        <v>10.99</v>
      </c>
      <c r="BC38" s="208">
        <v>10.84</v>
      </c>
      <c r="BD38" s="208">
        <v>11.34</v>
      </c>
      <c r="BE38" s="208">
        <v>11.57</v>
      </c>
      <c r="BF38" s="208">
        <v>11.60801</v>
      </c>
      <c r="BG38" s="208">
        <v>11.67051</v>
      </c>
      <c r="BH38" s="324">
        <v>11.367509999999999</v>
      </c>
      <c r="BI38" s="324">
        <v>11.14751</v>
      </c>
      <c r="BJ38" s="324">
        <v>11.050050000000001</v>
      </c>
      <c r="BK38" s="324">
        <v>10.852550000000001</v>
      </c>
      <c r="BL38" s="324">
        <v>12.436920000000001</v>
      </c>
      <c r="BM38" s="324">
        <v>11.780709999999999</v>
      </c>
      <c r="BN38" s="324">
        <v>11.5799</v>
      </c>
      <c r="BO38" s="324">
        <v>11.357810000000001</v>
      </c>
      <c r="BP38" s="324">
        <v>11.84901</v>
      </c>
      <c r="BQ38" s="324">
        <v>12.00212</v>
      </c>
      <c r="BR38" s="324">
        <v>11.96968</v>
      </c>
      <c r="BS38" s="324">
        <v>12.00708</v>
      </c>
      <c r="BT38" s="324">
        <v>11.6295</v>
      </c>
      <c r="BU38" s="324">
        <v>11.325900000000001</v>
      </c>
      <c r="BV38" s="324">
        <v>11.19244</v>
      </c>
    </row>
    <row r="39" spans="1:74" ht="11.1" customHeight="1" x14ac:dyDescent="0.2">
      <c r="A39" s="56" t="s">
        <v>4</v>
      </c>
      <c r="B39" s="198" t="s">
        <v>389</v>
      </c>
      <c r="C39" s="208">
        <v>6.59</v>
      </c>
      <c r="D39" s="208">
        <v>6.63</v>
      </c>
      <c r="E39" s="208">
        <v>6.71</v>
      </c>
      <c r="F39" s="208">
        <v>6.6</v>
      </c>
      <c r="G39" s="208">
        <v>6.78</v>
      </c>
      <c r="H39" s="208">
        <v>7.19</v>
      </c>
      <c r="I39" s="208">
        <v>7.31</v>
      </c>
      <c r="J39" s="208">
        <v>7.22</v>
      </c>
      <c r="K39" s="208">
        <v>7.17</v>
      </c>
      <c r="L39" s="208">
        <v>6.91</v>
      </c>
      <c r="M39" s="208">
        <v>6.73</v>
      </c>
      <c r="N39" s="208">
        <v>6.54</v>
      </c>
      <c r="O39" s="208">
        <v>6.94</v>
      </c>
      <c r="P39" s="208">
        <v>6.78</v>
      </c>
      <c r="Q39" s="208">
        <v>6.63</v>
      </c>
      <c r="R39" s="208">
        <v>6.57</v>
      </c>
      <c r="S39" s="208">
        <v>6.79</v>
      </c>
      <c r="T39" s="208">
        <v>7.17</v>
      </c>
      <c r="U39" s="208">
        <v>7.32</v>
      </c>
      <c r="V39" s="208">
        <v>7.25</v>
      </c>
      <c r="W39" s="208">
        <v>7.05</v>
      </c>
      <c r="X39" s="208">
        <v>6.87</v>
      </c>
      <c r="Y39" s="208">
        <v>6.85</v>
      </c>
      <c r="Z39" s="208">
        <v>6.67</v>
      </c>
      <c r="AA39" s="208">
        <v>6.58</v>
      </c>
      <c r="AB39" s="208">
        <v>6.69</v>
      </c>
      <c r="AC39" s="208">
        <v>6.73</v>
      </c>
      <c r="AD39" s="208">
        <v>6.51</v>
      </c>
      <c r="AE39" s="208">
        <v>6.69</v>
      </c>
      <c r="AF39" s="208">
        <v>6.87</v>
      </c>
      <c r="AG39" s="208">
        <v>7.14</v>
      </c>
      <c r="AH39" s="208">
        <v>7.4</v>
      </c>
      <c r="AI39" s="208">
        <v>7.06</v>
      </c>
      <c r="AJ39" s="208">
        <v>6.84</v>
      </c>
      <c r="AK39" s="208">
        <v>6.72</v>
      </c>
      <c r="AL39" s="208">
        <v>6.38</v>
      </c>
      <c r="AM39" s="208">
        <v>6.34</v>
      </c>
      <c r="AN39" s="208">
        <v>6.41</v>
      </c>
      <c r="AO39" s="208">
        <v>6.38</v>
      </c>
      <c r="AP39" s="208">
        <v>6.4</v>
      </c>
      <c r="AQ39" s="208">
        <v>6.53</v>
      </c>
      <c r="AR39" s="208">
        <v>6.93</v>
      </c>
      <c r="AS39" s="208">
        <v>7.17</v>
      </c>
      <c r="AT39" s="208">
        <v>7.07</v>
      </c>
      <c r="AU39" s="208">
        <v>7.01</v>
      </c>
      <c r="AV39" s="208">
        <v>6.71</v>
      </c>
      <c r="AW39" s="208">
        <v>6.48</v>
      </c>
      <c r="AX39" s="208">
        <v>6.4</v>
      </c>
      <c r="AY39" s="208">
        <v>6.35</v>
      </c>
      <c r="AZ39" s="208">
        <v>8.15</v>
      </c>
      <c r="BA39" s="208">
        <v>7.01</v>
      </c>
      <c r="BB39" s="208">
        <v>6.77</v>
      </c>
      <c r="BC39" s="208">
        <v>6.65</v>
      </c>
      <c r="BD39" s="208">
        <v>7.27</v>
      </c>
      <c r="BE39" s="208">
        <v>7.53</v>
      </c>
      <c r="BF39" s="208">
        <v>7.3028089999999999</v>
      </c>
      <c r="BG39" s="208">
        <v>7.4131080000000003</v>
      </c>
      <c r="BH39" s="324">
        <v>6.9484760000000003</v>
      </c>
      <c r="BI39" s="324">
        <v>6.7199099999999996</v>
      </c>
      <c r="BJ39" s="324">
        <v>6.6497539999999997</v>
      </c>
      <c r="BK39" s="324">
        <v>6.5849589999999996</v>
      </c>
      <c r="BL39" s="324">
        <v>7.5858829999999999</v>
      </c>
      <c r="BM39" s="324">
        <v>7.2272999999999996</v>
      </c>
      <c r="BN39" s="324">
        <v>6.8407939999999998</v>
      </c>
      <c r="BO39" s="324">
        <v>6.7356879999999997</v>
      </c>
      <c r="BP39" s="324">
        <v>7.2244250000000001</v>
      </c>
      <c r="BQ39" s="324">
        <v>7.4767830000000002</v>
      </c>
      <c r="BR39" s="324">
        <v>7.2136639999999996</v>
      </c>
      <c r="BS39" s="324">
        <v>7.2746170000000001</v>
      </c>
      <c r="BT39" s="324">
        <v>6.8614389999999998</v>
      </c>
      <c r="BU39" s="324">
        <v>6.619453</v>
      </c>
      <c r="BV39" s="324">
        <v>6.5123069999999998</v>
      </c>
    </row>
    <row r="40" spans="1:74" ht="11.1" customHeight="1" x14ac:dyDescent="0.2">
      <c r="A40" s="56"/>
      <c r="B40" s="690" t="s">
        <v>1134</v>
      </c>
      <c r="C40" s="208"/>
      <c r="D40" s="208"/>
      <c r="E40" s="208"/>
      <c r="F40" s="208"/>
      <c r="G40" s="208"/>
      <c r="H40" s="208"/>
      <c r="I40" s="208"/>
      <c r="J40" s="208"/>
      <c r="K40" s="208"/>
      <c r="L40" s="208"/>
      <c r="M40" s="208"/>
      <c r="N40" s="208"/>
      <c r="O40" s="208"/>
      <c r="P40" s="208"/>
      <c r="Q40" s="208"/>
      <c r="R40" s="208"/>
      <c r="S40" s="208"/>
      <c r="T40" s="208"/>
      <c r="U40" s="208"/>
      <c r="V40" s="208"/>
      <c r="W40" s="208"/>
      <c r="X40" s="208"/>
      <c r="Y40" s="208"/>
      <c r="Z40" s="208"/>
      <c r="AA40" s="208"/>
      <c r="AB40" s="208"/>
      <c r="AC40" s="208"/>
      <c r="AD40" s="208"/>
      <c r="AE40" s="208"/>
      <c r="AF40" s="208"/>
      <c r="AG40" s="208"/>
      <c r="AH40" s="208"/>
      <c r="AI40" s="208"/>
      <c r="AJ40" s="208"/>
      <c r="AK40" s="208"/>
      <c r="AL40" s="208"/>
      <c r="AM40" s="208"/>
      <c r="AN40" s="208"/>
      <c r="AO40" s="208"/>
      <c r="AP40" s="208"/>
      <c r="AQ40" s="208"/>
      <c r="AR40" s="208"/>
      <c r="AS40" s="208"/>
      <c r="AT40" s="208"/>
      <c r="AU40" s="208"/>
      <c r="AV40" s="208"/>
      <c r="AW40" s="208"/>
      <c r="AX40" s="208"/>
      <c r="AY40" s="208"/>
      <c r="AZ40" s="208"/>
      <c r="BA40" s="208"/>
      <c r="BB40" s="208"/>
      <c r="BC40" s="208"/>
      <c r="BD40" s="208"/>
      <c r="BE40" s="208"/>
      <c r="BF40" s="208"/>
      <c r="BG40" s="208"/>
      <c r="BH40" s="324"/>
      <c r="BI40" s="324"/>
      <c r="BJ40" s="324"/>
      <c r="BK40" s="324"/>
      <c r="BL40" s="324"/>
      <c r="BM40" s="324"/>
      <c r="BN40" s="324"/>
      <c r="BO40" s="324"/>
      <c r="BP40" s="324"/>
      <c r="BQ40" s="324"/>
      <c r="BR40" s="324"/>
      <c r="BS40" s="324"/>
      <c r="BT40" s="324"/>
      <c r="BU40" s="324"/>
      <c r="BV40" s="324"/>
    </row>
    <row r="41" spans="1:74" ht="11.1" customHeight="1" x14ac:dyDescent="0.2">
      <c r="A41" s="56" t="s">
        <v>1135</v>
      </c>
      <c r="B41" s="519" t="s">
        <v>1146</v>
      </c>
      <c r="C41" s="253">
        <v>24.844914772999999</v>
      </c>
      <c r="D41" s="253">
        <v>21.93884375</v>
      </c>
      <c r="E41" s="253">
        <v>23.807527174000001</v>
      </c>
      <c r="F41" s="253">
        <v>24.520062500000002</v>
      </c>
      <c r="G41" s="253">
        <v>26.122215909000001</v>
      </c>
      <c r="H41" s="253">
        <v>29.632073863999999</v>
      </c>
      <c r="I41" s="253">
        <v>36.524843750000002</v>
      </c>
      <c r="J41" s="253">
        <v>31.051521738999998</v>
      </c>
      <c r="K41" s="253">
        <v>26.055406250000001</v>
      </c>
      <c r="L41" s="253">
        <v>23.987102273000001</v>
      </c>
      <c r="M41" s="253">
        <v>25.441160713999999</v>
      </c>
      <c r="N41" s="253">
        <v>23.415500000000002</v>
      </c>
      <c r="O41" s="253">
        <v>49.059857954999998</v>
      </c>
      <c r="P41" s="253">
        <v>24.707875000000001</v>
      </c>
      <c r="Q41" s="253">
        <v>26.023892045</v>
      </c>
      <c r="R41" s="253">
        <v>26.954970238000001</v>
      </c>
      <c r="S41" s="253">
        <v>47.089687499999997</v>
      </c>
      <c r="T41" s="253">
        <v>36.993988094999999</v>
      </c>
      <c r="U41" s="253">
        <v>112.15372024</v>
      </c>
      <c r="V41" s="253">
        <v>38.983940216999997</v>
      </c>
      <c r="W41" s="253">
        <v>31.974046052999999</v>
      </c>
      <c r="X41" s="253">
        <v>33.686331522000003</v>
      </c>
      <c r="Y41" s="253">
        <v>36.620267857000002</v>
      </c>
      <c r="Z41" s="253">
        <v>32.864281249999998</v>
      </c>
      <c r="AA41" s="253">
        <v>26.792130682</v>
      </c>
      <c r="AB41" s="253">
        <v>23.64725</v>
      </c>
      <c r="AC41" s="253">
        <v>34.789345238000003</v>
      </c>
      <c r="AD41" s="253">
        <v>28.277045455</v>
      </c>
      <c r="AE41" s="253">
        <v>27.556107955000002</v>
      </c>
      <c r="AF41" s="253">
        <v>29.188500000000001</v>
      </c>
      <c r="AG41" s="253">
        <v>38.172613636000001</v>
      </c>
      <c r="AH41" s="253">
        <v>230.71971590999999</v>
      </c>
      <c r="AI41" s="253">
        <v>150.53678124999999</v>
      </c>
      <c r="AJ41" s="253">
        <v>35.184592391000002</v>
      </c>
      <c r="AK41" s="253">
        <v>28.548124999999999</v>
      </c>
      <c r="AL41" s="253">
        <v>21.474821428999999</v>
      </c>
      <c r="AM41" s="253">
        <v>19.109886364000001</v>
      </c>
      <c r="AN41" s="253">
        <v>21.413187499999999</v>
      </c>
      <c r="AO41" s="253">
        <v>29.710823864000002</v>
      </c>
      <c r="AP41" s="253">
        <v>26.042613635999999</v>
      </c>
      <c r="AQ41" s="253">
        <v>22.068312500000001</v>
      </c>
      <c r="AR41" s="253">
        <v>23.979147727000001</v>
      </c>
      <c r="AS41" s="253">
        <v>27.314374999999998</v>
      </c>
      <c r="AT41" s="253">
        <v>53.051309523999997</v>
      </c>
      <c r="AU41" s="253">
        <v>22.003690475999999</v>
      </c>
      <c r="AV41" s="253">
        <v>27.674147727000001</v>
      </c>
      <c r="AW41" s="253">
        <v>28.602125000000001</v>
      </c>
      <c r="AX41" s="253">
        <v>22.953068181999999</v>
      </c>
      <c r="AY41" s="253">
        <v>24.018750000000001</v>
      </c>
      <c r="AZ41" s="253">
        <v>1799.8074375000001</v>
      </c>
      <c r="BA41" s="253">
        <v>25.184999999999999</v>
      </c>
      <c r="BB41" s="253">
        <v>34.378835227000003</v>
      </c>
      <c r="BC41" s="253">
        <v>27.785406250000001</v>
      </c>
      <c r="BD41" s="253">
        <v>57.045994317999998</v>
      </c>
      <c r="BE41" s="253">
        <v>53.374345237999997</v>
      </c>
      <c r="BF41" s="253">
        <v>50.332357954999999</v>
      </c>
      <c r="BG41" s="253">
        <v>53.215684523999997</v>
      </c>
      <c r="BH41" s="348">
        <v>28.37585</v>
      </c>
      <c r="BI41" s="348">
        <v>32.826479999999997</v>
      </c>
      <c r="BJ41" s="348">
        <v>31.100639999999999</v>
      </c>
      <c r="BK41" s="348">
        <v>32.475700000000003</v>
      </c>
      <c r="BL41" s="348">
        <v>31.76473</v>
      </c>
      <c r="BM41" s="348">
        <v>36.638509999999997</v>
      </c>
      <c r="BN41" s="348">
        <v>26.472809999999999</v>
      </c>
      <c r="BO41" s="348">
        <v>28.11458</v>
      </c>
      <c r="BP41" s="348">
        <v>28.506789999999999</v>
      </c>
      <c r="BQ41" s="348">
        <v>28.655080000000002</v>
      </c>
      <c r="BR41" s="348">
        <v>27.186589999999999</v>
      </c>
      <c r="BS41" s="348">
        <v>25.307939999999999</v>
      </c>
      <c r="BT41" s="348">
        <v>20.28023</v>
      </c>
      <c r="BU41" s="348">
        <v>26.587980000000002</v>
      </c>
      <c r="BV41" s="348">
        <v>20.760729999999999</v>
      </c>
    </row>
    <row r="42" spans="1:74" ht="11.1" customHeight="1" x14ac:dyDescent="0.2">
      <c r="A42" s="56" t="s">
        <v>1136</v>
      </c>
      <c r="B42" s="519" t="s">
        <v>1147</v>
      </c>
      <c r="C42" s="253">
        <v>36.269641851000003</v>
      </c>
      <c r="D42" s="253">
        <v>28.521619583</v>
      </c>
      <c r="E42" s="253">
        <v>23.966937823999999</v>
      </c>
      <c r="F42" s="253">
        <v>26.710481274999999</v>
      </c>
      <c r="G42" s="253">
        <v>32.078168101000003</v>
      </c>
      <c r="H42" s="253">
        <v>38.141154207</v>
      </c>
      <c r="I42" s="253">
        <v>41.486057625000001</v>
      </c>
      <c r="J42" s="253">
        <v>54.957107477000001</v>
      </c>
      <c r="K42" s="253">
        <v>43.1825914</v>
      </c>
      <c r="L42" s="253">
        <v>47.860684519000003</v>
      </c>
      <c r="M42" s="253">
        <v>44.822954475000003</v>
      </c>
      <c r="N42" s="253">
        <v>44.207965774999998</v>
      </c>
      <c r="O42" s="253">
        <v>37.085246466000001</v>
      </c>
      <c r="P42" s="253">
        <v>36.842470910999999</v>
      </c>
      <c r="Q42" s="253">
        <v>32.387819583000002</v>
      </c>
      <c r="R42" s="253">
        <v>27.694415475</v>
      </c>
      <c r="S42" s="253">
        <v>24.118882909</v>
      </c>
      <c r="T42" s="253">
        <v>31.446635576999999</v>
      </c>
      <c r="U42" s="253">
        <v>101.0353087</v>
      </c>
      <c r="V42" s="253">
        <v>85.215712361000001</v>
      </c>
      <c r="W42" s="253">
        <v>38.320563073000002</v>
      </c>
      <c r="X42" s="253">
        <v>41.093450949000001</v>
      </c>
      <c r="Y42" s="253">
        <v>55.504792649999999</v>
      </c>
      <c r="Z42" s="253">
        <v>57.260470699999999</v>
      </c>
      <c r="AA42" s="253">
        <v>42.563868677999999</v>
      </c>
      <c r="AB42" s="253">
        <v>72.725849999999994</v>
      </c>
      <c r="AC42" s="253">
        <v>35.975619856000002</v>
      </c>
      <c r="AD42" s="253">
        <v>24.829938340999998</v>
      </c>
      <c r="AE42" s="253">
        <v>20.247661803</v>
      </c>
      <c r="AF42" s="253">
        <v>24.811784775</v>
      </c>
      <c r="AG42" s="253">
        <v>35.23677988</v>
      </c>
      <c r="AH42" s="253">
        <v>36.391629236</v>
      </c>
      <c r="AI42" s="253">
        <v>40.345273306999999</v>
      </c>
      <c r="AJ42" s="253">
        <v>36.414090045999998</v>
      </c>
      <c r="AK42" s="253">
        <v>45.174564400000001</v>
      </c>
      <c r="AL42" s="253">
        <v>43.133999950000003</v>
      </c>
      <c r="AM42" s="253">
        <v>33.598353606000003</v>
      </c>
      <c r="AN42" s="253">
        <v>26.848522774999999</v>
      </c>
      <c r="AO42" s="253">
        <v>25.487610624999999</v>
      </c>
      <c r="AP42" s="253">
        <v>17.106287981000001</v>
      </c>
      <c r="AQ42" s="253">
        <v>16.811286450000001</v>
      </c>
      <c r="AR42" s="253">
        <v>23.720671682999999</v>
      </c>
      <c r="AS42" s="253">
        <v>31.633505336999999</v>
      </c>
      <c r="AT42" s="253">
        <v>108.05121209000001</v>
      </c>
      <c r="AU42" s="253">
        <v>46.135208149999997</v>
      </c>
      <c r="AV42" s="253">
        <v>48.285309398000003</v>
      </c>
      <c r="AW42" s="253">
        <v>39.308953619999997</v>
      </c>
      <c r="AX42" s="253">
        <v>40.801564952</v>
      </c>
      <c r="AY42" s="253">
        <v>33.217081425000003</v>
      </c>
      <c r="AZ42" s="253">
        <v>71.090110207999999</v>
      </c>
      <c r="BA42" s="253">
        <v>29.914477175999998</v>
      </c>
      <c r="BB42" s="253">
        <v>28.044656562</v>
      </c>
      <c r="BC42" s="253">
        <v>26.591761300000002</v>
      </c>
      <c r="BD42" s="253">
        <v>56.061992861</v>
      </c>
      <c r="BE42" s="253">
        <v>78.892639183</v>
      </c>
      <c r="BF42" s="253">
        <v>65.082290889000006</v>
      </c>
      <c r="BG42" s="253">
        <v>72.090007025000006</v>
      </c>
      <c r="BH42" s="348">
        <v>58.250369999999997</v>
      </c>
      <c r="BI42" s="348">
        <v>58.634990000000002</v>
      </c>
      <c r="BJ42" s="348">
        <v>65.796769999999995</v>
      </c>
      <c r="BK42" s="348">
        <v>64.252489999999995</v>
      </c>
      <c r="BL42" s="348">
        <v>62.365119999999997</v>
      </c>
      <c r="BM42" s="348">
        <v>54.605379999999997</v>
      </c>
      <c r="BN42" s="348">
        <v>48.560420000000001</v>
      </c>
      <c r="BO42" s="348">
        <v>46.555079999999997</v>
      </c>
      <c r="BP42" s="348">
        <v>48.665399999999998</v>
      </c>
      <c r="BQ42" s="348">
        <v>53.394309999999997</v>
      </c>
      <c r="BR42" s="348">
        <v>51.211919999999999</v>
      </c>
      <c r="BS42" s="348">
        <v>47.780209999999997</v>
      </c>
      <c r="BT42" s="348">
        <v>46.289920000000002</v>
      </c>
      <c r="BU42" s="348">
        <v>45.465269999999997</v>
      </c>
      <c r="BV42" s="348">
        <v>47.25329</v>
      </c>
    </row>
    <row r="43" spans="1:74" ht="11.1" customHeight="1" x14ac:dyDescent="0.2">
      <c r="A43" s="56" t="s">
        <v>1137</v>
      </c>
      <c r="B43" s="519" t="s">
        <v>1148</v>
      </c>
      <c r="C43" s="253">
        <v>42.890170455000003</v>
      </c>
      <c r="D43" s="253">
        <v>32.918437500000003</v>
      </c>
      <c r="E43" s="253">
        <v>37.809184782999999</v>
      </c>
      <c r="F43" s="253">
        <v>33.054250000000003</v>
      </c>
      <c r="G43" s="253">
        <v>33.286193181999998</v>
      </c>
      <c r="H43" s="253">
        <v>30.229687500000001</v>
      </c>
      <c r="I43" s="253">
        <v>34.638406250000003</v>
      </c>
      <c r="J43" s="253">
        <v>30.159782609000001</v>
      </c>
      <c r="K43" s="253">
        <v>31.03228125</v>
      </c>
      <c r="L43" s="253">
        <v>35.315369318000002</v>
      </c>
      <c r="M43" s="253">
        <v>37.946309524</v>
      </c>
      <c r="N43" s="253">
        <v>74.972875000000002</v>
      </c>
      <c r="O43" s="253">
        <v>115.63914773</v>
      </c>
      <c r="P43" s="253">
        <v>42.974031250000003</v>
      </c>
      <c r="Q43" s="253">
        <v>38.979062499999998</v>
      </c>
      <c r="R43" s="253">
        <v>50.647321429000002</v>
      </c>
      <c r="S43" s="253">
        <v>27.697784090999999</v>
      </c>
      <c r="T43" s="253">
        <v>30.498184523999999</v>
      </c>
      <c r="U43" s="253">
        <v>40.011875000000003</v>
      </c>
      <c r="V43" s="253">
        <v>49.629538042999997</v>
      </c>
      <c r="W43" s="253">
        <v>40.934342104999999</v>
      </c>
      <c r="X43" s="253">
        <v>43.018179347999997</v>
      </c>
      <c r="Y43" s="253">
        <v>63.505416666999999</v>
      </c>
      <c r="Z43" s="253">
        <v>56.02225</v>
      </c>
      <c r="AA43" s="253">
        <v>63.145909091</v>
      </c>
      <c r="AB43" s="253">
        <v>38.393406249999998</v>
      </c>
      <c r="AC43" s="253">
        <v>40.665178570999998</v>
      </c>
      <c r="AD43" s="253">
        <v>29.498750000000001</v>
      </c>
      <c r="AE43" s="253">
        <v>26.757187500000001</v>
      </c>
      <c r="AF43" s="253">
        <v>25.189843750000001</v>
      </c>
      <c r="AG43" s="253">
        <v>33.969005682000002</v>
      </c>
      <c r="AH43" s="253">
        <v>30.534460227</v>
      </c>
      <c r="AI43" s="253">
        <v>24.044343749999999</v>
      </c>
      <c r="AJ43" s="253">
        <v>23.620788043000001</v>
      </c>
      <c r="AK43" s="253">
        <v>36.634656249999999</v>
      </c>
      <c r="AL43" s="253">
        <v>46.180535714000001</v>
      </c>
      <c r="AM43" s="253">
        <v>29.598238636000001</v>
      </c>
      <c r="AN43" s="253">
        <v>25.054625000000001</v>
      </c>
      <c r="AO43" s="253">
        <v>19.167073863999999</v>
      </c>
      <c r="AP43" s="253">
        <v>20.129573864000001</v>
      </c>
      <c r="AQ43" s="253">
        <v>18.226781249999998</v>
      </c>
      <c r="AR43" s="253">
        <v>22.403835226999998</v>
      </c>
      <c r="AS43" s="253">
        <v>27.871304347999999</v>
      </c>
      <c r="AT43" s="253">
        <v>28.923898810000001</v>
      </c>
      <c r="AU43" s="253">
        <v>24.796250000000001</v>
      </c>
      <c r="AV43" s="253">
        <v>29.053096590999999</v>
      </c>
      <c r="AW43" s="253">
        <v>30.0583125</v>
      </c>
      <c r="AX43" s="253">
        <v>42.991420454999997</v>
      </c>
      <c r="AY43" s="253">
        <v>44.719406249999999</v>
      </c>
      <c r="AZ43" s="253">
        <v>82.899968749999999</v>
      </c>
      <c r="BA43" s="253">
        <v>38.155190216999998</v>
      </c>
      <c r="BB43" s="253">
        <v>28.054403408999999</v>
      </c>
      <c r="BC43" s="253">
        <v>27.8174375</v>
      </c>
      <c r="BD43" s="253">
        <v>45.140852273</v>
      </c>
      <c r="BE43" s="253">
        <v>43.933898810000002</v>
      </c>
      <c r="BF43" s="253">
        <v>59.844772726999999</v>
      </c>
      <c r="BG43" s="253">
        <v>53.940982142999999</v>
      </c>
      <c r="BH43" s="348">
        <v>60.995600000000003</v>
      </c>
      <c r="BI43" s="348">
        <v>57.858080000000001</v>
      </c>
      <c r="BJ43" s="348">
        <v>62.799770000000002</v>
      </c>
      <c r="BK43" s="348">
        <v>63.876950000000001</v>
      </c>
      <c r="BL43" s="348">
        <v>62.348640000000003</v>
      </c>
      <c r="BM43" s="348">
        <v>57.608960000000003</v>
      </c>
      <c r="BN43" s="348">
        <v>56.450420000000001</v>
      </c>
      <c r="BO43" s="348">
        <v>53.528979999999997</v>
      </c>
      <c r="BP43" s="348">
        <v>54.110819999999997</v>
      </c>
      <c r="BQ43" s="348">
        <v>59.94144</v>
      </c>
      <c r="BR43" s="348">
        <v>57.245660000000001</v>
      </c>
      <c r="BS43" s="348">
        <v>53.387189999999997</v>
      </c>
      <c r="BT43" s="348">
        <v>50.401400000000002</v>
      </c>
      <c r="BU43" s="348">
        <v>46.78434</v>
      </c>
      <c r="BV43" s="348">
        <v>57.61683</v>
      </c>
    </row>
    <row r="44" spans="1:74" ht="11.1" customHeight="1" x14ac:dyDescent="0.2">
      <c r="A44" s="56" t="s">
        <v>1138</v>
      </c>
      <c r="B44" s="519" t="s">
        <v>1149</v>
      </c>
      <c r="C44" s="253">
        <v>42.986221591000003</v>
      </c>
      <c r="D44" s="253">
        <v>34.031593749999999</v>
      </c>
      <c r="E44" s="253">
        <v>39.069157609000001</v>
      </c>
      <c r="F44" s="253">
        <v>35.698093749999998</v>
      </c>
      <c r="G44" s="253">
        <v>33.440426135999999</v>
      </c>
      <c r="H44" s="253">
        <v>34.124403409000003</v>
      </c>
      <c r="I44" s="253">
        <v>36.547593749999997</v>
      </c>
      <c r="J44" s="253">
        <v>32.427173912999997</v>
      </c>
      <c r="K44" s="253">
        <v>31.782624999999999</v>
      </c>
      <c r="L44" s="253">
        <v>29.924034090999999</v>
      </c>
      <c r="M44" s="253">
        <v>33.936309524000002</v>
      </c>
      <c r="N44" s="253">
        <v>52.746218749999997</v>
      </c>
      <c r="O44" s="253">
        <v>92.125426136000002</v>
      </c>
      <c r="P44" s="253">
        <v>32.459781249999999</v>
      </c>
      <c r="Q44" s="253">
        <v>29.977471591</v>
      </c>
      <c r="R44" s="253">
        <v>38.154047619000004</v>
      </c>
      <c r="S44" s="253">
        <v>31.689403409000001</v>
      </c>
      <c r="T44" s="253">
        <v>32.883839285999997</v>
      </c>
      <c r="U44" s="253">
        <v>41.755000000000003</v>
      </c>
      <c r="V44" s="253">
        <v>43.828206522000002</v>
      </c>
      <c r="W44" s="253">
        <v>40.005263157999998</v>
      </c>
      <c r="X44" s="253">
        <v>39.091005435</v>
      </c>
      <c r="Y44" s="253">
        <v>43.328333333000003</v>
      </c>
      <c r="Z44" s="253">
        <v>43.42728125</v>
      </c>
      <c r="AA44" s="253">
        <v>53.682528409</v>
      </c>
      <c r="AB44" s="253">
        <v>34.270906250000003</v>
      </c>
      <c r="AC44" s="253">
        <v>37.354077381000003</v>
      </c>
      <c r="AD44" s="253">
        <v>29.756704545000002</v>
      </c>
      <c r="AE44" s="253">
        <v>23.157329545</v>
      </c>
      <c r="AF44" s="253">
        <v>24.11209375</v>
      </c>
      <c r="AG44" s="253">
        <v>31.286789772999999</v>
      </c>
      <c r="AH44" s="253">
        <v>29.070909091000001</v>
      </c>
      <c r="AI44" s="253">
        <v>22.916125000000001</v>
      </c>
      <c r="AJ44" s="253">
        <v>21.676440217</v>
      </c>
      <c r="AK44" s="253">
        <v>29.001437500000002</v>
      </c>
      <c r="AL44" s="253">
        <v>30.447976189999999</v>
      </c>
      <c r="AM44" s="253">
        <v>26.000823864000001</v>
      </c>
      <c r="AN44" s="253">
        <v>21.2898125</v>
      </c>
      <c r="AO44" s="253">
        <v>18.174204544999998</v>
      </c>
      <c r="AP44" s="253">
        <v>16.589943181999999</v>
      </c>
      <c r="AQ44" s="253">
        <v>16.49428125</v>
      </c>
      <c r="AR44" s="253">
        <v>21.297130681999999</v>
      </c>
      <c r="AS44" s="253">
        <v>26.884891304</v>
      </c>
      <c r="AT44" s="253">
        <v>25.236547619</v>
      </c>
      <c r="AU44" s="253">
        <v>21.030773809999999</v>
      </c>
      <c r="AV44" s="253">
        <v>21.586789773</v>
      </c>
      <c r="AW44" s="253">
        <v>24.83175</v>
      </c>
      <c r="AX44" s="253">
        <v>34.726534090999998</v>
      </c>
      <c r="AY44" s="253">
        <v>36.211437500000002</v>
      </c>
      <c r="AZ44" s="253">
        <v>67.407843749999998</v>
      </c>
      <c r="BA44" s="253">
        <v>30.600923912999999</v>
      </c>
      <c r="BB44" s="253">
        <v>26.744034091</v>
      </c>
      <c r="BC44" s="253">
        <v>29.335249999999998</v>
      </c>
      <c r="BD44" s="253">
        <v>39.475852273000001</v>
      </c>
      <c r="BE44" s="253">
        <v>46.411815476000001</v>
      </c>
      <c r="BF44" s="253">
        <v>52.350539773000001</v>
      </c>
      <c r="BG44" s="253">
        <v>52.482916666999998</v>
      </c>
      <c r="BH44" s="348">
        <v>51.079619999999998</v>
      </c>
      <c r="BI44" s="348">
        <v>50.056649999999998</v>
      </c>
      <c r="BJ44" s="348">
        <v>61.016370000000002</v>
      </c>
      <c r="BK44" s="348">
        <v>62.551580000000001</v>
      </c>
      <c r="BL44" s="348">
        <v>56.776890000000002</v>
      </c>
      <c r="BM44" s="348">
        <v>52.728430000000003</v>
      </c>
      <c r="BN44" s="348">
        <v>51.280999999999999</v>
      </c>
      <c r="BO44" s="348">
        <v>48.464970000000001</v>
      </c>
      <c r="BP44" s="348">
        <v>47.923369999999998</v>
      </c>
      <c r="BQ44" s="348">
        <v>54.165439999999997</v>
      </c>
      <c r="BR44" s="348">
        <v>48.70391</v>
      </c>
      <c r="BS44" s="348">
        <v>47.82235</v>
      </c>
      <c r="BT44" s="348">
        <v>44.592269999999999</v>
      </c>
      <c r="BU44" s="348">
        <v>41.250390000000003</v>
      </c>
      <c r="BV44" s="348">
        <v>51.043610000000001</v>
      </c>
    </row>
    <row r="45" spans="1:74" ht="11.1" customHeight="1" x14ac:dyDescent="0.2">
      <c r="A45" s="56" t="s">
        <v>1139</v>
      </c>
      <c r="B45" s="519" t="s">
        <v>1150</v>
      </c>
      <c r="C45" s="253">
        <v>33.652942330000002</v>
      </c>
      <c r="D45" s="253">
        <v>29.039217280999999</v>
      </c>
      <c r="E45" s="253">
        <v>34.674774321000001</v>
      </c>
      <c r="F45" s="253">
        <v>34.398394125000003</v>
      </c>
      <c r="G45" s="253">
        <v>35.360233067999999</v>
      </c>
      <c r="H45" s="253">
        <v>29.95249858</v>
      </c>
      <c r="I45" s="253">
        <v>35.616748063000003</v>
      </c>
      <c r="J45" s="253">
        <v>32.154279619999997</v>
      </c>
      <c r="K45" s="253">
        <v>37.517318875000001</v>
      </c>
      <c r="L45" s="253">
        <v>33.598029034</v>
      </c>
      <c r="M45" s="253">
        <v>35.000318958000001</v>
      </c>
      <c r="N45" s="253">
        <v>41.365689688000003</v>
      </c>
      <c r="O45" s="253">
        <v>73.369733152999999</v>
      </c>
      <c r="P45" s="253">
        <v>31.167148906000001</v>
      </c>
      <c r="Q45" s="253">
        <v>37.765500568</v>
      </c>
      <c r="R45" s="253">
        <v>39.310800475999997</v>
      </c>
      <c r="S45" s="253">
        <v>44.487758239000001</v>
      </c>
      <c r="T45" s="253">
        <v>35.396447500000001</v>
      </c>
      <c r="U45" s="253">
        <v>40.104854582999998</v>
      </c>
      <c r="V45" s="253">
        <v>38.726088505</v>
      </c>
      <c r="W45" s="253">
        <v>41.351170920999998</v>
      </c>
      <c r="X45" s="253">
        <v>38.334911890999997</v>
      </c>
      <c r="Y45" s="253">
        <v>42.0370025</v>
      </c>
      <c r="Z45" s="253">
        <v>37.835433063000004</v>
      </c>
      <c r="AA45" s="253">
        <v>38.700897756000003</v>
      </c>
      <c r="AB45" s="253">
        <v>29.440715405999999</v>
      </c>
      <c r="AC45" s="253">
        <v>33.233683601000003</v>
      </c>
      <c r="AD45" s="253">
        <v>29.513949574000002</v>
      </c>
      <c r="AE45" s="253">
        <v>29.328377869000001</v>
      </c>
      <c r="AF45" s="253">
        <v>26.781477905999999</v>
      </c>
      <c r="AG45" s="253">
        <v>32.827892273000003</v>
      </c>
      <c r="AH45" s="253">
        <v>29.330724403000001</v>
      </c>
      <c r="AI45" s="253">
        <v>31.361443999999999</v>
      </c>
      <c r="AJ45" s="253">
        <v>29.732951277000002</v>
      </c>
      <c r="AK45" s="253">
        <v>33.294376094</v>
      </c>
      <c r="AL45" s="253">
        <v>26.65051747</v>
      </c>
      <c r="AM45" s="253">
        <v>24.53741767</v>
      </c>
      <c r="AN45" s="253">
        <v>21.65219325</v>
      </c>
      <c r="AO45" s="253">
        <v>21.231371136</v>
      </c>
      <c r="AP45" s="253">
        <v>19.294396902999999</v>
      </c>
      <c r="AQ45" s="253">
        <v>20.381221531000001</v>
      </c>
      <c r="AR45" s="253">
        <v>22.697961505999999</v>
      </c>
      <c r="AS45" s="253">
        <v>31.805144755000001</v>
      </c>
      <c r="AT45" s="253">
        <v>29.039054106999998</v>
      </c>
      <c r="AU45" s="253">
        <v>23.886576131000002</v>
      </c>
      <c r="AV45" s="253">
        <v>25.758875937999999</v>
      </c>
      <c r="AW45" s="253">
        <v>24.840174688000001</v>
      </c>
      <c r="AX45" s="253">
        <v>28.707606647999999</v>
      </c>
      <c r="AY45" s="253">
        <v>28.593237188</v>
      </c>
      <c r="AZ45" s="253">
        <v>49.918575562999997</v>
      </c>
      <c r="BA45" s="253">
        <v>26.751535841999999</v>
      </c>
      <c r="BB45" s="253">
        <v>30.871029118999999</v>
      </c>
      <c r="BC45" s="253">
        <v>33.684832499999999</v>
      </c>
      <c r="BD45" s="253">
        <v>36.574307585</v>
      </c>
      <c r="BE45" s="253">
        <v>44.989227292000002</v>
      </c>
      <c r="BF45" s="253">
        <v>54.367788834999999</v>
      </c>
      <c r="BG45" s="253">
        <v>54.615349850999998</v>
      </c>
      <c r="BH45" s="348">
        <v>48.152389999999997</v>
      </c>
      <c r="BI45" s="348">
        <v>49.715260000000001</v>
      </c>
      <c r="BJ45" s="348">
        <v>54.719279999999998</v>
      </c>
      <c r="BK45" s="348">
        <v>57.89425</v>
      </c>
      <c r="BL45" s="348">
        <v>53.094850000000001</v>
      </c>
      <c r="BM45" s="348">
        <v>45.397329999999997</v>
      </c>
      <c r="BN45" s="348">
        <v>37.207000000000001</v>
      </c>
      <c r="BO45" s="348">
        <v>37.757359999999998</v>
      </c>
      <c r="BP45" s="348">
        <v>39.91628</v>
      </c>
      <c r="BQ45" s="348">
        <v>45.626989999999999</v>
      </c>
      <c r="BR45" s="348">
        <v>42.629379999999998</v>
      </c>
      <c r="BS45" s="348">
        <v>37.384369999999997</v>
      </c>
      <c r="BT45" s="348">
        <v>35.897550000000003</v>
      </c>
      <c r="BU45" s="348">
        <v>35.465069999999997</v>
      </c>
      <c r="BV45" s="348">
        <v>38.524329999999999</v>
      </c>
    </row>
    <row r="46" spans="1:74" ht="11.1" customHeight="1" x14ac:dyDescent="0.2">
      <c r="A46" s="56" t="s">
        <v>1140</v>
      </c>
      <c r="B46" s="519" t="s">
        <v>1151</v>
      </c>
      <c r="C46" s="253">
        <v>31.273267045000001</v>
      </c>
      <c r="D46" s="253">
        <v>26.670437499999998</v>
      </c>
      <c r="E46" s="253">
        <v>28.353858696</v>
      </c>
      <c r="F46" s="253">
        <v>30.201812499999999</v>
      </c>
      <c r="G46" s="253">
        <v>35.087329545000003</v>
      </c>
      <c r="H46" s="253">
        <v>34.569886363999998</v>
      </c>
      <c r="I46" s="253">
        <v>36.909687499999997</v>
      </c>
      <c r="J46" s="253">
        <v>31.370625</v>
      </c>
      <c r="K46" s="253">
        <v>36.386843749999997</v>
      </c>
      <c r="L46" s="253">
        <v>30.211931818</v>
      </c>
      <c r="M46" s="253">
        <v>28.870267857000002</v>
      </c>
      <c r="N46" s="253">
        <v>27.568562499999999</v>
      </c>
      <c r="O46" s="253">
        <v>40.638323864</v>
      </c>
      <c r="P46" s="253">
        <v>26.479156249999999</v>
      </c>
      <c r="Q46" s="253">
        <v>26.556505682000001</v>
      </c>
      <c r="R46" s="253">
        <v>34.451934524000002</v>
      </c>
      <c r="S46" s="253">
        <v>38.105511364000002</v>
      </c>
      <c r="T46" s="253">
        <v>35.071994048000001</v>
      </c>
      <c r="U46" s="253">
        <v>37.157589285999997</v>
      </c>
      <c r="V46" s="253">
        <v>36.634999999999998</v>
      </c>
      <c r="W46" s="253">
        <v>37.886546053000004</v>
      </c>
      <c r="X46" s="253">
        <v>38.906304347999999</v>
      </c>
      <c r="Y46" s="253">
        <v>39.586428570999999</v>
      </c>
      <c r="Z46" s="253">
        <v>36.419812499999999</v>
      </c>
      <c r="AA46" s="253">
        <v>35.084886363999999</v>
      </c>
      <c r="AB46" s="253">
        <v>28.597906250000001</v>
      </c>
      <c r="AC46" s="253">
        <v>30.642976189999999</v>
      </c>
      <c r="AD46" s="253">
        <v>28.999147727</v>
      </c>
      <c r="AE46" s="253">
        <v>27.970681817999999</v>
      </c>
      <c r="AF46" s="253">
        <v>26.453968750000001</v>
      </c>
      <c r="AG46" s="253">
        <v>32.740397727000001</v>
      </c>
      <c r="AH46" s="253">
        <v>28.651221590999999</v>
      </c>
      <c r="AI46" s="253">
        <v>30.73153125</v>
      </c>
      <c r="AJ46" s="253">
        <v>27.428451086999999</v>
      </c>
      <c r="AK46" s="253">
        <v>29.948656249999999</v>
      </c>
      <c r="AL46" s="253">
        <v>26.890357142999999</v>
      </c>
      <c r="AM46" s="253">
        <v>26.436022727000001</v>
      </c>
      <c r="AN46" s="253">
        <v>24.917156250000001</v>
      </c>
      <c r="AO46" s="253">
        <v>21.923409091</v>
      </c>
      <c r="AP46" s="253">
        <v>20.644659091000001</v>
      </c>
      <c r="AQ46" s="253">
        <v>22.585125000000001</v>
      </c>
      <c r="AR46" s="253">
        <v>25.776534090999998</v>
      </c>
      <c r="AS46" s="253">
        <v>32.504646739000002</v>
      </c>
      <c r="AT46" s="253">
        <v>31.488482142999999</v>
      </c>
      <c r="AU46" s="253">
        <v>24.045625000000001</v>
      </c>
      <c r="AV46" s="253">
        <v>26.111221591</v>
      </c>
      <c r="AW46" s="253">
        <v>21.643968749999999</v>
      </c>
      <c r="AX46" s="253">
        <v>27.050823864000002</v>
      </c>
      <c r="AY46" s="253">
        <v>28.408124999999998</v>
      </c>
      <c r="AZ46" s="253">
        <v>81.056468749999993</v>
      </c>
      <c r="BA46" s="253">
        <v>25.448315217000001</v>
      </c>
      <c r="BB46" s="253">
        <v>30.087386364</v>
      </c>
      <c r="BC46" s="253">
        <v>32.031718750000003</v>
      </c>
      <c r="BD46" s="253">
        <v>39.354431818000002</v>
      </c>
      <c r="BE46" s="253">
        <v>44.794166666999999</v>
      </c>
      <c r="BF46" s="253">
        <v>51.973778408999998</v>
      </c>
      <c r="BG46" s="253">
        <v>51.308690476000002</v>
      </c>
      <c r="BH46" s="348">
        <v>47.087730000000001</v>
      </c>
      <c r="BI46" s="348">
        <v>48.847290000000001</v>
      </c>
      <c r="BJ46" s="348">
        <v>56.602589999999999</v>
      </c>
      <c r="BK46" s="348">
        <v>57.457889999999999</v>
      </c>
      <c r="BL46" s="348">
        <v>51.764249999999997</v>
      </c>
      <c r="BM46" s="348">
        <v>43.105879999999999</v>
      </c>
      <c r="BN46" s="348">
        <v>36.492800000000003</v>
      </c>
      <c r="BO46" s="348">
        <v>36.520899999999997</v>
      </c>
      <c r="BP46" s="348">
        <v>40.029200000000003</v>
      </c>
      <c r="BQ46" s="348">
        <v>44.14134</v>
      </c>
      <c r="BR46" s="348">
        <v>40.509729999999998</v>
      </c>
      <c r="BS46" s="348">
        <v>34.571480000000001</v>
      </c>
      <c r="BT46" s="348">
        <v>33.919199999999996</v>
      </c>
      <c r="BU46" s="348">
        <v>33.011150000000001</v>
      </c>
      <c r="BV46" s="348">
        <v>36.329900000000002</v>
      </c>
    </row>
    <row r="47" spans="1:74" ht="11.1" customHeight="1" x14ac:dyDescent="0.2">
      <c r="A47" s="56" t="s">
        <v>1141</v>
      </c>
      <c r="B47" s="519" t="s">
        <v>1152</v>
      </c>
      <c r="C47" s="253">
        <v>31.286221307000002</v>
      </c>
      <c r="D47" s="253">
        <v>25.573871563000001</v>
      </c>
      <c r="E47" s="253">
        <v>29.293053261000001</v>
      </c>
      <c r="F47" s="253">
        <v>38.000240937999997</v>
      </c>
      <c r="G47" s="253">
        <v>35.139747442999997</v>
      </c>
      <c r="H47" s="253">
        <v>32.034503692999998</v>
      </c>
      <c r="I47" s="253">
        <v>35.998700624999998</v>
      </c>
      <c r="J47" s="253">
        <v>30.472764674</v>
      </c>
      <c r="K47" s="253">
        <v>28.750007188000001</v>
      </c>
      <c r="L47" s="253">
        <v>26.762923579999999</v>
      </c>
      <c r="M47" s="253">
        <v>24.852670238000002</v>
      </c>
      <c r="N47" s="253">
        <v>28.743617188000002</v>
      </c>
      <c r="O47" s="253">
        <v>33.108419601999998</v>
      </c>
      <c r="P47" s="253">
        <v>24.315900312</v>
      </c>
      <c r="Q47" s="253">
        <v>22.188074147999998</v>
      </c>
      <c r="R47" s="253">
        <v>24.397300595000001</v>
      </c>
      <c r="S47" s="253">
        <v>30.6437375</v>
      </c>
      <c r="T47" s="253">
        <v>30.435057440000001</v>
      </c>
      <c r="U47" s="253">
        <v>34.149397917000002</v>
      </c>
      <c r="V47" s="253">
        <v>29.550833151999999</v>
      </c>
      <c r="W47" s="253">
        <v>26.212023354999999</v>
      </c>
      <c r="X47" s="253">
        <v>35.369316032999997</v>
      </c>
      <c r="Y47" s="253">
        <v>42.616371428999997</v>
      </c>
      <c r="Z47" s="253">
        <v>31.352083125</v>
      </c>
      <c r="AA47" s="253">
        <v>28.552306818000002</v>
      </c>
      <c r="AB47" s="253">
        <v>27.485459687999999</v>
      </c>
      <c r="AC47" s="253">
        <v>31.418118452000002</v>
      </c>
      <c r="AD47" s="253">
        <v>24.783113067999999</v>
      </c>
      <c r="AE47" s="253">
        <v>28.997365340999998</v>
      </c>
      <c r="AF47" s="253">
        <v>27.625429688000001</v>
      </c>
      <c r="AG47" s="253">
        <v>33.675886079999998</v>
      </c>
      <c r="AH47" s="253">
        <v>30.744647443000002</v>
      </c>
      <c r="AI47" s="253">
        <v>30.098027188</v>
      </c>
      <c r="AJ47" s="253">
        <v>23.221609238999999</v>
      </c>
      <c r="AK47" s="253">
        <v>25.25366</v>
      </c>
      <c r="AL47" s="253">
        <v>22.442256844999999</v>
      </c>
      <c r="AM47" s="253">
        <v>20.043210511000002</v>
      </c>
      <c r="AN47" s="253">
        <v>21.695782813000001</v>
      </c>
      <c r="AO47" s="253">
        <v>18.448979545</v>
      </c>
      <c r="AP47" s="253">
        <v>17.372336648000001</v>
      </c>
      <c r="AQ47" s="253">
        <v>19.445364999999999</v>
      </c>
      <c r="AR47" s="253">
        <v>21.798782385999999</v>
      </c>
      <c r="AS47" s="253">
        <v>26.448556522000001</v>
      </c>
      <c r="AT47" s="253">
        <v>28.598483333000001</v>
      </c>
      <c r="AU47" s="253">
        <v>23.765435118999999</v>
      </c>
      <c r="AV47" s="253">
        <v>26.875776705</v>
      </c>
      <c r="AW47" s="253">
        <v>23.2412025</v>
      </c>
      <c r="AX47" s="253">
        <v>22.888030682</v>
      </c>
      <c r="AY47" s="253">
        <v>26.218775938</v>
      </c>
      <c r="AZ47" s="253">
        <v>705.47958313000004</v>
      </c>
      <c r="BA47" s="253">
        <v>19.218120652</v>
      </c>
      <c r="BB47" s="253">
        <v>23.329173864000001</v>
      </c>
      <c r="BC47" s="253">
        <v>28.610441250000001</v>
      </c>
      <c r="BD47" s="253">
        <v>40.653478976999999</v>
      </c>
      <c r="BE47" s="253">
        <v>46.486033333000002</v>
      </c>
      <c r="BF47" s="253">
        <v>47.203752272999999</v>
      </c>
      <c r="BG47" s="253">
        <v>52.208252975999997</v>
      </c>
      <c r="BH47" s="348">
        <v>37.809190000000001</v>
      </c>
      <c r="BI47" s="348">
        <v>38.793430000000001</v>
      </c>
      <c r="BJ47" s="348">
        <v>46.062429999999999</v>
      </c>
      <c r="BK47" s="348">
        <v>46.628549999999997</v>
      </c>
      <c r="BL47" s="348">
        <v>49.855179999999997</v>
      </c>
      <c r="BM47" s="348">
        <v>37.087670000000003</v>
      </c>
      <c r="BN47" s="348">
        <v>31.87013</v>
      </c>
      <c r="BO47" s="348">
        <v>33.934550000000002</v>
      </c>
      <c r="BP47" s="348">
        <v>41.524630000000002</v>
      </c>
      <c r="BQ47" s="348">
        <v>46.30921</v>
      </c>
      <c r="BR47" s="348">
        <v>39.203919999999997</v>
      </c>
      <c r="BS47" s="348">
        <v>30.549299999999999</v>
      </c>
      <c r="BT47" s="348">
        <v>28.99494</v>
      </c>
      <c r="BU47" s="348">
        <v>28.721820000000001</v>
      </c>
      <c r="BV47" s="348">
        <v>30.230799999999999</v>
      </c>
    </row>
    <row r="48" spans="1:74" ht="11.1" customHeight="1" x14ac:dyDescent="0.2">
      <c r="A48" s="107" t="s">
        <v>1142</v>
      </c>
      <c r="B48" s="519" t="s">
        <v>1153</v>
      </c>
      <c r="C48" s="253">
        <v>29.337499999999999</v>
      </c>
      <c r="D48" s="253">
        <v>26.526315789000002</v>
      </c>
      <c r="E48" s="253">
        <v>31.815217391000001</v>
      </c>
      <c r="F48" s="253">
        <v>31.912500000000001</v>
      </c>
      <c r="G48" s="253">
        <v>33.670454544999998</v>
      </c>
      <c r="H48" s="253">
        <v>30.931818182000001</v>
      </c>
      <c r="I48" s="253">
        <v>30.1</v>
      </c>
      <c r="J48" s="253">
        <v>25.902173912999999</v>
      </c>
      <c r="K48" s="253">
        <v>27.5625</v>
      </c>
      <c r="L48" s="253">
        <v>30.647727273000001</v>
      </c>
      <c r="M48" s="253">
        <v>27.1875</v>
      </c>
      <c r="N48" s="253">
        <v>30.75</v>
      </c>
      <c r="O48" s="253">
        <v>38.25</v>
      </c>
      <c r="P48" s="253">
        <v>26.684210526000001</v>
      </c>
      <c r="Q48" s="253">
        <v>27.583333332999999</v>
      </c>
      <c r="R48" s="253">
        <v>29.845238094999999</v>
      </c>
      <c r="S48" s="253">
        <v>28.522727273000001</v>
      </c>
      <c r="T48" s="253">
        <v>29.523809524000001</v>
      </c>
      <c r="U48" s="253">
        <v>31.464285713999999</v>
      </c>
      <c r="V48" s="253">
        <v>31.173913042999999</v>
      </c>
      <c r="W48" s="253">
        <v>32.776315789000002</v>
      </c>
      <c r="X48" s="253">
        <v>31.413043477999999</v>
      </c>
      <c r="Y48" s="253">
        <v>31.524999999999999</v>
      </c>
      <c r="Z48" s="253">
        <v>30.597222221999999</v>
      </c>
      <c r="AA48" s="253">
        <v>31.595238094999999</v>
      </c>
      <c r="AB48" s="253">
        <v>30.631578947000001</v>
      </c>
      <c r="AC48" s="253">
        <v>29.988095238</v>
      </c>
      <c r="AD48" s="253">
        <v>29.920454544999998</v>
      </c>
      <c r="AE48" s="253">
        <v>29.590909091</v>
      </c>
      <c r="AF48" s="253">
        <v>30.1</v>
      </c>
      <c r="AG48" s="253">
        <v>31.119047619</v>
      </c>
      <c r="AH48" s="253">
        <v>31.397727273000001</v>
      </c>
      <c r="AI48" s="253">
        <v>30.712499999999999</v>
      </c>
      <c r="AJ48" s="253">
        <v>28.456521738999999</v>
      </c>
      <c r="AK48" s="253">
        <v>29.763888889</v>
      </c>
      <c r="AL48" s="253">
        <v>29.702380951999999</v>
      </c>
      <c r="AM48" s="253">
        <v>28.607142856999999</v>
      </c>
      <c r="AN48" s="253">
        <v>24.052631579</v>
      </c>
      <c r="AO48" s="253">
        <v>18.090909091</v>
      </c>
      <c r="AP48" s="253">
        <v>17.556818182000001</v>
      </c>
      <c r="AQ48" s="253">
        <v>18.587499999999999</v>
      </c>
      <c r="AR48" s="253">
        <v>18.534090909</v>
      </c>
      <c r="AS48" s="253">
        <v>23.125</v>
      </c>
      <c r="AT48" s="253">
        <v>26.559523810000002</v>
      </c>
      <c r="AU48" s="253">
        <v>20.714285713999999</v>
      </c>
      <c r="AV48" s="253">
        <v>21.761363635999999</v>
      </c>
      <c r="AW48" s="253">
        <v>27.565789473999999</v>
      </c>
      <c r="AX48" s="253">
        <v>26.295454544999998</v>
      </c>
      <c r="AY48" s="253">
        <v>25.552631579</v>
      </c>
      <c r="AZ48" s="253">
        <v>71.671052631999999</v>
      </c>
      <c r="BA48" s="253">
        <v>26.086956522000001</v>
      </c>
      <c r="BB48" s="253">
        <v>28.321428570999998</v>
      </c>
      <c r="BC48" s="253">
        <v>30.65</v>
      </c>
      <c r="BD48" s="253">
        <v>39.829545455000002</v>
      </c>
      <c r="BE48" s="253">
        <v>40.869047619</v>
      </c>
      <c r="BF48" s="253">
        <v>46.863636364000001</v>
      </c>
      <c r="BG48" s="253">
        <v>44.821428570999998</v>
      </c>
      <c r="BH48" s="348">
        <v>43.856789999999997</v>
      </c>
      <c r="BI48" s="348">
        <v>49.19858</v>
      </c>
      <c r="BJ48" s="348">
        <v>55.362499999999997</v>
      </c>
      <c r="BK48" s="348">
        <v>53.949489999999997</v>
      </c>
      <c r="BL48" s="348">
        <v>48.136920000000003</v>
      </c>
      <c r="BM48" s="348">
        <v>41.583469999999998</v>
      </c>
      <c r="BN48" s="348">
        <v>35.105119999999999</v>
      </c>
      <c r="BO48" s="348">
        <v>34.466679999999997</v>
      </c>
      <c r="BP48" s="348">
        <v>37.123739999999998</v>
      </c>
      <c r="BQ48" s="348">
        <v>39.94041</v>
      </c>
      <c r="BR48" s="348">
        <v>37.762180000000001</v>
      </c>
      <c r="BS48" s="348">
        <v>31.952220000000001</v>
      </c>
      <c r="BT48" s="348">
        <v>32.232120000000002</v>
      </c>
      <c r="BU48" s="348">
        <v>31.34956</v>
      </c>
      <c r="BV48" s="348">
        <v>34.156840000000003</v>
      </c>
    </row>
    <row r="49" spans="1:74" ht="11.1" customHeight="1" x14ac:dyDescent="0.2">
      <c r="A49" s="52" t="s">
        <v>1143</v>
      </c>
      <c r="B49" s="519" t="s">
        <v>1154</v>
      </c>
      <c r="C49" s="253">
        <v>30.5625</v>
      </c>
      <c r="D49" s="253">
        <v>27.276315789000002</v>
      </c>
      <c r="E49" s="253">
        <v>30.989130435</v>
      </c>
      <c r="F49" s="253">
        <v>32.912500000000001</v>
      </c>
      <c r="G49" s="253">
        <v>33.681818182000001</v>
      </c>
      <c r="H49" s="253">
        <v>29.863636364000001</v>
      </c>
      <c r="I49" s="253">
        <v>30.487500000000001</v>
      </c>
      <c r="J49" s="253">
        <v>31.586956522000001</v>
      </c>
      <c r="K49" s="253">
        <v>32.112499999999997</v>
      </c>
      <c r="L49" s="253">
        <v>34.897727273000001</v>
      </c>
      <c r="M49" s="253">
        <v>25.725000000000001</v>
      </c>
      <c r="N49" s="253">
        <v>28.375</v>
      </c>
      <c r="O49" s="253">
        <v>37.559523810000002</v>
      </c>
      <c r="P49" s="253">
        <v>26.973684210999998</v>
      </c>
      <c r="Q49" s="253">
        <v>26.404761905000001</v>
      </c>
      <c r="R49" s="253">
        <v>30.666666667000001</v>
      </c>
      <c r="S49" s="253">
        <v>29.954545455000002</v>
      </c>
      <c r="T49" s="253">
        <v>29.952380951999999</v>
      </c>
      <c r="U49" s="253">
        <v>31.678571429000002</v>
      </c>
      <c r="V49" s="253">
        <v>31.25</v>
      </c>
      <c r="W49" s="253">
        <v>32.171052631999999</v>
      </c>
      <c r="X49" s="253">
        <v>31.760869565</v>
      </c>
      <c r="Y49" s="253">
        <v>30.85</v>
      </c>
      <c r="Z49" s="253">
        <v>30.652777778000001</v>
      </c>
      <c r="AA49" s="253">
        <v>31.642857143000001</v>
      </c>
      <c r="AB49" s="253">
        <v>30.486842105000001</v>
      </c>
      <c r="AC49" s="253">
        <v>30.011904762</v>
      </c>
      <c r="AD49" s="253">
        <v>29.897727273000001</v>
      </c>
      <c r="AE49" s="253">
        <v>29.25</v>
      </c>
      <c r="AF49" s="253">
        <v>29.5625</v>
      </c>
      <c r="AG49" s="253">
        <v>30.404761905000001</v>
      </c>
      <c r="AH49" s="253">
        <v>31.159090909</v>
      </c>
      <c r="AI49" s="253">
        <v>30.362500000000001</v>
      </c>
      <c r="AJ49" s="253">
        <v>29.358695652000002</v>
      </c>
      <c r="AK49" s="253">
        <v>29.680555556000002</v>
      </c>
      <c r="AL49" s="253">
        <v>29.369047619</v>
      </c>
      <c r="AM49" s="253">
        <v>28.464285713999999</v>
      </c>
      <c r="AN49" s="253">
        <v>26.855263158</v>
      </c>
      <c r="AO49" s="253">
        <v>23.386363635999999</v>
      </c>
      <c r="AP49" s="253">
        <v>18.727272726999999</v>
      </c>
      <c r="AQ49" s="253">
        <v>18.45</v>
      </c>
      <c r="AR49" s="253">
        <v>18.397727273000001</v>
      </c>
      <c r="AS49" s="253">
        <v>22.375</v>
      </c>
      <c r="AT49" s="253">
        <v>27.785714286000001</v>
      </c>
      <c r="AU49" s="253">
        <v>21.083333332999999</v>
      </c>
      <c r="AV49" s="253">
        <v>22.227272726999999</v>
      </c>
      <c r="AW49" s="253">
        <v>27.723684210999998</v>
      </c>
      <c r="AX49" s="253">
        <v>26.227272726999999</v>
      </c>
      <c r="AY49" s="253">
        <v>29.368421052999999</v>
      </c>
      <c r="AZ49" s="253">
        <v>28.171052631999999</v>
      </c>
      <c r="BA49" s="253">
        <v>25.652173912999999</v>
      </c>
      <c r="BB49" s="253">
        <v>27.857142856999999</v>
      </c>
      <c r="BC49" s="253">
        <v>29.9</v>
      </c>
      <c r="BD49" s="253">
        <v>38.75</v>
      </c>
      <c r="BE49" s="253">
        <v>39.214285713999999</v>
      </c>
      <c r="BF49" s="253">
        <v>45.75</v>
      </c>
      <c r="BG49" s="253">
        <v>43.309523810000002</v>
      </c>
      <c r="BH49" s="348">
        <v>45.771659999999997</v>
      </c>
      <c r="BI49" s="348">
        <v>45.008569999999999</v>
      </c>
      <c r="BJ49" s="348">
        <v>50.015180000000001</v>
      </c>
      <c r="BK49" s="348">
        <v>54.577030000000001</v>
      </c>
      <c r="BL49" s="348">
        <v>49.930230000000002</v>
      </c>
      <c r="BM49" s="348">
        <v>43.23874</v>
      </c>
      <c r="BN49" s="348">
        <v>35.376609999999999</v>
      </c>
      <c r="BO49" s="348">
        <v>35.267270000000003</v>
      </c>
      <c r="BP49" s="348">
        <v>34.590679999999999</v>
      </c>
      <c r="BQ49" s="348">
        <v>36.074559999999998</v>
      </c>
      <c r="BR49" s="348">
        <v>36.681959999999997</v>
      </c>
      <c r="BS49" s="348">
        <v>33.641330000000004</v>
      </c>
      <c r="BT49" s="348">
        <v>34.25394</v>
      </c>
      <c r="BU49" s="348">
        <v>33.368029999999997</v>
      </c>
      <c r="BV49" s="348">
        <v>33.983280000000001</v>
      </c>
    </row>
    <row r="50" spans="1:74" ht="11.1" customHeight="1" x14ac:dyDescent="0.2">
      <c r="A50" s="107" t="s">
        <v>1144</v>
      </c>
      <c r="B50" s="519" t="s">
        <v>1155</v>
      </c>
      <c r="C50" s="253">
        <v>34.0685</v>
      </c>
      <c r="D50" s="253">
        <v>23.462105263000002</v>
      </c>
      <c r="E50" s="253">
        <v>13.852173913</v>
      </c>
      <c r="F50" s="253">
        <v>14.746</v>
      </c>
      <c r="G50" s="253">
        <v>17.742272727</v>
      </c>
      <c r="H50" s="253">
        <v>16.197272727000001</v>
      </c>
      <c r="I50" s="253">
        <v>29.6355</v>
      </c>
      <c r="J50" s="253">
        <v>51.956956521999999</v>
      </c>
      <c r="K50" s="253">
        <v>31.184999999999999</v>
      </c>
      <c r="L50" s="253">
        <v>26.870909091000001</v>
      </c>
      <c r="M50" s="253">
        <v>26.280999999999999</v>
      </c>
      <c r="N50" s="253">
        <v>28.32</v>
      </c>
      <c r="O50" s="253">
        <v>22.958571428999999</v>
      </c>
      <c r="P50" s="253">
        <v>21.467894737000002</v>
      </c>
      <c r="Q50" s="253">
        <v>20.974761905000001</v>
      </c>
      <c r="R50" s="253">
        <v>17.980952381000002</v>
      </c>
      <c r="S50" s="253">
        <v>14.546818182000001</v>
      </c>
      <c r="T50" s="253">
        <v>22.572857143</v>
      </c>
      <c r="U50" s="253">
        <v>72.002857143</v>
      </c>
      <c r="V50" s="253">
        <v>77.147826086999999</v>
      </c>
      <c r="W50" s="253">
        <v>30.831052631999999</v>
      </c>
      <c r="X50" s="253">
        <v>42.388260870000003</v>
      </c>
      <c r="Y50" s="253">
        <v>55.738</v>
      </c>
      <c r="Z50" s="253">
        <v>54.651111110999999</v>
      </c>
      <c r="AA50" s="253">
        <v>35.965238094999997</v>
      </c>
      <c r="AB50" s="253">
        <v>90.38</v>
      </c>
      <c r="AC50" s="253">
        <v>40.880952381</v>
      </c>
      <c r="AD50" s="253">
        <v>18.137727272999999</v>
      </c>
      <c r="AE50" s="253">
        <v>14.582272726999999</v>
      </c>
      <c r="AF50" s="253">
        <v>22.916499999999999</v>
      </c>
      <c r="AG50" s="253">
        <v>32.249523809999999</v>
      </c>
      <c r="AH50" s="253">
        <v>33.415909091000003</v>
      </c>
      <c r="AI50" s="253">
        <v>32.542499999999997</v>
      </c>
      <c r="AJ50" s="253">
        <v>36.132173913000003</v>
      </c>
      <c r="AK50" s="253">
        <v>39.411111110999997</v>
      </c>
      <c r="AL50" s="253">
        <v>36.877619048</v>
      </c>
      <c r="AM50" s="253">
        <v>25.463809523999998</v>
      </c>
      <c r="AN50" s="253">
        <v>19.003157895000001</v>
      </c>
      <c r="AO50" s="253">
        <v>23.857727272999998</v>
      </c>
      <c r="AP50" s="253">
        <v>18.335454545000001</v>
      </c>
      <c r="AQ50" s="253">
        <v>13.253500000000001</v>
      </c>
      <c r="AR50" s="253">
        <v>11.871363636</v>
      </c>
      <c r="AS50" s="253">
        <v>20.179090908999999</v>
      </c>
      <c r="AT50" s="253">
        <v>40.702380951999999</v>
      </c>
      <c r="AU50" s="253">
        <v>39.812380951999998</v>
      </c>
      <c r="AV50" s="253">
        <v>33.915454545000003</v>
      </c>
      <c r="AW50" s="253">
        <v>27.293157895</v>
      </c>
      <c r="AX50" s="253">
        <v>31.785454545</v>
      </c>
      <c r="AY50" s="253">
        <v>26.026842105</v>
      </c>
      <c r="AZ50" s="253">
        <v>49.866315788999998</v>
      </c>
      <c r="BA50" s="253">
        <v>27.795217391000001</v>
      </c>
      <c r="BB50" s="253">
        <v>39.368095238000002</v>
      </c>
      <c r="BC50" s="253">
        <v>36.319499999999998</v>
      </c>
      <c r="BD50" s="253">
        <v>78.83</v>
      </c>
      <c r="BE50" s="253">
        <v>119.33142857</v>
      </c>
      <c r="BF50" s="253">
        <v>74.305000000000007</v>
      </c>
      <c r="BG50" s="253">
        <v>81.195238094999993</v>
      </c>
      <c r="BH50" s="348">
        <v>49.438409999999998</v>
      </c>
      <c r="BI50" s="348">
        <v>54.460630000000002</v>
      </c>
      <c r="BJ50" s="348">
        <v>63.933160000000001</v>
      </c>
      <c r="BK50" s="348">
        <v>59.725200000000001</v>
      </c>
      <c r="BL50" s="348">
        <v>56.609310000000001</v>
      </c>
      <c r="BM50" s="348">
        <v>52.690890000000003</v>
      </c>
      <c r="BN50" s="348">
        <v>44.660400000000003</v>
      </c>
      <c r="BO50" s="348">
        <v>39.812660000000001</v>
      </c>
      <c r="BP50" s="348">
        <v>40.299700000000001</v>
      </c>
      <c r="BQ50" s="348">
        <v>45.158999999999999</v>
      </c>
      <c r="BR50" s="348">
        <v>48.281089999999999</v>
      </c>
      <c r="BS50" s="348">
        <v>47.071300000000001</v>
      </c>
      <c r="BT50" s="348">
        <v>48.020530000000001</v>
      </c>
      <c r="BU50" s="348">
        <v>45.804810000000003</v>
      </c>
      <c r="BV50" s="348">
        <v>49.512970000000003</v>
      </c>
    </row>
    <row r="51" spans="1:74" ht="11.1" customHeight="1" x14ac:dyDescent="0.2">
      <c r="A51" s="110" t="s">
        <v>1145</v>
      </c>
      <c r="B51" s="691" t="s">
        <v>1156</v>
      </c>
      <c r="C51" s="209">
        <v>27.491499999999998</v>
      </c>
      <c r="D51" s="209">
        <v>22.123157894999999</v>
      </c>
      <c r="E51" s="209">
        <v>20.897826086999999</v>
      </c>
      <c r="F51" s="209">
        <v>27.2545</v>
      </c>
      <c r="G51" s="209">
        <v>28.739090909000002</v>
      </c>
      <c r="H51" s="209">
        <v>42.306363636</v>
      </c>
      <c r="I51" s="209">
        <v>38.549999999999997</v>
      </c>
      <c r="J51" s="209">
        <v>53.943478261000003</v>
      </c>
      <c r="K51" s="209">
        <v>38.774000000000001</v>
      </c>
      <c r="L51" s="209">
        <v>35.598636364000001</v>
      </c>
      <c r="M51" s="209">
        <v>29.183</v>
      </c>
      <c r="N51" s="209">
        <v>27.475000000000001</v>
      </c>
      <c r="O51" s="209">
        <v>27.717142856999999</v>
      </c>
      <c r="P51" s="209">
        <v>26.473684210999998</v>
      </c>
      <c r="Q51" s="209">
        <v>24.976190475999999</v>
      </c>
      <c r="R51" s="209">
        <v>25.347619047999999</v>
      </c>
      <c r="S51" s="209">
        <v>22.265000000000001</v>
      </c>
      <c r="T51" s="209">
        <v>29.668095237999999</v>
      </c>
      <c r="U51" s="209">
        <v>89.43</v>
      </c>
      <c r="V51" s="209">
        <v>81.089565217000001</v>
      </c>
      <c r="W51" s="209">
        <v>32.812631578999998</v>
      </c>
      <c r="X51" s="209">
        <v>36.543478260999997</v>
      </c>
      <c r="Y51" s="209">
        <v>44.3125</v>
      </c>
      <c r="Z51" s="209">
        <v>47.264444443999999</v>
      </c>
      <c r="AA51" s="209">
        <v>36.910952381000001</v>
      </c>
      <c r="AB51" s="209">
        <v>62.665263158000002</v>
      </c>
      <c r="AC51" s="209">
        <v>33.113333333</v>
      </c>
      <c r="AD51" s="209">
        <v>20.009545455000001</v>
      </c>
      <c r="AE51" s="209">
        <v>11.723636364000001</v>
      </c>
      <c r="AF51" s="209">
        <v>23.627500000000001</v>
      </c>
      <c r="AG51" s="209">
        <v>45.812857143000002</v>
      </c>
      <c r="AH51" s="209">
        <v>43.297272726999999</v>
      </c>
      <c r="AI51" s="209">
        <v>36.878999999999998</v>
      </c>
      <c r="AJ51" s="209">
        <v>40.923913042999999</v>
      </c>
      <c r="AK51" s="209">
        <v>39.368333333000002</v>
      </c>
      <c r="AL51" s="209">
        <v>28.814285714</v>
      </c>
      <c r="AM51" s="209">
        <v>21.753809524000001</v>
      </c>
      <c r="AN51" s="209">
        <v>20.582105262999999</v>
      </c>
      <c r="AO51" s="209">
        <v>23.875</v>
      </c>
      <c r="AP51" s="209">
        <v>17.184545454999999</v>
      </c>
      <c r="AQ51" s="209">
        <v>16.318999999999999</v>
      </c>
      <c r="AR51" s="209">
        <v>25.284545455</v>
      </c>
      <c r="AS51" s="209">
        <v>38.407272726999999</v>
      </c>
      <c r="AT51" s="209">
        <v>155.81238095</v>
      </c>
      <c r="AU51" s="209">
        <v>48.215238094999997</v>
      </c>
      <c r="AV51" s="209">
        <v>45.773636363999998</v>
      </c>
      <c r="AW51" s="209">
        <v>31.735263157999999</v>
      </c>
      <c r="AX51" s="209">
        <v>30.788636363999998</v>
      </c>
      <c r="AY51" s="209">
        <v>29.092105263000001</v>
      </c>
      <c r="AZ51" s="209">
        <v>69.842105262999993</v>
      </c>
      <c r="BA51" s="209">
        <v>26.22826087</v>
      </c>
      <c r="BB51" s="209">
        <v>27.761904762</v>
      </c>
      <c r="BC51" s="209">
        <v>26.827500000000001</v>
      </c>
      <c r="BD51" s="209">
        <v>85.125909090999997</v>
      </c>
      <c r="BE51" s="209">
        <v>92.735238095</v>
      </c>
      <c r="BF51" s="209">
        <v>67.405000000000001</v>
      </c>
      <c r="BG51" s="209">
        <v>79.432380952000003</v>
      </c>
      <c r="BH51" s="350">
        <v>46.432879999999997</v>
      </c>
      <c r="BI51" s="350">
        <v>40.100810000000003</v>
      </c>
      <c r="BJ51" s="350">
        <v>45.761809999999997</v>
      </c>
      <c r="BK51" s="350">
        <v>48.187240000000003</v>
      </c>
      <c r="BL51" s="350">
        <v>46.576700000000002</v>
      </c>
      <c r="BM51" s="350">
        <v>41.671799999999998</v>
      </c>
      <c r="BN51" s="350">
        <v>40.826160000000002</v>
      </c>
      <c r="BO51" s="350">
        <v>43.780549999999998</v>
      </c>
      <c r="BP51" s="350">
        <v>45.632390000000001</v>
      </c>
      <c r="BQ51" s="350">
        <v>46.367910000000002</v>
      </c>
      <c r="BR51" s="350">
        <v>46.006329999999998</v>
      </c>
      <c r="BS51" s="350">
        <v>43.837670000000003</v>
      </c>
      <c r="BT51" s="350">
        <v>41.859610000000004</v>
      </c>
      <c r="BU51" s="350">
        <v>37.045529999999999</v>
      </c>
      <c r="BV51" s="350">
        <v>38.475549999999998</v>
      </c>
    </row>
    <row r="52" spans="1:74" s="416" customFormat="1" ht="12.05" customHeight="1" x14ac:dyDescent="0.25">
      <c r="A52" s="415"/>
      <c r="B52" s="812" t="s">
        <v>1391</v>
      </c>
      <c r="C52" s="755"/>
      <c r="D52" s="755"/>
      <c r="E52" s="755"/>
      <c r="F52" s="755"/>
      <c r="G52" s="755"/>
      <c r="H52" s="755"/>
      <c r="I52" s="755"/>
      <c r="J52" s="755"/>
      <c r="K52" s="755"/>
      <c r="L52" s="755"/>
      <c r="M52" s="755"/>
      <c r="N52" s="755"/>
      <c r="O52" s="755"/>
      <c r="P52" s="755"/>
      <c r="Q52" s="755"/>
      <c r="AY52" s="466"/>
      <c r="AZ52" s="466"/>
      <c r="BA52" s="466"/>
      <c r="BB52" s="466"/>
      <c r="BC52" s="466"/>
      <c r="BD52" s="609"/>
      <c r="BE52" s="609"/>
      <c r="BF52" s="609"/>
      <c r="BG52" s="466"/>
      <c r="BH52" s="466"/>
      <c r="BI52" s="466"/>
      <c r="BJ52" s="466"/>
    </row>
    <row r="53" spans="1:74" s="416" customFormat="1" ht="12.05" customHeight="1" x14ac:dyDescent="0.25">
      <c r="A53" s="415"/>
      <c r="B53" s="812" t="s">
        <v>1392</v>
      </c>
      <c r="C53" s="755"/>
      <c r="D53" s="755"/>
      <c r="E53" s="755"/>
      <c r="F53" s="755"/>
      <c r="G53" s="755"/>
      <c r="H53" s="755"/>
      <c r="I53" s="755"/>
      <c r="J53" s="755"/>
      <c r="K53" s="755"/>
      <c r="L53" s="755"/>
      <c r="M53" s="755"/>
      <c r="N53" s="755"/>
      <c r="O53" s="755"/>
      <c r="P53" s="755"/>
      <c r="Q53" s="755"/>
      <c r="AY53" s="466"/>
      <c r="AZ53" s="466"/>
      <c r="BA53" s="466"/>
      <c r="BB53" s="466"/>
      <c r="BC53" s="466"/>
      <c r="BD53" s="609"/>
      <c r="BE53" s="609"/>
      <c r="BF53" s="609"/>
      <c r="BG53" s="466"/>
      <c r="BH53" s="466"/>
      <c r="BI53" s="466"/>
      <c r="BJ53" s="466"/>
    </row>
    <row r="54" spans="1:74" s="416" customFormat="1" ht="12.05" customHeight="1" x14ac:dyDescent="0.25">
      <c r="A54" s="417"/>
      <c r="B54" s="804" t="s">
        <v>1393</v>
      </c>
      <c r="C54" s="748"/>
      <c r="D54" s="748"/>
      <c r="E54" s="748"/>
      <c r="F54" s="748"/>
      <c r="G54" s="748"/>
      <c r="H54" s="748"/>
      <c r="I54" s="748"/>
      <c r="J54" s="748"/>
      <c r="K54" s="748"/>
      <c r="L54" s="748"/>
      <c r="M54" s="748"/>
      <c r="N54" s="748"/>
      <c r="O54" s="748"/>
      <c r="P54" s="748"/>
      <c r="Q54" s="742"/>
      <c r="AY54" s="466"/>
      <c r="AZ54" s="466"/>
      <c r="BA54" s="466"/>
      <c r="BB54" s="466"/>
      <c r="BC54" s="466"/>
      <c r="BD54" s="609"/>
      <c r="BE54" s="609"/>
      <c r="BF54" s="609"/>
      <c r="BG54" s="466"/>
      <c r="BH54" s="466"/>
      <c r="BI54" s="466"/>
      <c r="BJ54" s="466"/>
    </row>
    <row r="55" spans="1:74" s="416" customFormat="1" ht="12.05" customHeight="1" x14ac:dyDescent="0.25">
      <c r="A55" s="417"/>
      <c r="B55" s="804" t="s">
        <v>1394</v>
      </c>
      <c r="C55" s="748"/>
      <c r="D55" s="748"/>
      <c r="E55" s="748"/>
      <c r="F55" s="748"/>
      <c r="G55" s="748"/>
      <c r="H55" s="748"/>
      <c r="I55" s="748"/>
      <c r="J55" s="748"/>
      <c r="K55" s="748"/>
      <c r="L55" s="748"/>
      <c r="M55" s="748"/>
      <c r="N55" s="748"/>
      <c r="O55" s="748"/>
      <c r="P55" s="748"/>
      <c r="Q55" s="742"/>
      <c r="AY55" s="466"/>
      <c r="AZ55" s="466"/>
      <c r="BA55" s="466"/>
      <c r="BB55" s="466"/>
      <c r="BC55" s="466"/>
      <c r="BD55" s="609"/>
      <c r="BE55" s="609"/>
      <c r="BF55" s="609"/>
      <c r="BG55" s="466"/>
      <c r="BH55" s="466"/>
      <c r="BI55" s="466"/>
      <c r="BJ55" s="466"/>
    </row>
    <row r="56" spans="1:74" s="416" customFormat="1" ht="12.05" customHeight="1" x14ac:dyDescent="0.25">
      <c r="A56" s="417"/>
      <c r="B56" s="804" t="s">
        <v>1336</v>
      </c>
      <c r="C56" s="742"/>
      <c r="D56" s="742"/>
      <c r="E56" s="742"/>
      <c r="F56" s="742"/>
      <c r="G56" s="742"/>
      <c r="H56" s="742"/>
      <c r="I56" s="742"/>
      <c r="J56" s="742"/>
      <c r="K56" s="742"/>
      <c r="L56" s="742"/>
      <c r="M56" s="742"/>
      <c r="N56" s="742"/>
      <c r="O56" s="742"/>
      <c r="P56" s="742"/>
      <c r="Q56" s="742"/>
      <c r="AY56" s="466"/>
      <c r="AZ56" s="466"/>
      <c r="BA56" s="466"/>
      <c r="BB56" s="466"/>
      <c r="BC56" s="466"/>
      <c r="BD56" s="609"/>
      <c r="BE56" s="609"/>
      <c r="BF56" s="609"/>
      <c r="BG56" s="466"/>
      <c r="BH56" s="466"/>
      <c r="BI56" s="466"/>
      <c r="BJ56" s="466"/>
    </row>
    <row r="57" spans="1:74" s="265" customFormat="1" ht="12.05" customHeight="1" x14ac:dyDescent="0.25">
      <c r="A57" s="101"/>
      <c r="B57" s="779" t="s">
        <v>1395</v>
      </c>
      <c r="C57" s="763"/>
      <c r="D57" s="763"/>
      <c r="E57" s="763"/>
      <c r="F57" s="763"/>
      <c r="G57" s="763"/>
      <c r="H57" s="763"/>
      <c r="I57" s="763"/>
      <c r="J57" s="763"/>
      <c r="K57" s="763"/>
      <c r="L57" s="763"/>
      <c r="M57" s="763"/>
      <c r="N57" s="763"/>
      <c r="O57" s="763"/>
      <c r="P57" s="763"/>
      <c r="Q57" s="763"/>
      <c r="AY57" s="465"/>
      <c r="AZ57" s="465"/>
      <c r="BA57" s="465"/>
      <c r="BB57" s="465"/>
      <c r="BC57" s="465"/>
      <c r="BD57" s="608"/>
      <c r="BE57" s="608"/>
      <c r="BF57" s="608"/>
      <c r="BG57" s="465"/>
      <c r="BH57" s="465"/>
      <c r="BI57" s="465"/>
      <c r="BJ57" s="465"/>
    </row>
    <row r="58" spans="1:74" s="416" customFormat="1" ht="12.05" customHeight="1" x14ac:dyDescent="0.25">
      <c r="A58" s="417"/>
      <c r="B58" s="783" t="str">
        <f>"Notes: "&amp;"EIA completed modeling and analysis for this report on " &amp;Dates!D2&amp;"."</f>
        <v>Notes: EIA completed modeling and analysis for this report on Thursday October 7, 2021.</v>
      </c>
      <c r="C58" s="805"/>
      <c r="D58" s="805"/>
      <c r="E58" s="805"/>
      <c r="F58" s="805"/>
      <c r="G58" s="805"/>
      <c r="H58" s="805"/>
      <c r="I58" s="805"/>
      <c r="J58" s="805"/>
      <c r="K58" s="805"/>
      <c r="L58" s="805"/>
      <c r="M58" s="805"/>
      <c r="N58" s="805"/>
      <c r="O58" s="805"/>
      <c r="P58" s="805"/>
      <c r="Q58" s="784"/>
      <c r="AY58" s="466"/>
      <c r="AZ58" s="466"/>
      <c r="BA58" s="466"/>
      <c r="BB58" s="466"/>
      <c r="BC58" s="466"/>
      <c r="BD58" s="609"/>
      <c r="BE58" s="609"/>
      <c r="BF58" s="609"/>
      <c r="BG58" s="466"/>
      <c r="BH58" s="466"/>
      <c r="BI58" s="466"/>
      <c r="BJ58" s="466"/>
    </row>
    <row r="59" spans="1:74" s="416" customFormat="1" ht="12.05" customHeight="1" x14ac:dyDescent="0.25">
      <c r="A59" s="417"/>
      <c r="B59" s="756" t="s">
        <v>353</v>
      </c>
      <c r="C59" s="755"/>
      <c r="D59" s="755"/>
      <c r="E59" s="755"/>
      <c r="F59" s="755"/>
      <c r="G59" s="755"/>
      <c r="H59" s="755"/>
      <c r="I59" s="755"/>
      <c r="J59" s="755"/>
      <c r="K59" s="755"/>
      <c r="L59" s="755"/>
      <c r="M59" s="755"/>
      <c r="N59" s="755"/>
      <c r="O59" s="755"/>
      <c r="P59" s="755"/>
      <c r="Q59" s="755"/>
      <c r="AY59" s="466"/>
      <c r="AZ59" s="466"/>
      <c r="BA59" s="466"/>
      <c r="BB59" s="466"/>
      <c r="BC59" s="466"/>
      <c r="BD59" s="609"/>
      <c r="BE59" s="609"/>
      <c r="BF59" s="609"/>
      <c r="BG59" s="466"/>
      <c r="BH59" s="466"/>
      <c r="BI59" s="466"/>
      <c r="BJ59" s="466"/>
    </row>
    <row r="60" spans="1:74" s="416" customFormat="1" ht="12.05" customHeight="1" x14ac:dyDescent="0.25">
      <c r="A60" s="417"/>
      <c r="B60" s="779" t="s">
        <v>129</v>
      </c>
      <c r="C60" s="763"/>
      <c r="D60" s="763"/>
      <c r="E60" s="763"/>
      <c r="F60" s="763"/>
      <c r="G60" s="763"/>
      <c r="H60" s="763"/>
      <c r="I60" s="763"/>
      <c r="J60" s="763"/>
      <c r="K60" s="763"/>
      <c r="L60" s="763"/>
      <c r="M60" s="763"/>
      <c r="N60" s="763"/>
      <c r="O60" s="763"/>
      <c r="P60" s="763"/>
      <c r="Q60" s="763"/>
      <c r="AY60" s="466"/>
      <c r="AZ60" s="466"/>
      <c r="BA60" s="466"/>
      <c r="BB60" s="466"/>
      <c r="BC60" s="466"/>
      <c r="BD60" s="609"/>
      <c r="BE60" s="609"/>
      <c r="BF60" s="609"/>
      <c r="BG60" s="466"/>
      <c r="BH60" s="466"/>
      <c r="BI60" s="466"/>
      <c r="BJ60" s="466"/>
    </row>
    <row r="61" spans="1:74" s="416" customFormat="1" ht="12.05" customHeight="1" x14ac:dyDescent="0.25">
      <c r="A61" s="415"/>
      <c r="B61" s="749" t="s">
        <v>1337</v>
      </c>
      <c r="C61" s="805"/>
      <c r="D61" s="805"/>
      <c r="E61" s="805"/>
      <c r="F61" s="805"/>
      <c r="G61" s="805"/>
      <c r="H61" s="805"/>
      <c r="I61" s="805"/>
      <c r="J61" s="805"/>
      <c r="K61" s="805"/>
      <c r="L61" s="805"/>
      <c r="M61" s="805"/>
      <c r="N61" s="805"/>
      <c r="O61" s="805"/>
      <c r="P61" s="805"/>
      <c r="Q61" s="784"/>
      <c r="AY61" s="466"/>
      <c r="AZ61" s="466"/>
      <c r="BA61" s="466"/>
      <c r="BB61" s="466"/>
      <c r="BC61" s="466"/>
      <c r="BD61" s="609"/>
      <c r="BE61" s="609"/>
      <c r="BF61" s="609"/>
      <c r="BG61" s="466"/>
      <c r="BH61" s="466"/>
      <c r="BI61" s="466"/>
      <c r="BJ61" s="466"/>
    </row>
    <row r="62" spans="1:74" s="416" customFormat="1" ht="22.3" customHeight="1" x14ac:dyDescent="0.25">
      <c r="A62" s="415"/>
      <c r="B62" s="783" t="s">
        <v>1338</v>
      </c>
      <c r="C62" s="805"/>
      <c r="D62" s="805"/>
      <c r="E62" s="805"/>
      <c r="F62" s="805"/>
      <c r="G62" s="805"/>
      <c r="H62" s="805"/>
      <c r="I62" s="805"/>
      <c r="J62" s="805"/>
      <c r="K62" s="805"/>
      <c r="L62" s="805"/>
      <c r="M62" s="805"/>
      <c r="N62" s="805"/>
      <c r="O62" s="805"/>
      <c r="P62" s="805"/>
      <c r="Q62" s="784"/>
      <c r="AY62" s="466"/>
      <c r="AZ62" s="466"/>
      <c r="BA62" s="466"/>
      <c r="BB62" s="466"/>
      <c r="BC62" s="466"/>
      <c r="BD62" s="609"/>
      <c r="BE62" s="609"/>
      <c r="BF62" s="609"/>
      <c r="BG62" s="466"/>
      <c r="BH62" s="466"/>
      <c r="BI62" s="466"/>
      <c r="BJ62" s="466"/>
    </row>
    <row r="63" spans="1:74" s="416" customFormat="1" ht="12.05" customHeight="1" x14ac:dyDescent="0.25">
      <c r="A63" s="415"/>
      <c r="B63" s="783" t="s">
        <v>1339</v>
      </c>
      <c r="C63" s="805"/>
      <c r="D63" s="805"/>
      <c r="E63" s="805"/>
      <c r="F63" s="805"/>
      <c r="G63" s="805"/>
      <c r="H63" s="805"/>
      <c r="I63" s="805"/>
      <c r="J63" s="805"/>
      <c r="K63" s="805"/>
      <c r="L63" s="805"/>
      <c r="M63" s="805"/>
      <c r="N63" s="805"/>
      <c r="O63" s="805"/>
      <c r="P63" s="805"/>
      <c r="Q63" s="784"/>
      <c r="AY63" s="466"/>
      <c r="AZ63" s="466"/>
      <c r="BA63" s="466"/>
      <c r="BB63" s="466"/>
      <c r="BC63" s="466"/>
      <c r="BD63" s="609"/>
      <c r="BE63" s="609"/>
      <c r="BF63" s="609"/>
      <c r="BG63" s="466"/>
      <c r="BH63" s="466"/>
      <c r="BI63" s="466"/>
      <c r="BJ63" s="466"/>
    </row>
    <row r="64" spans="1:74" s="418" customFormat="1" ht="12.05" customHeight="1" x14ac:dyDescent="0.25">
      <c r="A64" s="393"/>
      <c r="B64" s="783" t="s">
        <v>1340</v>
      </c>
      <c r="C64" s="805"/>
      <c r="D64" s="805"/>
      <c r="E64" s="805"/>
      <c r="F64" s="805"/>
      <c r="G64" s="805"/>
      <c r="H64" s="805"/>
      <c r="I64" s="805"/>
      <c r="J64" s="805"/>
      <c r="K64" s="805"/>
      <c r="L64" s="805"/>
      <c r="M64" s="805"/>
      <c r="N64" s="805"/>
      <c r="O64" s="805"/>
      <c r="P64" s="805"/>
      <c r="Q64" s="784"/>
      <c r="AY64" s="462"/>
      <c r="AZ64" s="462"/>
      <c r="BA64" s="462"/>
      <c r="BB64" s="462"/>
      <c r="BC64" s="462"/>
      <c r="BD64" s="610"/>
      <c r="BE64" s="610"/>
      <c r="BF64" s="610"/>
      <c r="BG64" s="462"/>
      <c r="BH64" s="462"/>
      <c r="BI64" s="462"/>
      <c r="BJ64" s="462"/>
    </row>
    <row r="65" spans="1:74" ht="12.75" x14ac:dyDescent="0.2">
      <c r="A65" s="101"/>
      <c r="B65" s="783" t="s">
        <v>838</v>
      </c>
      <c r="C65" s="784"/>
      <c r="D65" s="784"/>
      <c r="E65" s="784"/>
      <c r="F65" s="784"/>
      <c r="G65" s="784"/>
      <c r="H65" s="784"/>
      <c r="I65" s="784"/>
      <c r="J65" s="784"/>
      <c r="K65" s="784"/>
      <c r="L65" s="784"/>
      <c r="M65" s="784"/>
      <c r="N65" s="784"/>
      <c r="O65" s="784"/>
      <c r="P65" s="784"/>
      <c r="Q65" s="742"/>
      <c r="BK65" s="344"/>
      <c r="BL65" s="344"/>
      <c r="BM65" s="344"/>
      <c r="BN65" s="344"/>
      <c r="BO65" s="344"/>
      <c r="BP65" s="344"/>
      <c r="BQ65" s="344"/>
      <c r="BR65" s="344"/>
      <c r="BS65" s="344"/>
      <c r="BT65" s="344"/>
      <c r="BU65" s="344"/>
      <c r="BV65" s="344"/>
    </row>
    <row r="66" spans="1:74" ht="12.5" customHeight="1" x14ac:dyDescent="0.2">
      <c r="A66" s="101"/>
      <c r="B66" s="771" t="s">
        <v>1380</v>
      </c>
      <c r="C66" s="742"/>
      <c r="D66" s="742"/>
      <c r="E66" s="742"/>
      <c r="F66" s="742"/>
      <c r="G66" s="742"/>
      <c r="H66" s="742"/>
      <c r="I66" s="742"/>
      <c r="J66" s="742"/>
      <c r="K66" s="742"/>
      <c r="L66" s="742"/>
      <c r="M66" s="742"/>
      <c r="N66" s="742"/>
      <c r="O66" s="742"/>
      <c r="P66" s="742"/>
      <c r="Q66" s="742"/>
      <c r="BK66" s="344"/>
      <c r="BL66" s="344"/>
      <c r="BM66" s="344"/>
      <c r="BN66" s="344"/>
      <c r="BO66" s="344"/>
      <c r="BP66" s="344"/>
      <c r="BQ66" s="344"/>
      <c r="BR66" s="344"/>
      <c r="BS66" s="344"/>
      <c r="BT66" s="344"/>
      <c r="BU66" s="344"/>
      <c r="BV66" s="344"/>
    </row>
    <row r="67" spans="1:74" x14ac:dyDescent="0.2">
      <c r="BK67" s="344"/>
      <c r="BL67" s="344"/>
      <c r="BM67" s="344"/>
      <c r="BN67" s="344"/>
      <c r="BO67" s="344"/>
      <c r="BP67" s="344"/>
      <c r="BQ67" s="344"/>
      <c r="BR67" s="344"/>
      <c r="BS67" s="344"/>
      <c r="BT67" s="344"/>
      <c r="BU67" s="344"/>
      <c r="BV67" s="344"/>
    </row>
    <row r="68" spans="1:74" x14ac:dyDescent="0.2">
      <c r="BK68" s="344"/>
      <c r="BL68" s="344"/>
      <c r="BM68" s="344"/>
      <c r="BN68" s="344"/>
      <c r="BO68" s="344"/>
      <c r="BP68" s="344"/>
      <c r="BQ68" s="344"/>
      <c r="BR68" s="344"/>
      <c r="BS68" s="344"/>
      <c r="BT68" s="344"/>
      <c r="BU68" s="344"/>
      <c r="BV68" s="344"/>
    </row>
    <row r="69" spans="1:74" x14ac:dyDescent="0.2">
      <c r="BK69" s="344"/>
      <c r="BL69" s="344"/>
      <c r="BM69" s="344"/>
      <c r="BN69" s="344"/>
      <c r="BO69" s="344"/>
      <c r="BP69" s="344"/>
      <c r="BQ69" s="344"/>
      <c r="BR69" s="344"/>
      <c r="BS69" s="344"/>
      <c r="BT69" s="344"/>
      <c r="BU69" s="344"/>
      <c r="BV69" s="344"/>
    </row>
    <row r="70" spans="1:74" x14ac:dyDescent="0.2">
      <c r="BK70" s="344"/>
      <c r="BL70" s="344"/>
      <c r="BM70" s="344"/>
      <c r="BN70" s="344"/>
      <c r="BO70" s="344"/>
      <c r="BP70" s="344"/>
      <c r="BQ70" s="344"/>
      <c r="BR70" s="344"/>
      <c r="BS70" s="344"/>
      <c r="BT70" s="344"/>
      <c r="BU70" s="344"/>
      <c r="BV70" s="344"/>
    </row>
    <row r="71" spans="1:74" x14ac:dyDescent="0.2">
      <c r="BK71" s="344"/>
      <c r="BL71" s="344"/>
      <c r="BM71" s="344"/>
      <c r="BN71" s="344"/>
      <c r="BO71" s="344"/>
      <c r="BP71" s="344"/>
      <c r="BQ71" s="344"/>
      <c r="BR71" s="344"/>
      <c r="BS71" s="344"/>
      <c r="BT71" s="344"/>
      <c r="BU71" s="344"/>
      <c r="BV71" s="344"/>
    </row>
    <row r="72" spans="1:74" x14ac:dyDescent="0.2">
      <c r="BK72" s="344"/>
      <c r="BL72" s="344"/>
      <c r="BM72" s="344"/>
      <c r="BN72" s="344"/>
      <c r="BO72" s="344"/>
      <c r="BP72" s="344"/>
      <c r="BQ72" s="344"/>
      <c r="BR72" s="344"/>
      <c r="BS72" s="344"/>
      <c r="BT72" s="344"/>
      <c r="BU72" s="344"/>
      <c r="BV72" s="344"/>
    </row>
    <row r="73" spans="1:74" x14ac:dyDescent="0.2">
      <c r="BK73" s="344"/>
      <c r="BL73" s="344"/>
      <c r="BM73" s="344"/>
      <c r="BN73" s="344"/>
      <c r="BO73" s="344"/>
      <c r="BP73" s="344"/>
      <c r="BQ73" s="344"/>
      <c r="BR73" s="344"/>
      <c r="BS73" s="344"/>
      <c r="BT73" s="344"/>
      <c r="BU73" s="344"/>
      <c r="BV73" s="344"/>
    </row>
    <row r="74" spans="1:74" x14ac:dyDescent="0.2">
      <c r="BK74" s="344"/>
      <c r="BL74" s="344"/>
      <c r="BM74" s="344"/>
      <c r="BN74" s="344"/>
      <c r="BO74" s="344"/>
      <c r="BP74" s="344"/>
      <c r="BQ74" s="344"/>
      <c r="BR74" s="344"/>
      <c r="BS74" s="344"/>
      <c r="BT74" s="344"/>
      <c r="BU74" s="344"/>
      <c r="BV74" s="344"/>
    </row>
    <row r="75" spans="1:74" x14ac:dyDescent="0.2">
      <c r="BK75" s="344"/>
      <c r="BL75" s="344"/>
      <c r="BM75" s="344"/>
      <c r="BN75" s="344"/>
      <c r="BO75" s="344"/>
      <c r="BP75" s="344"/>
      <c r="BQ75" s="344"/>
      <c r="BR75" s="344"/>
      <c r="BS75" s="344"/>
      <c r="BT75" s="344"/>
      <c r="BU75" s="344"/>
      <c r="BV75" s="344"/>
    </row>
    <row r="76" spans="1:74" x14ac:dyDescent="0.2">
      <c r="BK76" s="344"/>
      <c r="BL76" s="344"/>
      <c r="BM76" s="344"/>
      <c r="BN76" s="344"/>
      <c r="BO76" s="344"/>
      <c r="BP76" s="344"/>
      <c r="BQ76" s="344"/>
      <c r="BR76" s="344"/>
      <c r="BS76" s="344"/>
      <c r="BT76" s="344"/>
      <c r="BU76" s="344"/>
      <c r="BV76" s="344"/>
    </row>
    <row r="77" spans="1:74" x14ac:dyDescent="0.2">
      <c r="BK77" s="344"/>
      <c r="BL77" s="344"/>
      <c r="BM77" s="344"/>
      <c r="BN77" s="344"/>
      <c r="BO77" s="344"/>
      <c r="BP77" s="344"/>
      <c r="BQ77" s="344"/>
      <c r="BR77" s="344"/>
      <c r="BS77" s="344"/>
      <c r="BT77" s="344"/>
      <c r="BU77" s="344"/>
      <c r="BV77" s="344"/>
    </row>
    <row r="78" spans="1:74" x14ac:dyDescent="0.2">
      <c r="BK78" s="344"/>
      <c r="BL78" s="344"/>
      <c r="BM78" s="344"/>
      <c r="BN78" s="344"/>
      <c r="BO78" s="344"/>
      <c r="BP78" s="344"/>
      <c r="BQ78" s="344"/>
      <c r="BR78" s="344"/>
      <c r="BS78" s="344"/>
      <c r="BT78" s="344"/>
      <c r="BU78" s="344"/>
      <c r="BV78" s="344"/>
    </row>
    <row r="79" spans="1:74" x14ac:dyDescent="0.2">
      <c r="BK79" s="344"/>
      <c r="BL79" s="344"/>
      <c r="BM79" s="344"/>
      <c r="BN79" s="344"/>
      <c r="BO79" s="344"/>
      <c r="BP79" s="344"/>
      <c r="BQ79" s="344"/>
      <c r="BR79" s="344"/>
      <c r="BS79" s="344"/>
      <c r="BT79" s="344"/>
      <c r="BU79" s="344"/>
      <c r="BV79" s="344"/>
    </row>
    <row r="80" spans="1:74" x14ac:dyDescent="0.2">
      <c r="BK80" s="344"/>
      <c r="BL80" s="344"/>
      <c r="BM80" s="344"/>
      <c r="BN80" s="344"/>
      <c r="BO80" s="344"/>
      <c r="BP80" s="344"/>
      <c r="BQ80" s="344"/>
      <c r="BR80" s="344"/>
      <c r="BS80" s="344"/>
      <c r="BT80" s="344"/>
      <c r="BU80" s="344"/>
      <c r="BV80" s="344"/>
    </row>
    <row r="81" spans="63:74" x14ac:dyDescent="0.2">
      <c r="BK81" s="344"/>
      <c r="BL81" s="344"/>
      <c r="BM81" s="344"/>
      <c r="BN81" s="344"/>
      <c r="BO81" s="344"/>
      <c r="BP81" s="344"/>
      <c r="BQ81" s="344"/>
      <c r="BR81" s="344"/>
      <c r="BS81" s="344"/>
      <c r="BT81" s="344"/>
      <c r="BU81" s="344"/>
      <c r="BV81" s="344"/>
    </row>
    <row r="82" spans="63:74" x14ac:dyDescent="0.2">
      <c r="BK82" s="344"/>
      <c r="BL82" s="344"/>
      <c r="BM82" s="344"/>
      <c r="BN82" s="344"/>
      <c r="BO82" s="344"/>
      <c r="BP82" s="344"/>
      <c r="BQ82" s="344"/>
      <c r="BR82" s="344"/>
      <c r="BS82" s="344"/>
      <c r="BT82" s="344"/>
      <c r="BU82" s="344"/>
      <c r="BV82" s="344"/>
    </row>
    <row r="83" spans="63:74" x14ac:dyDescent="0.2">
      <c r="BK83" s="344"/>
      <c r="BL83" s="344"/>
      <c r="BM83" s="344"/>
      <c r="BN83" s="344"/>
      <c r="BO83" s="344"/>
      <c r="BP83" s="344"/>
      <c r="BQ83" s="344"/>
      <c r="BR83" s="344"/>
      <c r="BS83" s="344"/>
      <c r="BT83" s="344"/>
      <c r="BU83" s="344"/>
      <c r="BV83" s="344"/>
    </row>
    <row r="84" spans="63:74" x14ac:dyDescent="0.2">
      <c r="BK84" s="344"/>
      <c r="BL84" s="344"/>
      <c r="BM84" s="344"/>
      <c r="BN84" s="344"/>
      <c r="BO84" s="344"/>
      <c r="BP84" s="344"/>
      <c r="BQ84" s="344"/>
      <c r="BR84" s="344"/>
      <c r="BS84" s="344"/>
      <c r="BT84" s="344"/>
      <c r="BU84" s="344"/>
      <c r="BV84" s="344"/>
    </row>
    <row r="85" spans="63:74" x14ac:dyDescent="0.2">
      <c r="BK85" s="344"/>
      <c r="BL85" s="344"/>
      <c r="BM85" s="344"/>
      <c r="BN85" s="344"/>
      <c r="BO85" s="344"/>
      <c r="BP85" s="344"/>
      <c r="BQ85" s="344"/>
      <c r="BR85" s="344"/>
      <c r="BS85" s="344"/>
      <c r="BT85" s="344"/>
      <c r="BU85" s="344"/>
      <c r="BV85" s="344"/>
    </row>
    <row r="86" spans="63:74" x14ac:dyDescent="0.2">
      <c r="BK86" s="344"/>
      <c r="BL86" s="344"/>
      <c r="BM86" s="344"/>
      <c r="BN86" s="344"/>
      <c r="BO86" s="344"/>
      <c r="BP86" s="344"/>
      <c r="BQ86" s="344"/>
      <c r="BR86" s="344"/>
      <c r="BS86" s="344"/>
      <c r="BT86" s="344"/>
      <c r="BU86" s="344"/>
      <c r="BV86" s="344"/>
    </row>
    <row r="87" spans="63:74" x14ac:dyDescent="0.2">
      <c r="BK87" s="344"/>
      <c r="BL87" s="344"/>
      <c r="BM87" s="344"/>
      <c r="BN87" s="344"/>
      <c r="BO87" s="344"/>
      <c r="BP87" s="344"/>
      <c r="BQ87" s="344"/>
      <c r="BR87" s="344"/>
      <c r="BS87" s="344"/>
      <c r="BT87" s="344"/>
      <c r="BU87" s="344"/>
      <c r="BV87" s="344"/>
    </row>
    <row r="88" spans="63:74" x14ac:dyDescent="0.2">
      <c r="BK88" s="344"/>
      <c r="BL88" s="344"/>
      <c r="BM88" s="344"/>
      <c r="BN88" s="344"/>
      <c r="BO88" s="344"/>
      <c r="BP88" s="344"/>
      <c r="BQ88" s="344"/>
      <c r="BR88" s="344"/>
      <c r="BS88" s="344"/>
      <c r="BT88" s="344"/>
      <c r="BU88" s="344"/>
      <c r="BV88" s="344"/>
    </row>
    <row r="89" spans="63:74" x14ac:dyDescent="0.2">
      <c r="BK89" s="344"/>
      <c r="BL89" s="344"/>
      <c r="BM89" s="344"/>
      <c r="BN89" s="344"/>
      <c r="BO89" s="344"/>
      <c r="BP89" s="344"/>
      <c r="BQ89" s="344"/>
      <c r="BR89" s="344"/>
      <c r="BS89" s="344"/>
      <c r="BT89" s="344"/>
      <c r="BU89" s="344"/>
      <c r="BV89" s="344"/>
    </row>
    <row r="90" spans="63:74" x14ac:dyDescent="0.2">
      <c r="BK90" s="344"/>
      <c r="BL90" s="344"/>
      <c r="BM90" s="344"/>
      <c r="BN90" s="344"/>
      <c r="BO90" s="344"/>
      <c r="BP90" s="344"/>
      <c r="BQ90" s="344"/>
      <c r="BR90" s="344"/>
      <c r="BS90" s="344"/>
      <c r="BT90" s="344"/>
      <c r="BU90" s="344"/>
      <c r="BV90" s="344"/>
    </row>
    <row r="91" spans="63:74" x14ac:dyDescent="0.2">
      <c r="BK91" s="344"/>
      <c r="BL91" s="344"/>
      <c r="BM91" s="344"/>
      <c r="BN91" s="344"/>
      <c r="BO91" s="344"/>
      <c r="BP91" s="344"/>
      <c r="BQ91" s="344"/>
      <c r="BR91" s="344"/>
      <c r="BS91" s="344"/>
      <c r="BT91" s="344"/>
      <c r="BU91" s="344"/>
      <c r="BV91" s="344"/>
    </row>
    <row r="92" spans="63:74" x14ac:dyDescent="0.2">
      <c r="BK92" s="344"/>
      <c r="BL92" s="344"/>
      <c r="BM92" s="344"/>
      <c r="BN92" s="344"/>
      <c r="BO92" s="344"/>
      <c r="BP92" s="344"/>
      <c r="BQ92" s="344"/>
      <c r="BR92" s="344"/>
      <c r="BS92" s="344"/>
      <c r="BT92" s="344"/>
      <c r="BU92" s="344"/>
      <c r="BV92" s="344"/>
    </row>
    <row r="93" spans="63:74" x14ac:dyDescent="0.2">
      <c r="BK93" s="344"/>
      <c r="BL93" s="344"/>
      <c r="BM93" s="344"/>
      <c r="BN93" s="344"/>
      <c r="BO93" s="344"/>
      <c r="BP93" s="344"/>
      <c r="BQ93" s="344"/>
      <c r="BR93" s="344"/>
      <c r="BS93" s="344"/>
      <c r="BT93" s="344"/>
      <c r="BU93" s="344"/>
      <c r="BV93" s="344"/>
    </row>
    <row r="94" spans="63:74" x14ac:dyDescent="0.2">
      <c r="BK94" s="344"/>
      <c r="BL94" s="344"/>
      <c r="BM94" s="344"/>
      <c r="BN94" s="344"/>
      <c r="BO94" s="344"/>
      <c r="BP94" s="344"/>
      <c r="BQ94" s="344"/>
      <c r="BR94" s="344"/>
      <c r="BS94" s="344"/>
      <c r="BT94" s="344"/>
      <c r="BU94" s="344"/>
      <c r="BV94" s="344"/>
    </row>
    <row r="95" spans="63:74" x14ac:dyDescent="0.2">
      <c r="BK95" s="344"/>
      <c r="BL95" s="344"/>
      <c r="BM95" s="344"/>
      <c r="BN95" s="344"/>
      <c r="BO95" s="344"/>
      <c r="BP95" s="344"/>
      <c r="BQ95" s="344"/>
      <c r="BR95" s="344"/>
      <c r="BS95" s="344"/>
      <c r="BT95" s="344"/>
      <c r="BU95" s="344"/>
      <c r="BV95" s="344"/>
    </row>
    <row r="96" spans="63:74" x14ac:dyDescent="0.2">
      <c r="BK96" s="344"/>
      <c r="BL96" s="344"/>
      <c r="BM96" s="344"/>
      <c r="BN96" s="344"/>
      <c r="BO96" s="344"/>
      <c r="BP96" s="344"/>
      <c r="BQ96" s="344"/>
      <c r="BR96" s="344"/>
      <c r="BS96" s="344"/>
      <c r="BT96" s="344"/>
      <c r="BU96" s="344"/>
      <c r="BV96" s="344"/>
    </row>
    <row r="97" spans="63:74" x14ac:dyDescent="0.2">
      <c r="BK97" s="344"/>
      <c r="BL97" s="344"/>
      <c r="BM97" s="344"/>
      <c r="BN97" s="344"/>
      <c r="BO97" s="344"/>
      <c r="BP97" s="344"/>
      <c r="BQ97" s="344"/>
      <c r="BR97" s="344"/>
      <c r="BS97" s="344"/>
      <c r="BT97" s="344"/>
      <c r="BU97" s="344"/>
      <c r="BV97" s="344"/>
    </row>
    <row r="98" spans="63:74" x14ac:dyDescent="0.2">
      <c r="BK98" s="344"/>
      <c r="BL98" s="344"/>
      <c r="BM98" s="344"/>
      <c r="BN98" s="344"/>
      <c r="BO98" s="344"/>
      <c r="BP98" s="344"/>
      <c r="BQ98" s="344"/>
      <c r="BR98" s="344"/>
      <c r="BS98" s="344"/>
      <c r="BT98" s="344"/>
      <c r="BU98" s="344"/>
      <c r="BV98" s="344"/>
    </row>
    <row r="99" spans="63:74" x14ac:dyDescent="0.2">
      <c r="BK99" s="344"/>
      <c r="BL99" s="344"/>
      <c r="BM99" s="344"/>
      <c r="BN99" s="344"/>
      <c r="BO99" s="344"/>
      <c r="BP99" s="344"/>
      <c r="BQ99" s="344"/>
      <c r="BR99" s="344"/>
      <c r="BS99" s="344"/>
      <c r="BT99" s="344"/>
      <c r="BU99" s="344"/>
      <c r="BV99" s="344"/>
    </row>
    <row r="100" spans="63:74" x14ac:dyDescent="0.2">
      <c r="BK100" s="344"/>
      <c r="BL100" s="344"/>
      <c r="BM100" s="344"/>
      <c r="BN100" s="344"/>
      <c r="BO100" s="344"/>
      <c r="BP100" s="344"/>
      <c r="BQ100" s="344"/>
      <c r="BR100" s="344"/>
      <c r="BS100" s="344"/>
      <c r="BT100" s="344"/>
      <c r="BU100" s="344"/>
      <c r="BV100" s="344"/>
    </row>
    <row r="101" spans="63:74" x14ac:dyDescent="0.2">
      <c r="BK101" s="344"/>
      <c r="BL101" s="344"/>
      <c r="BM101" s="344"/>
      <c r="BN101" s="344"/>
      <c r="BO101" s="344"/>
      <c r="BP101" s="344"/>
      <c r="BQ101" s="344"/>
      <c r="BR101" s="344"/>
      <c r="BS101" s="344"/>
      <c r="BT101" s="344"/>
      <c r="BU101" s="344"/>
      <c r="BV101" s="344"/>
    </row>
    <row r="102" spans="63:74" x14ac:dyDescent="0.2">
      <c r="BK102" s="344"/>
      <c r="BL102" s="344"/>
      <c r="BM102" s="344"/>
      <c r="BN102" s="344"/>
      <c r="BO102" s="344"/>
      <c r="BP102" s="344"/>
      <c r="BQ102" s="344"/>
      <c r="BR102" s="344"/>
      <c r="BS102" s="344"/>
      <c r="BT102" s="344"/>
      <c r="BU102" s="344"/>
      <c r="BV102" s="344"/>
    </row>
    <row r="103" spans="63:74" x14ac:dyDescent="0.2">
      <c r="BK103" s="344"/>
      <c r="BL103" s="344"/>
      <c r="BM103" s="344"/>
      <c r="BN103" s="344"/>
      <c r="BO103" s="344"/>
      <c r="BP103" s="344"/>
      <c r="BQ103" s="344"/>
      <c r="BR103" s="344"/>
      <c r="BS103" s="344"/>
      <c r="BT103" s="344"/>
      <c r="BU103" s="344"/>
      <c r="BV103" s="344"/>
    </row>
    <row r="104" spans="63:74" x14ac:dyDescent="0.2">
      <c r="BK104" s="344"/>
      <c r="BL104" s="344"/>
      <c r="BM104" s="344"/>
      <c r="BN104" s="344"/>
      <c r="BO104" s="344"/>
      <c r="BP104" s="344"/>
      <c r="BQ104" s="344"/>
      <c r="BR104" s="344"/>
      <c r="BS104" s="344"/>
      <c r="BT104" s="344"/>
      <c r="BU104" s="344"/>
      <c r="BV104" s="344"/>
    </row>
    <row r="105" spans="63:74" x14ac:dyDescent="0.2">
      <c r="BK105" s="344"/>
      <c r="BL105" s="344"/>
      <c r="BM105" s="344"/>
      <c r="BN105" s="344"/>
      <c r="BO105" s="344"/>
      <c r="BP105" s="344"/>
      <c r="BQ105" s="344"/>
      <c r="BR105" s="344"/>
      <c r="BS105" s="344"/>
      <c r="BT105" s="344"/>
      <c r="BU105" s="344"/>
      <c r="BV105" s="344"/>
    </row>
    <row r="106" spans="63:74" x14ac:dyDescent="0.2">
      <c r="BK106" s="344"/>
      <c r="BL106" s="344"/>
      <c r="BM106" s="344"/>
      <c r="BN106" s="344"/>
      <c r="BO106" s="344"/>
      <c r="BP106" s="344"/>
      <c r="BQ106" s="344"/>
      <c r="BR106" s="344"/>
      <c r="BS106" s="344"/>
      <c r="BT106" s="344"/>
      <c r="BU106" s="344"/>
      <c r="BV106" s="344"/>
    </row>
    <row r="107" spans="63:74" x14ac:dyDescent="0.2">
      <c r="BK107" s="344"/>
      <c r="BL107" s="344"/>
      <c r="BM107" s="344"/>
      <c r="BN107" s="344"/>
      <c r="BO107" s="344"/>
      <c r="BP107" s="344"/>
      <c r="BQ107" s="344"/>
      <c r="BR107" s="344"/>
      <c r="BS107" s="344"/>
      <c r="BT107" s="344"/>
      <c r="BU107" s="344"/>
      <c r="BV107" s="344"/>
    </row>
    <row r="108" spans="63:74" x14ac:dyDescent="0.2">
      <c r="BK108" s="344"/>
      <c r="BL108" s="344"/>
      <c r="BM108" s="344"/>
      <c r="BN108" s="344"/>
      <c r="BO108" s="344"/>
      <c r="BP108" s="344"/>
      <c r="BQ108" s="344"/>
      <c r="BR108" s="344"/>
      <c r="BS108" s="344"/>
      <c r="BT108" s="344"/>
      <c r="BU108" s="344"/>
      <c r="BV108" s="344"/>
    </row>
    <row r="109" spans="63:74" x14ac:dyDescent="0.2">
      <c r="BK109" s="344"/>
      <c r="BL109" s="344"/>
      <c r="BM109" s="344"/>
      <c r="BN109" s="344"/>
      <c r="BO109" s="344"/>
      <c r="BP109" s="344"/>
      <c r="BQ109" s="344"/>
      <c r="BR109" s="344"/>
      <c r="BS109" s="344"/>
      <c r="BT109" s="344"/>
      <c r="BU109" s="344"/>
      <c r="BV109" s="344"/>
    </row>
    <row r="110" spans="63:74" x14ac:dyDescent="0.2">
      <c r="BK110" s="344"/>
      <c r="BL110" s="344"/>
      <c r="BM110" s="344"/>
      <c r="BN110" s="344"/>
      <c r="BO110" s="344"/>
      <c r="BP110" s="344"/>
      <c r="BQ110" s="344"/>
      <c r="BR110" s="344"/>
      <c r="BS110" s="344"/>
      <c r="BT110" s="344"/>
      <c r="BU110" s="344"/>
      <c r="BV110" s="344"/>
    </row>
    <row r="111" spans="63:74" x14ac:dyDescent="0.2">
      <c r="BK111" s="344"/>
      <c r="BL111" s="344"/>
      <c r="BM111" s="344"/>
      <c r="BN111" s="344"/>
      <c r="BO111" s="344"/>
      <c r="BP111" s="344"/>
      <c r="BQ111" s="344"/>
      <c r="BR111" s="344"/>
      <c r="BS111" s="344"/>
      <c r="BT111" s="344"/>
      <c r="BU111" s="344"/>
      <c r="BV111" s="344"/>
    </row>
    <row r="112" spans="63:74" x14ac:dyDescent="0.2">
      <c r="BK112" s="344"/>
      <c r="BL112" s="344"/>
      <c r="BM112" s="344"/>
      <c r="BN112" s="344"/>
      <c r="BO112" s="344"/>
      <c r="BP112" s="344"/>
      <c r="BQ112" s="344"/>
      <c r="BR112" s="344"/>
      <c r="BS112" s="344"/>
      <c r="BT112" s="344"/>
      <c r="BU112" s="344"/>
      <c r="BV112" s="344"/>
    </row>
    <row r="113" spans="63:74" x14ac:dyDescent="0.2">
      <c r="BK113" s="344"/>
      <c r="BL113" s="344"/>
      <c r="BM113" s="344"/>
      <c r="BN113" s="344"/>
      <c r="BO113" s="344"/>
      <c r="BP113" s="344"/>
      <c r="BQ113" s="344"/>
      <c r="BR113" s="344"/>
      <c r="BS113" s="344"/>
      <c r="BT113" s="344"/>
      <c r="BU113" s="344"/>
      <c r="BV113" s="344"/>
    </row>
    <row r="114" spans="63:74" x14ac:dyDescent="0.2">
      <c r="BK114" s="344"/>
      <c r="BL114" s="344"/>
      <c r="BM114" s="344"/>
      <c r="BN114" s="344"/>
      <c r="BO114" s="344"/>
      <c r="BP114" s="344"/>
      <c r="BQ114" s="344"/>
      <c r="BR114" s="344"/>
      <c r="BS114" s="344"/>
      <c r="BT114" s="344"/>
      <c r="BU114" s="344"/>
      <c r="BV114" s="344"/>
    </row>
    <row r="115" spans="63:74" x14ac:dyDescent="0.2">
      <c r="BK115" s="344"/>
      <c r="BL115" s="344"/>
      <c r="BM115" s="344"/>
      <c r="BN115" s="344"/>
      <c r="BO115" s="344"/>
      <c r="BP115" s="344"/>
      <c r="BQ115" s="344"/>
      <c r="BR115" s="344"/>
      <c r="BS115" s="344"/>
      <c r="BT115" s="344"/>
      <c r="BU115" s="344"/>
      <c r="BV115" s="344"/>
    </row>
    <row r="116" spans="63:74" x14ac:dyDescent="0.2">
      <c r="BK116" s="344"/>
      <c r="BL116" s="344"/>
      <c r="BM116" s="344"/>
      <c r="BN116" s="344"/>
      <c r="BO116" s="344"/>
      <c r="BP116" s="344"/>
      <c r="BQ116" s="344"/>
      <c r="BR116" s="344"/>
      <c r="BS116" s="344"/>
      <c r="BT116" s="344"/>
      <c r="BU116" s="344"/>
      <c r="BV116" s="344"/>
    </row>
    <row r="117" spans="63:74" x14ac:dyDescent="0.2">
      <c r="BK117" s="344"/>
      <c r="BL117" s="344"/>
      <c r="BM117" s="344"/>
      <c r="BN117" s="344"/>
      <c r="BO117" s="344"/>
      <c r="BP117" s="344"/>
      <c r="BQ117" s="344"/>
      <c r="BR117" s="344"/>
      <c r="BS117" s="344"/>
      <c r="BT117" s="344"/>
      <c r="BU117" s="344"/>
      <c r="BV117" s="344"/>
    </row>
    <row r="118" spans="63:74" x14ac:dyDescent="0.2">
      <c r="BK118" s="344"/>
      <c r="BL118" s="344"/>
      <c r="BM118" s="344"/>
      <c r="BN118" s="344"/>
      <c r="BO118" s="344"/>
      <c r="BP118" s="344"/>
      <c r="BQ118" s="344"/>
      <c r="BR118" s="344"/>
      <c r="BS118" s="344"/>
      <c r="BT118" s="344"/>
      <c r="BU118" s="344"/>
      <c r="BV118" s="344"/>
    </row>
    <row r="119" spans="63:74" x14ac:dyDescent="0.2">
      <c r="BK119" s="344"/>
      <c r="BL119" s="344"/>
      <c r="BM119" s="344"/>
      <c r="BN119" s="344"/>
      <c r="BO119" s="344"/>
      <c r="BP119" s="344"/>
      <c r="BQ119" s="344"/>
      <c r="BR119" s="344"/>
      <c r="BS119" s="344"/>
      <c r="BT119" s="344"/>
      <c r="BU119" s="344"/>
      <c r="BV119" s="344"/>
    </row>
    <row r="120" spans="63:74" x14ac:dyDescent="0.2">
      <c r="BK120" s="344"/>
      <c r="BL120" s="344"/>
      <c r="BM120" s="344"/>
      <c r="BN120" s="344"/>
      <c r="BO120" s="344"/>
      <c r="BP120" s="344"/>
      <c r="BQ120" s="344"/>
      <c r="BR120" s="344"/>
      <c r="BS120" s="344"/>
      <c r="BT120" s="344"/>
      <c r="BU120" s="344"/>
      <c r="BV120" s="344"/>
    </row>
    <row r="121" spans="63:74" x14ac:dyDescent="0.2">
      <c r="BK121" s="344"/>
      <c r="BL121" s="344"/>
      <c r="BM121" s="344"/>
      <c r="BN121" s="344"/>
      <c r="BO121" s="344"/>
      <c r="BP121" s="344"/>
      <c r="BQ121" s="344"/>
      <c r="BR121" s="344"/>
      <c r="BS121" s="344"/>
      <c r="BT121" s="344"/>
      <c r="BU121" s="344"/>
      <c r="BV121" s="344"/>
    </row>
    <row r="122" spans="63:74" x14ac:dyDescent="0.2">
      <c r="BK122" s="344"/>
      <c r="BL122" s="344"/>
      <c r="BM122" s="344"/>
      <c r="BN122" s="344"/>
      <c r="BO122" s="344"/>
      <c r="BP122" s="344"/>
      <c r="BQ122" s="344"/>
      <c r="BR122" s="344"/>
      <c r="BS122" s="344"/>
      <c r="BT122" s="344"/>
      <c r="BU122" s="344"/>
      <c r="BV122" s="344"/>
    </row>
    <row r="123" spans="63:74" x14ac:dyDescent="0.2">
      <c r="BK123" s="344"/>
      <c r="BL123" s="344"/>
      <c r="BM123" s="344"/>
      <c r="BN123" s="344"/>
      <c r="BO123" s="344"/>
      <c r="BP123" s="344"/>
      <c r="BQ123" s="344"/>
      <c r="BR123" s="344"/>
      <c r="BS123" s="344"/>
      <c r="BT123" s="344"/>
      <c r="BU123" s="344"/>
      <c r="BV123" s="344"/>
    </row>
    <row r="124" spans="63:74" x14ac:dyDescent="0.2">
      <c r="BK124" s="344"/>
      <c r="BL124" s="344"/>
      <c r="BM124" s="344"/>
      <c r="BN124" s="344"/>
      <c r="BO124" s="344"/>
      <c r="BP124" s="344"/>
      <c r="BQ124" s="344"/>
      <c r="BR124" s="344"/>
      <c r="BS124" s="344"/>
      <c r="BT124" s="344"/>
      <c r="BU124" s="344"/>
      <c r="BV124" s="344"/>
    </row>
    <row r="125" spans="63:74" x14ac:dyDescent="0.2">
      <c r="BK125" s="344"/>
      <c r="BL125" s="344"/>
      <c r="BM125" s="344"/>
      <c r="BN125" s="344"/>
      <c r="BO125" s="344"/>
      <c r="BP125" s="344"/>
      <c r="BQ125" s="344"/>
      <c r="BR125" s="344"/>
      <c r="BS125" s="344"/>
      <c r="BT125" s="344"/>
      <c r="BU125" s="344"/>
      <c r="BV125" s="344"/>
    </row>
    <row r="126" spans="63:74" x14ac:dyDescent="0.2">
      <c r="BK126" s="344"/>
      <c r="BL126" s="344"/>
      <c r="BM126" s="344"/>
      <c r="BN126" s="344"/>
      <c r="BO126" s="344"/>
      <c r="BP126" s="344"/>
      <c r="BQ126" s="344"/>
      <c r="BR126" s="344"/>
      <c r="BS126" s="344"/>
      <c r="BT126" s="344"/>
      <c r="BU126" s="344"/>
      <c r="BV126" s="344"/>
    </row>
    <row r="127" spans="63:74" x14ac:dyDescent="0.2">
      <c r="BK127" s="344"/>
      <c r="BL127" s="344"/>
      <c r="BM127" s="344"/>
      <c r="BN127" s="344"/>
      <c r="BO127" s="344"/>
      <c r="BP127" s="344"/>
      <c r="BQ127" s="344"/>
      <c r="BR127" s="344"/>
      <c r="BS127" s="344"/>
      <c r="BT127" s="344"/>
      <c r="BU127" s="344"/>
      <c r="BV127" s="344"/>
    </row>
    <row r="128" spans="63:74" x14ac:dyDescent="0.2">
      <c r="BK128" s="344"/>
      <c r="BL128" s="344"/>
      <c r="BM128" s="344"/>
      <c r="BN128" s="344"/>
      <c r="BO128" s="344"/>
      <c r="BP128" s="344"/>
      <c r="BQ128" s="344"/>
      <c r="BR128" s="344"/>
      <c r="BS128" s="344"/>
      <c r="BT128" s="344"/>
      <c r="BU128" s="344"/>
      <c r="BV128" s="344"/>
    </row>
    <row r="129" spans="63:74" x14ac:dyDescent="0.2">
      <c r="BK129" s="344"/>
      <c r="BL129" s="344"/>
      <c r="BM129" s="344"/>
      <c r="BN129" s="344"/>
      <c r="BO129" s="344"/>
      <c r="BP129" s="344"/>
      <c r="BQ129" s="344"/>
      <c r="BR129" s="344"/>
      <c r="BS129" s="344"/>
      <c r="BT129" s="344"/>
      <c r="BU129" s="344"/>
      <c r="BV129" s="344"/>
    </row>
    <row r="130" spans="63:74" x14ac:dyDescent="0.2">
      <c r="BK130" s="344"/>
      <c r="BL130" s="344"/>
      <c r="BM130" s="344"/>
      <c r="BN130" s="344"/>
      <c r="BO130" s="344"/>
      <c r="BP130" s="344"/>
      <c r="BQ130" s="344"/>
      <c r="BR130" s="344"/>
      <c r="BS130" s="344"/>
      <c r="BT130" s="344"/>
      <c r="BU130" s="344"/>
      <c r="BV130" s="344"/>
    </row>
    <row r="131" spans="63:74" x14ac:dyDescent="0.2">
      <c r="BK131" s="344"/>
      <c r="BL131" s="344"/>
      <c r="BM131" s="344"/>
      <c r="BN131" s="344"/>
      <c r="BO131" s="344"/>
      <c r="BP131" s="344"/>
      <c r="BQ131" s="344"/>
      <c r="BR131" s="344"/>
      <c r="BS131" s="344"/>
      <c r="BT131" s="344"/>
      <c r="BU131" s="344"/>
      <c r="BV131" s="344"/>
    </row>
    <row r="132" spans="63:74" x14ac:dyDescent="0.2">
      <c r="BK132" s="344"/>
      <c r="BL132" s="344"/>
      <c r="BM132" s="344"/>
      <c r="BN132" s="344"/>
      <c r="BO132" s="344"/>
      <c r="BP132" s="344"/>
      <c r="BQ132" s="344"/>
      <c r="BR132" s="344"/>
      <c r="BS132" s="344"/>
      <c r="BT132" s="344"/>
      <c r="BU132" s="344"/>
      <c r="BV132" s="344"/>
    </row>
    <row r="133" spans="63:74" x14ac:dyDescent="0.2">
      <c r="BK133" s="344"/>
      <c r="BL133" s="344"/>
      <c r="BM133" s="344"/>
      <c r="BN133" s="344"/>
      <c r="BO133" s="344"/>
      <c r="BP133" s="344"/>
      <c r="BQ133" s="344"/>
      <c r="BR133" s="344"/>
      <c r="BS133" s="344"/>
      <c r="BT133" s="344"/>
      <c r="BU133" s="344"/>
      <c r="BV133" s="344"/>
    </row>
    <row r="134" spans="63:74" x14ac:dyDescent="0.2">
      <c r="BK134" s="344"/>
      <c r="BL134" s="344"/>
      <c r="BM134" s="344"/>
      <c r="BN134" s="344"/>
      <c r="BO134" s="344"/>
      <c r="BP134" s="344"/>
      <c r="BQ134" s="344"/>
      <c r="BR134" s="344"/>
      <c r="BS134" s="344"/>
      <c r="BT134" s="344"/>
      <c r="BU134" s="344"/>
      <c r="BV134" s="344"/>
    </row>
    <row r="135" spans="63:74" x14ac:dyDescent="0.2">
      <c r="BK135" s="344"/>
      <c r="BL135" s="344"/>
      <c r="BM135" s="344"/>
      <c r="BN135" s="344"/>
      <c r="BO135" s="344"/>
      <c r="BP135" s="344"/>
      <c r="BQ135" s="344"/>
      <c r="BR135" s="344"/>
      <c r="BS135" s="344"/>
      <c r="BT135" s="344"/>
      <c r="BU135" s="344"/>
      <c r="BV135" s="344"/>
    </row>
    <row r="136" spans="63:74" x14ac:dyDescent="0.2">
      <c r="BK136" s="344"/>
      <c r="BL136" s="344"/>
      <c r="BM136" s="344"/>
      <c r="BN136" s="344"/>
      <c r="BO136" s="344"/>
      <c r="BP136" s="344"/>
      <c r="BQ136" s="344"/>
      <c r="BR136" s="344"/>
      <c r="BS136" s="344"/>
      <c r="BT136" s="344"/>
      <c r="BU136" s="344"/>
      <c r="BV136" s="344"/>
    </row>
    <row r="137" spans="63:74" x14ac:dyDescent="0.2">
      <c r="BK137" s="344"/>
      <c r="BL137" s="344"/>
      <c r="BM137" s="344"/>
      <c r="BN137" s="344"/>
      <c r="BO137" s="344"/>
      <c r="BP137" s="344"/>
      <c r="BQ137" s="344"/>
      <c r="BR137" s="344"/>
      <c r="BS137" s="344"/>
      <c r="BT137" s="344"/>
      <c r="BU137" s="344"/>
      <c r="BV137" s="344"/>
    </row>
    <row r="138" spans="63:74" x14ac:dyDescent="0.2">
      <c r="BK138" s="344"/>
      <c r="BL138" s="344"/>
      <c r="BM138" s="344"/>
      <c r="BN138" s="344"/>
      <c r="BO138" s="344"/>
      <c r="BP138" s="344"/>
      <c r="BQ138" s="344"/>
      <c r="BR138" s="344"/>
      <c r="BS138" s="344"/>
      <c r="BT138" s="344"/>
      <c r="BU138" s="344"/>
      <c r="BV138" s="344"/>
    </row>
    <row r="139" spans="63:74" x14ac:dyDescent="0.2">
      <c r="BK139" s="344"/>
      <c r="BL139" s="344"/>
      <c r="BM139" s="344"/>
      <c r="BN139" s="344"/>
      <c r="BO139" s="344"/>
      <c r="BP139" s="344"/>
      <c r="BQ139" s="344"/>
      <c r="BR139" s="344"/>
      <c r="BS139" s="344"/>
      <c r="BT139" s="344"/>
      <c r="BU139" s="344"/>
      <c r="BV139" s="344"/>
    </row>
    <row r="140" spans="63:74" x14ac:dyDescent="0.2">
      <c r="BK140" s="344"/>
      <c r="BL140" s="344"/>
      <c r="BM140" s="344"/>
      <c r="BN140" s="344"/>
      <c r="BO140" s="344"/>
      <c r="BP140" s="344"/>
      <c r="BQ140" s="344"/>
      <c r="BR140" s="344"/>
      <c r="BS140" s="344"/>
      <c r="BT140" s="344"/>
      <c r="BU140" s="344"/>
      <c r="BV140" s="344"/>
    </row>
    <row r="141" spans="63:74" x14ac:dyDescent="0.2">
      <c r="BK141" s="344"/>
      <c r="BL141" s="344"/>
      <c r="BM141" s="344"/>
      <c r="BN141" s="344"/>
      <c r="BO141" s="344"/>
      <c r="BP141" s="344"/>
      <c r="BQ141" s="344"/>
      <c r="BR141" s="344"/>
      <c r="BS141" s="344"/>
      <c r="BT141" s="344"/>
      <c r="BU141" s="344"/>
      <c r="BV141" s="344"/>
    </row>
    <row r="142" spans="63:74" x14ac:dyDescent="0.2">
      <c r="BK142" s="344"/>
      <c r="BL142" s="344"/>
      <c r="BM142" s="344"/>
      <c r="BN142" s="344"/>
      <c r="BO142" s="344"/>
      <c r="BP142" s="344"/>
      <c r="BQ142" s="344"/>
      <c r="BR142" s="344"/>
      <c r="BS142" s="344"/>
      <c r="BT142" s="344"/>
      <c r="BU142" s="344"/>
      <c r="BV142" s="344"/>
    </row>
    <row r="143" spans="63:74" x14ac:dyDescent="0.2">
      <c r="BK143" s="344"/>
      <c r="BL143" s="344"/>
      <c r="BM143" s="344"/>
      <c r="BN143" s="344"/>
      <c r="BO143" s="344"/>
      <c r="BP143" s="344"/>
      <c r="BQ143" s="344"/>
      <c r="BR143" s="344"/>
      <c r="BS143" s="344"/>
      <c r="BT143" s="344"/>
      <c r="BU143" s="344"/>
      <c r="BV143" s="344"/>
    </row>
    <row r="144" spans="63:74" x14ac:dyDescent="0.2">
      <c r="BK144" s="344"/>
      <c r="BL144" s="344"/>
      <c r="BM144" s="344"/>
      <c r="BN144" s="344"/>
      <c r="BO144" s="344"/>
      <c r="BP144" s="344"/>
      <c r="BQ144" s="344"/>
      <c r="BR144" s="344"/>
      <c r="BS144" s="344"/>
      <c r="BT144" s="344"/>
      <c r="BU144" s="344"/>
      <c r="BV144" s="344"/>
    </row>
    <row r="145" spans="63:74" x14ac:dyDescent="0.2">
      <c r="BK145" s="344"/>
      <c r="BL145" s="344"/>
      <c r="BM145" s="344"/>
      <c r="BN145" s="344"/>
      <c r="BO145" s="344"/>
      <c r="BP145" s="344"/>
      <c r="BQ145" s="344"/>
      <c r="BR145" s="344"/>
      <c r="BS145" s="344"/>
      <c r="BT145" s="344"/>
      <c r="BU145" s="344"/>
      <c r="BV145" s="344"/>
    </row>
    <row r="146" spans="63:74" x14ac:dyDescent="0.2">
      <c r="BK146" s="344"/>
      <c r="BL146" s="344"/>
      <c r="BM146" s="344"/>
      <c r="BN146" s="344"/>
      <c r="BO146" s="344"/>
      <c r="BP146" s="344"/>
      <c r="BQ146" s="344"/>
      <c r="BR146" s="344"/>
      <c r="BS146" s="344"/>
      <c r="BT146" s="344"/>
      <c r="BU146" s="344"/>
      <c r="BV146" s="344"/>
    </row>
    <row r="147" spans="63:74" x14ac:dyDescent="0.2">
      <c r="BK147" s="344"/>
      <c r="BL147" s="344"/>
      <c r="BM147" s="344"/>
      <c r="BN147" s="344"/>
      <c r="BO147" s="344"/>
      <c r="BP147" s="344"/>
      <c r="BQ147" s="344"/>
      <c r="BR147" s="344"/>
      <c r="BS147" s="344"/>
      <c r="BT147" s="344"/>
      <c r="BU147" s="344"/>
      <c r="BV147" s="344"/>
    </row>
    <row r="148" spans="63:74" x14ac:dyDescent="0.2">
      <c r="BK148" s="344"/>
      <c r="BL148" s="344"/>
      <c r="BM148" s="344"/>
      <c r="BN148" s="344"/>
      <c r="BO148" s="344"/>
      <c r="BP148" s="344"/>
      <c r="BQ148" s="344"/>
      <c r="BR148" s="344"/>
      <c r="BS148" s="344"/>
      <c r="BT148" s="344"/>
      <c r="BU148" s="344"/>
      <c r="BV148" s="344"/>
    </row>
    <row r="149" spans="63:74" x14ac:dyDescent="0.2">
      <c r="BK149" s="344"/>
      <c r="BL149" s="344"/>
      <c r="BM149" s="344"/>
      <c r="BN149" s="344"/>
      <c r="BO149" s="344"/>
      <c r="BP149" s="344"/>
      <c r="BQ149" s="344"/>
      <c r="BR149" s="344"/>
      <c r="BS149" s="344"/>
      <c r="BT149" s="344"/>
      <c r="BU149" s="344"/>
      <c r="BV149" s="344"/>
    </row>
    <row r="150" spans="63:74" x14ac:dyDescent="0.2">
      <c r="BK150" s="344"/>
      <c r="BL150" s="344"/>
      <c r="BM150" s="344"/>
      <c r="BN150" s="344"/>
      <c r="BO150" s="344"/>
      <c r="BP150" s="344"/>
      <c r="BQ150" s="344"/>
      <c r="BR150" s="344"/>
      <c r="BS150" s="344"/>
      <c r="BT150" s="344"/>
      <c r="BU150" s="344"/>
      <c r="BV150" s="344"/>
    </row>
    <row r="151" spans="63:74" x14ac:dyDescent="0.2">
      <c r="BK151" s="344"/>
      <c r="BL151" s="344"/>
      <c r="BM151" s="344"/>
      <c r="BN151" s="344"/>
      <c r="BO151" s="344"/>
      <c r="BP151" s="344"/>
      <c r="BQ151" s="344"/>
      <c r="BR151" s="344"/>
      <c r="BS151" s="344"/>
      <c r="BT151" s="344"/>
      <c r="BU151" s="344"/>
      <c r="BV151" s="344"/>
    </row>
    <row r="152" spans="63:74" x14ac:dyDescent="0.2">
      <c r="BK152" s="344"/>
      <c r="BL152" s="344"/>
      <c r="BM152" s="344"/>
      <c r="BN152" s="344"/>
      <c r="BO152" s="344"/>
      <c r="BP152" s="344"/>
      <c r="BQ152" s="344"/>
      <c r="BR152" s="344"/>
      <c r="BS152" s="344"/>
      <c r="BT152" s="344"/>
      <c r="BU152" s="344"/>
      <c r="BV152" s="344"/>
    </row>
    <row r="153" spans="63:74" x14ac:dyDescent="0.2">
      <c r="BK153" s="344"/>
      <c r="BL153" s="344"/>
      <c r="BM153" s="344"/>
      <c r="BN153" s="344"/>
      <c r="BO153" s="344"/>
      <c r="BP153" s="344"/>
      <c r="BQ153" s="344"/>
      <c r="BR153" s="344"/>
      <c r="BS153" s="344"/>
      <c r="BT153" s="344"/>
      <c r="BU153" s="344"/>
      <c r="BV153" s="344"/>
    </row>
    <row r="154" spans="63:74" x14ac:dyDescent="0.2">
      <c r="BK154" s="344"/>
      <c r="BL154" s="344"/>
      <c r="BM154" s="344"/>
      <c r="BN154" s="344"/>
      <c r="BO154" s="344"/>
      <c r="BP154" s="344"/>
      <c r="BQ154" s="344"/>
      <c r="BR154" s="344"/>
      <c r="BS154" s="344"/>
      <c r="BT154" s="344"/>
      <c r="BU154" s="344"/>
      <c r="BV154" s="344"/>
    </row>
    <row r="155" spans="63:74" x14ac:dyDescent="0.2">
      <c r="BK155" s="344"/>
      <c r="BL155" s="344"/>
      <c r="BM155" s="344"/>
      <c r="BN155" s="344"/>
      <c r="BO155" s="344"/>
      <c r="BP155" s="344"/>
      <c r="BQ155" s="344"/>
      <c r="BR155" s="344"/>
      <c r="BS155" s="344"/>
      <c r="BT155" s="344"/>
      <c r="BU155" s="344"/>
      <c r="BV155" s="344"/>
    </row>
    <row r="156" spans="63:74" x14ac:dyDescent="0.2">
      <c r="BK156" s="344"/>
      <c r="BL156" s="344"/>
      <c r="BM156" s="344"/>
      <c r="BN156" s="344"/>
      <c r="BO156" s="344"/>
      <c r="BP156" s="344"/>
      <c r="BQ156" s="344"/>
      <c r="BR156" s="344"/>
      <c r="BS156" s="344"/>
      <c r="BT156" s="344"/>
      <c r="BU156" s="344"/>
      <c r="BV156" s="344"/>
    </row>
    <row r="157" spans="63:74" x14ac:dyDescent="0.2">
      <c r="BK157" s="344"/>
      <c r="BL157" s="344"/>
      <c r="BM157" s="344"/>
      <c r="BN157" s="344"/>
      <c r="BO157" s="344"/>
      <c r="BP157" s="344"/>
      <c r="BQ157" s="344"/>
      <c r="BR157" s="344"/>
      <c r="BS157" s="344"/>
      <c r="BT157" s="344"/>
      <c r="BU157" s="344"/>
      <c r="BV157" s="344"/>
    </row>
    <row r="158" spans="63:74" x14ac:dyDescent="0.2">
      <c r="BK158" s="344"/>
      <c r="BL158" s="344"/>
      <c r="BM158" s="344"/>
      <c r="BN158" s="344"/>
      <c r="BO158" s="344"/>
      <c r="BP158" s="344"/>
      <c r="BQ158" s="344"/>
      <c r="BR158" s="344"/>
      <c r="BS158" s="344"/>
      <c r="BT158" s="344"/>
      <c r="BU158" s="344"/>
      <c r="BV158" s="344"/>
    </row>
    <row r="159" spans="63:74" x14ac:dyDescent="0.2">
      <c r="BK159" s="344"/>
      <c r="BL159" s="344"/>
      <c r="BM159" s="344"/>
      <c r="BN159" s="344"/>
      <c r="BO159" s="344"/>
      <c r="BP159" s="344"/>
      <c r="BQ159" s="344"/>
      <c r="BR159" s="344"/>
      <c r="BS159" s="344"/>
      <c r="BT159" s="344"/>
      <c r="BU159" s="344"/>
      <c r="BV159" s="344"/>
    </row>
    <row r="160" spans="63:74" x14ac:dyDescent="0.2">
      <c r="BK160" s="344"/>
      <c r="BL160" s="344"/>
      <c r="BM160" s="344"/>
      <c r="BN160" s="344"/>
      <c r="BO160" s="344"/>
      <c r="BP160" s="344"/>
      <c r="BQ160" s="344"/>
      <c r="BR160" s="344"/>
      <c r="BS160" s="344"/>
      <c r="BT160" s="344"/>
      <c r="BU160" s="344"/>
      <c r="BV160" s="344"/>
    </row>
  </sheetData>
  <mergeCells count="23">
    <mergeCell ref="AM3:AX3"/>
    <mergeCell ref="AY3:BJ3"/>
    <mergeCell ref="BK3:BV3"/>
    <mergeCell ref="B1:AL1"/>
    <mergeCell ref="C3:N3"/>
    <mergeCell ref="O3:Z3"/>
    <mergeCell ref="AA3:AL3"/>
    <mergeCell ref="B58:Q58"/>
    <mergeCell ref="B53:Q53"/>
    <mergeCell ref="B65:Q65"/>
    <mergeCell ref="B66:Q66"/>
    <mergeCell ref="A1:A2"/>
    <mergeCell ref="B64:Q64"/>
    <mergeCell ref="B56:Q56"/>
    <mergeCell ref="B61:Q61"/>
    <mergeCell ref="B62:Q62"/>
    <mergeCell ref="B63:Q63"/>
    <mergeCell ref="B57:Q57"/>
    <mergeCell ref="B52:Q52"/>
    <mergeCell ref="B54:Q54"/>
    <mergeCell ref="B55:Q55"/>
    <mergeCell ref="B60:Q60"/>
    <mergeCell ref="B59:Q59"/>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I9" sqref="BI9"/>
    </sheetView>
  </sheetViews>
  <sheetFormatPr defaultColWidth="9.59765625" defaultRowHeight="10" x14ac:dyDescent="0.2"/>
  <cols>
    <col min="1" max="1" width="11.3984375" style="112" customWidth="1"/>
    <col min="2" max="2" width="17" style="112" customWidth="1"/>
    <col min="3" max="50" width="6.59765625" style="112" customWidth="1"/>
    <col min="51" max="55" width="6.59765625" style="341" customWidth="1"/>
    <col min="56" max="58" width="6.59765625" style="611" customWidth="1"/>
    <col min="59" max="62" width="6.59765625" style="341" customWidth="1"/>
    <col min="63" max="74" width="6.59765625" style="112" customWidth="1"/>
    <col min="75" max="16384" width="9.59765625" style="112"/>
  </cols>
  <sheetData>
    <row r="1" spans="1:74" ht="15.65" customHeight="1" x14ac:dyDescent="0.25">
      <c r="A1" s="766" t="s">
        <v>798</v>
      </c>
      <c r="B1" s="814" t="s">
        <v>1360</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116"/>
    </row>
    <row r="2" spans="1:74" ht="13.3" customHeight="1"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1"/>
      <c r="B5" s="114" t="s">
        <v>7</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381"/>
      <c r="AZ5" s="381"/>
      <c r="BA5" s="381"/>
      <c r="BB5" s="381"/>
      <c r="BC5" s="381"/>
      <c r="BD5" s="115"/>
      <c r="BE5" s="115"/>
      <c r="BF5" s="115"/>
      <c r="BG5" s="115"/>
      <c r="BH5" s="115"/>
      <c r="BI5" s="381"/>
      <c r="BJ5" s="381"/>
      <c r="BK5" s="381"/>
      <c r="BL5" s="381"/>
      <c r="BM5" s="381"/>
      <c r="BN5" s="381"/>
      <c r="BO5" s="381"/>
      <c r="BP5" s="381"/>
      <c r="BQ5" s="381"/>
      <c r="BR5" s="381"/>
      <c r="BS5" s="381"/>
      <c r="BT5" s="381"/>
      <c r="BU5" s="381"/>
      <c r="BV5" s="381"/>
    </row>
    <row r="6" spans="1:74" ht="11.1" customHeight="1" x14ac:dyDescent="0.2">
      <c r="A6" s="111" t="s">
        <v>1157</v>
      </c>
      <c r="B6" s="199" t="s">
        <v>435</v>
      </c>
      <c r="C6" s="692">
        <v>4.4145479500000002</v>
      </c>
      <c r="D6" s="692">
        <v>3.7607345900000002</v>
      </c>
      <c r="E6" s="692">
        <v>3.8988904999999998</v>
      </c>
      <c r="F6" s="692">
        <v>3.41727341</v>
      </c>
      <c r="G6" s="692">
        <v>3.1346294600000002</v>
      </c>
      <c r="H6" s="692">
        <v>3.6941368699999999</v>
      </c>
      <c r="I6" s="692">
        <v>4.5414986600000002</v>
      </c>
      <c r="J6" s="692">
        <v>4.3510151700000002</v>
      </c>
      <c r="K6" s="692">
        <v>3.58626377</v>
      </c>
      <c r="L6" s="692">
        <v>3.1967585500000002</v>
      </c>
      <c r="M6" s="692">
        <v>3.4401828600000002</v>
      </c>
      <c r="N6" s="692">
        <v>4.4131102200000001</v>
      </c>
      <c r="O6" s="692">
        <v>4.9784098300000004</v>
      </c>
      <c r="P6" s="692">
        <v>3.8248589900000001</v>
      </c>
      <c r="Q6" s="692">
        <v>3.7746561999999999</v>
      </c>
      <c r="R6" s="692">
        <v>3.41821829</v>
      </c>
      <c r="S6" s="692">
        <v>3.1562297199999998</v>
      </c>
      <c r="T6" s="692">
        <v>3.5509333500000002</v>
      </c>
      <c r="U6" s="692">
        <v>4.94082534</v>
      </c>
      <c r="V6" s="692">
        <v>5.1076185399999998</v>
      </c>
      <c r="W6" s="692">
        <v>4.10676079</v>
      </c>
      <c r="X6" s="692">
        <v>3.3214954400000001</v>
      </c>
      <c r="Y6" s="692">
        <v>3.6397468499999999</v>
      </c>
      <c r="Z6" s="692">
        <v>4.2795196899999999</v>
      </c>
      <c r="AA6" s="692">
        <v>4.5762745599999999</v>
      </c>
      <c r="AB6" s="692">
        <v>4.0167203499999999</v>
      </c>
      <c r="AC6" s="692">
        <v>3.9068630099999999</v>
      </c>
      <c r="AD6" s="692">
        <v>3.2103189799999998</v>
      </c>
      <c r="AE6" s="692">
        <v>3.1302437099999998</v>
      </c>
      <c r="AF6" s="692">
        <v>3.37893899</v>
      </c>
      <c r="AG6" s="692">
        <v>4.96391721</v>
      </c>
      <c r="AH6" s="692">
        <v>4.6723944099999999</v>
      </c>
      <c r="AI6" s="692">
        <v>3.4790421500000002</v>
      </c>
      <c r="AJ6" s="692">
        <v>3.13440216</v>
      </c>
      <c r="AK6" s="692">
        <v>3.3656301200000001</v>
      </c>
      <c r="AL6" s="692">
        <v>4.3385714399999999</v>
      </c>
      <c r="AM6" s="692">
        <v>4.3090147099999996</v>
      </c>
      <c r="AN6" s="692">
        <v>3.75609422</v>
      </c>
      <c r="AO6" s="692">
        <v>3.6119322700000001</v>
      </c>
      <c r="AP6" s="692">
        <v>3.50901387</v>
      </c>
      <c r="AQ6" s="692">
        <v>3.3896111100000001</v>
      </c>
      <c r="AR6" s="692">
        <v>4.0195711799999998</v>
      </c>
      <c r="AS6" s="692">
        <v>5.4365921899999998</v>
      </c>
      <c r="AT6" s="692">
        <v>5.2946331300000002</v>
      </c>
      <c r="AU6" s="692">
        <v>3.8546163500000001</v>
      </c>
      <c r="AV6" s="692">
        <v>3.2896772400000001</v>
      </c>
      <c r="AW6" s="692">
        <v>3.4016584999999999</v>
      </c>
      <c r="AX6" s="692">
        <v>4.2979852799999998</v>
      </c>
      <c r="AY6" s="692">
        <v>4.6863192900000001</v>
      </c>
      <c r="AZ6" s="692">
        <v>4.3154239399999996</v>
      </c>
      <c r="BA6" s="692">
        <v>3.9322756499999998</v>
      </c>
      <c r="BB6" s="692">
        <v>3.36020728</v>
      </c>
      <c r="BC6" s="692">
        <v>3.2016665899999999</v>
      </c>
      <c r="BD6" s="692">
        <v>4.2640951600000001</v>
      </c>
      <c r="BE6" s="692">
        <v>4.6782197400000003</v>
      </c>
      <c r="BF6" s="692">
        <v>4.9794225229000002</v>
      </c>
      <c r="BG6" s="692">
        <v>4.0895570295999999</v>
      </c>
      <c r="BH6" s="693">
        <v>3.359051</v>
      </c>
      <c r="BI6" s="693">
        <v>3.45729</v>
      </c>
      <c r="BJ6" s="693">
        <v>4.2975430000000001</v>
      </c>
      <c r="BK6" s="693">
        <v>4.5484140000000002</v>
      </c>
      <c r="BL6" s="693">
        <v>4.0436269999999999</v>
      </c>
      <c r="BM6" s="693">
        <v>3.7230599999999998</v>
      </c>
      <c r="BN6" s="693">
        <v>3.2976450000000002</v>
      </c>
      <c r="BO6" s="693">
        <v>3.1376550000000001</v>
      </c>
      <c r="BP6" s="693">
        <v>3.9106070000000002</v>
      </c>
      <c r="BQ6" s="693">
        <v>4.5443259999999999</v>
      </c>
      <c r="BR6" s="693">
        <v>4.5850499999999998</v>
      </c>
      <c r="BS6" s="693">
        <v>3.70533</v>
      </c>
      <c r="BT6" s="693">
        <v>3.2263899999999999</v>
      </c>
      <c r="BU6" s="693">
        <v>3.370625</v>
      </c>
      <c r="BV6" s="693">
        <v>4.1893779999999996</v>
      </c>
    </row>
    <row r="7" spans="1:74" ht="11.1" customHeight="1" x14ac:dyDescent="0.2">
      <c r="A7" s="111" t="s">
        <v>1158</v>
      </c>
      <c r="B7" s="184" t="s">
        <v>468</v>
      </c>
      <c r="C7" s="692">
        <v>12.265230239999999</v>
      </c>
      <c r="D7" s="692">
        <v>10.30959182</v>
      </c>
      <c r="E7" s="692">
        <v>10.675129180000001</v>
      </c>
      <c r="F7" s="692">
        <v>8.7755417399999995</v>
      </c>
      <c r="G7" s="692">
        <v>8.5171580799999997</v>
      </c>
      <c r="H7" s="692">
        <v>10.721274510000001</v>
      </c>
      <c r="I7" s="692">
        <v>13.75667157</v>
      </c>
      <c r="J7" s="692">
        <v>12.85714228</v>
      </c>
      <c r="K7" s="692">
        <v>10.536885229999999</v>
      </c>
      <c r="L7" s="692">
        <v>9.2502459800000008</v>
      </c>
      <c r="M7" s="692">
        <v>9.18771922</v>
      </c>
      <c r="N7" s="692">
        <v>11.714544180000001</v>
      </c>
      <c r="O7" s="692">
        <v>13.739746520000001</v>
      </c>
      <c r="P7" s="692">
        <v>10.928913319999999</v>
      </c>
      <c r="Q7" s="692">
        <v>10.77179209</v>
      </c>
      <c r="R7" s="692">
        <v>9.5476263699999997</v>
      </c>
      <c r="S7" s="692">
        <v>9.0911498500000008</v>
      </c>
      <c r="T7" s="692">
        <v>10.76555383</v>
      </c>
      <c r="U7" s="692">
        <v>14.27730002</v>
      </c>
      <c r="V7" s="692">
        <v>14.64571718</v>
      </c>
      <c r="W7" s="692">
        <v>12.736082359999999</v>
      </c>
      <c r="X7" s="692">
        <v>9.6873388400000007</v>
      </c>
      <c r="Y7" s="692">
        <v>9.6868814299999997</v>
      </c>
      <c r="Z7" s="692">
        <v>11.702286170000001</v>
      </c>
      <c r="AA7" s="692">
        <v>12.642286500000001</v>
      </c>
      <c r="AB7" s="692">
        <v>11.579719839999999</v>
      </c>
      <c r="AC7" s="692">
        <v>11.03245562</v>
      </c>
      <c r="AD7" s="692">
        <v>8.6702734100000001</v>
      </c>
      <c r="AE7" s="692">
        <v>8.6479317099999999</v>
      </c>
      <c r="AF7" s="692">
        <v>10.429937860000001</v>
      </c>
      <c r="AG7" s="692">
        <v>14.92537377</v>
      </c>
      <c r="AH7" s="692">
        <v>14.24490597</v>
      </c>
      <c r="AI7" s="692">
        <v>11.188164889999999</v>
      </c>
      <c r="AJ7" s="692">
        <v>8.8757478200000008</v>
      </c>
      <c r="AK7" s="692">
        <v>9.3512532999999998</v>
      </c>
      <c r="AL7" s="692">
        <v>11.56168931</v>
      </c>
      <c r="AM7" s="692">
        <v>11.875003960000001</v>
      </c>
      <c r="AN7" s="692">
        <v>10.628218309999999</v>
      </c>
      <c r="AO7" s="692">
        <v>9.6491553900000007</v>
      </c>
      <c r="AP7" s="692">
        <v>9.5514051700000007</v>
      </c>
      <c r="AQ7" s="692">
        <v>9.3836939099999999</v>
      </c>
      <c r="AR7" s="692">
        <v>11.61540795</v>
      </c>
      <c r="AS7" s="692">
        <v>16.517231450000001</v>
      </c>
      <c r="AT7" s="692">
        <v>15.41020795</v>
      </c>
      <c r="AU7" s="692">
        <v>11.62058077</v>
      </c>
      <c r="AV7" s="692">
        <v>9.1297948600000005</v>
      </c>
      <c r="AW7" s="692">
        <v>9.4974796599999998</v>
      </c>
      <c r="AX7" s="692">
        <v>12.23215473</v>
      </c>
      <c r="AY7" s="692">
        <v>13.10205317</v>
      </c>
      <c r="AZ7" s="692">
        <v>11.969636319999999</v>
      </c>
      <c r="BA7" s="692">
        <v>10.980689229999999</v>
      </c>
      <c r="BB7" s="692">
        <v>8.9025303000000005</v>
      </c>
      <c r="BC7" s="692">
        <v>9.0643984500000006</v>
      </c>
      <c r="BD7" s="692">
        <v>12.381118069999999</v>
      </c>
      <c r="BE7" s="692">
        <v>14.809121510000001</v>
      </c>
      <c r="BF7" s="692">
        <v>14.520079792000001</v>
      </c>
      <c r="BG7" s="692">
        <v>12.337775141</v>
      </c>
      <c r="BH7" s="693">
        <v>9.4929869999999994</v>
      </c>
      <c r="BI7" s="693">
        <v>9.8494209999999995</v>
      </c>
      <c r="BJ7" s="693">
        <v>12.599970000000001</v>
      </c>
      <c r="BK7" s="693">
        <v>13.498469999999999</v>
      </c>
      <c r="BL7" s="693">
        <v>11.95223</v>
      </c>
      <c r="BM7" s="693">
        <v>11.18257</v>
      </c>
      <c r="BN7" s="693">
        <v>9.1303479999999997</v>
      </c>
      <c r="BO7" s="693">
        <v>9.1763600000000007</v>
      </c>
      <c r="BP7" s="693">
        <v>11.91099</v>
      </c>
      <c r="BQ7" s="693">
        <v>14.365600000000001</v>
      </c>
      <c r="BR7" s="693">
        <v>13.40964</v>
      </c>
      <c r="BS7" s="693">
        <v>11.276059999999999</v>
      </c>
      <c r="BT7" s="693">
        <v>9.2460199999999997</v>
      </c>
      <c r="BU7" s="693">
        <v>9.8139190000000003</v>
      </c>
      <c r="BV7" s="693">
        <v>12.52933</v>
      </c>
    </row>
    <row r="8" spans="1:74" ht="11.1" customHeight="1" x14ac:dyDescent="0.2">
      <c r="A8" s="111" t="s">
        <v>1159</v>
      </c>
      <c r="B8" s="199" t="s">
        <v>436</v>
      </c>
      <c r="C8" s="692">
        <v>17.736402439999999</v>
      </c>
      <c r="D8" s="692">
        <v>13.67212007</v>
      </c>
      <c r="E8" s="692">
        <v>14.257932459999999</v>
      </c>
      <c r="F8" s="692">
        <v>11.590782369999999</v>
      </c>
      <c r="G8" s="692">
        <v>12.114459139999999</v>
      </c>
      <c r="H8" s="692">
        <v>15.863171449999999</v>
      </c>
      <c r="I8" s="692">
        <v>19.21673818</v>
      </c>
      <c r="J8" s="692">
        <v>16.76708262</v>
      </c>
      <c r="K8" s="692">
        <v>14.304039489999999</v>
      </c>
      <c r="L8" s="692">
        <v>12.328191260000001</v>
      </c>
      <c r="M8" s="692">
        <v>13.748172739999999</v>
      </c>
      <c r="N8" s="692">
        <v>17.675924859999999</v>
      </c>
      <c r="O8" s="692">
        <v>19.605311839999999</v>
      </c>
      <c r="P8" s="692">
        <v>15.386109920000001</v>
      </c>
      <c r="Q8" s="692">
        <v>14.775852710000001</v>
      </c>
      <c r="R8" s="692">
        <v>13.19357044</v>
      </c>
      <c r="S8" s="692">
        <v>13.8744098</v>
      </c>
      <c r="T8" s="692">
        <v>16.800191989999998</v>
      </c>
      <c r="U8" s="692">
        <v>20.374713079999999</v>
      </c>
      <c r="V8" s="692">
        <v>19.554273689999999</v>
      </c>
      <c r="W8" s="692">
        <v>15.752044440000001</v>
      </c>
      <c r="X8" s="692">
        <v>13.15571989</v>
      </c>
      <c r="Y8" s="692">
        <v>14.581142509999999</v>
      </c>
      <c r="Z8" s="692">
        <v>16.771709680000001</v>
      </c>
      <c r="AA8" s="692">
        <v>18.356074150000001</v>
      </c>
      <c r="AB8" s="692">
        <v>15.930966959999999</v>
      </c>
      <c r="AC8" s="692">
        <v>15.76099853</v>
      </c>
      <c r="AD8" s="692">
        <v>11.89039936</v>
      </c>
      <c r="AE8" s="692">
        <v>12.040481529999999</v>
      </c>
      <c r="AF8" s="692">
        <v>14.385836319999999</v>
      </c>
      <c r="AG8" s="692">
        <v>21.24761749</v>
      </c>
      <c r="AH8" s="692">
        <v>18.050308430000001</v>
      </c>
      <c r="AI8" s="692">
        <v>15.151234909999999</v>
      </c>
      <c r="AJ8" s="692">
        <v>12.57402518</v>
      </c>
      <c r="AK8" s="692">
        <v>14.384101749999999</v>
      </c>
      <c r="AL8" s="692">
        <v>16.414629430000002</v>
      </c>
      <c r="AM8" s="692">
        <v>16.75736371</v>
      </c>
      <c r="AN8" s="692">
        <v>15.674385750000001</v>
      </c>
      <c r="AO8" s="692">
        <v>13.97042233</v>
      </c>
      <c r="AP8" s="692">
        <v>12.83710872</v>
      </c>
      <c r="AQ8" s="692">
        <v>13.36970664</v>
      </c>
      <c r="AR8" s="692">
        <v>17.455130860000001</v>
      </c>
      <c r="AS8" s="692">
        <v>22.836719389999999</v>
      </c>
      <c r="AT8" s="692">
        <v>19.651342960000001</v>
      </c>
      <c r="AU8" s="692">
        <v>14.040628480000001</v>
      </c>
      <c r="AV8" s="692">
        <v>12.74067455</v>
      </c>
      <c r="AW8" s="692">
        <v>13.287285860000001</v>
      </c>
      <c r="AX8" s="692">
        <v>17.375552679999998</v>
      </c>
      <c r="AY8" s="692">
        <v>18.114520420000002</v>
      </c>
      <c r="AZ8" s="692">
        <v>17.62500872</v>
      </c>
      <c r="BA8" s="692">
        <v>14.466241350000001</v>
      </c>
      <c r="BB8" s="692">
        <v>12.264365829999999</v>
      </c>
      <c r="BC8" s="692">
        <v>13.025008619999999</v>
      </c>
      <c r="BD8" s="692">
        <v>17.85687351</v>
      </c>
      <c r="BE8" s="692">
        <v>19.735552330000001</v>
      </c>
      <c r="BF8" s="692">
        <v>20.234310471000001</v>
      </c>
      <c r="BG8" s="692">
        <v>15.562067005999999</v>
      </c>
      <c r="BH8" s="693">
        <v>12.89701</v>
      </c>
      <c r="BI8" s="693">
        <v>13.91033</v>
      </c>
      <c r="BJ8" s="693">
        <v>17.958629999999999</v>
      </c>
      <c r="BK8" s="693">
        <v>17.959160000000001</v>
      </c>
      <c r="BL8" s="693">
        <v>15.57821</v>
      </c>
      <c r="BM8" s="693">
        <v>14.049670000000001</v>
      </c>
      <c r="BN8" s="693">
        <v>12.221730000000001</v>
      </c>
      <c r="BO8" s="693">
        <v>13.143090000000001</v>
      </c>
      <c r="BP8" s="693">
        <v>16.367509999999999</v>
      </c>
      <c r="BQ8" s="693">
        <v>19.441089999999999</v>
      </c>
      <c r="BR8" s="693">
        <v>17.942419999999998</v>
      </c>
      <c r="BS8" s="693">
        <v>14.250310000000001</v>
      </c>
      <c r="BT8" s="693">
        <v>12.76257</v>
      </c>
      <c r="BU8" s="693">
        <v>13.970829999999999</v>
      </c>
      <c r="BV8" s="693">
        <v>18.123840000000001</v>
      </c>
    </row>
    <row r="9" spans="1:74" ht="11.1" customHeight="1" x14ac:dyDescent="0.2">
      <c r="A9" s="111" t="s">
        <v>1160</v>
      </c>
      <c r="B9" s="199" t="s">
        <v>437</v>
      </c>
      <c r="C9" s="692">
        <v>10.76914081</v>
      </c>
      <c r="D9" s="692">
        <v>8.0509975800000007</v>
      </c>
      <c r="E9" s="692">
        <v>7.8627301699999999</v>
      </c>
      <c r="F9" s="692">
        <v>6.5348464499999999</v>
      </c>
      <c r="G9" s="692">
        <v>6.6503961</v>
      </c>
      <c r="H9" s="692">
        <v>8.7184313499999995</v>
      </c>
      <c r="I9" s="692">
        <v>10.887760650000001</v>
      </c>
      <c r="J9" s="692">
        <v>9.0477501900000004</v>
      </c>
      <c r="K9" s="692">
        <v>7.9361433699999999</v>
      </c>
      <c r="L9" s="692">
        <v>6.9009937499999996</v>
      </c>
      <c r="M9" s="692">
        <v>7.4308184900000001</v>
      </c>
      <c r="N9" s="692">
        <v>9.7393470999999998</v>
      </c>
      <c r="O9" s="692">
        <v>11.682786699999999</v>
      </c>
      <c r="P9" s="692">
        <v>9.4894463299999998</v>
      </c>
      <c r="Q9" s="692">
        <v>8.5618102</v>
      </c>
      <c r="R9" s="692">
        <v>7.5099264799999998</v>
      </c>
      <c r="S9" s="692">
        <v>7.7827904999999999</v>
      </c>
      <c r="T9" s="692">
        <v>9.9305015799999996</v>
      </c>
      <c r="U9" s="692">
        <v>10.898288409999999</v>
      </c>
      <c r="V9" s="692">
        <v>10.36038329</v>
      </c>
      <c r="W9" s="692">
        <v>8.3569863200000007</v>
      </c>
      <c r="X9" s="692">
        <v>7.1866276200000003</v>
      </c>
      <c r="Y9" s="692">
        <v>8.2162980500000007</v>
      </c>
      <c r="Z9" s="692">
        <v>9.9157645999999993</v>
      </c>
      <c r="AA9" s="692">
        <v>10.86702755</v>
      </c>
      <c r="AB9" s="692">
        <v>10.04088939</v>
      </c>
      <c r="AC9" s="692">
        <v>9.3598401899999999</v>
      </c>
      <c r="AD9" s="692">
        <v>6.7161692999999998</v>
      </c>
      <c r="AE9" s="692">
        <v>6.8652936699999998</v>
      </c>
      <c r="AF9" s="692">
        <v>8.3015278400000003</v>
      </c>
      <c r="AG9" s="692">
        <v>10.723289640000001</v>
      </c>
      <c r="AH9" s="692">
        <v>9.9258875999999994</v>
      </c>
      <c r="AI9" s="692">
        <v>8.6715675000000001</v>
      </c>
      <c r="AJ9" s="692">
        <v>7.4262229800000004</v>
      </c>
      <c r="AK9" s="692">
        <v>7.9830678400000004</v>
      </c>
      <c r="AL9" s="692">
        <v>9.7146445200000002</v>
      </c>
      <c r="AM9" s="692">
        <v>10.32208445</v>
      </c>
      <c r="AN9" s="692">
        <v>9.1240628600000004</v>
      </c>
      <c r="AO9" s="692">
        <v>8.1328683399999999</v>
      </c>
      <c r="AP9" s="692">
        <v>7.2009509300000003</v>
      </c>
      <c r="AQ9" s="692">
        <v>6.9212888100000001</v>
      </c>
      <c r="AR9" s="692">
        <v>9.6147828499999992</v>
      </c>
      <c r="AS9" s="692">
        <v>11.67581406</v>
      </c>
      <c r="AT9" s="692">
        <v>10.33895843</v>
      </c>
      <c r="AU9" s="692">
        <v>7.9536336299999997</v>
      </c>
      <c r="AV9" s="692">
        <v>7.1290491600000001</v>
      </c>
      <c r="AW9" s="692">
        <v>7.4922122900000003</v>
      </c>
      <c r="AX9" s="692">
        <v>9.9227130100000007</v>
      </c>
      <c r="AY9" s="692">
        <v>10.60196711</v>
      </c>
      <c r="AZ9" s="692">
        <v>10.776756900000001</v>
      </c>
      <c r="BA9" s="692">
        <v>8.5674339100000001</v>
      </c>
      <c r="BB9" s="692">
        <v>6.9632910800000003</v>
      </c>
      <c r="BC9" s="692">
        <v>6.9378563399999997</v>
      </c>
      <c r="BD9" s="692">
        <v>9.7984383200000007</v>
      </c>
      <c r="BE9" s="692">
        <v>11.04788911</v>
      </c>
      <c r="BF9" s="692">
        <v>10.633746146</v>
      </c>
      <c r="BG9" s="692">
        <v>9.0105695114</v>
      </c>
      <c r="BH9" s="693">
        <v>7.1188760000000002</v>
      </c>
      <c r="BI9" s="693">
        <v>7.9383419999999996</v>
      </c>
      <c r="BJ9" s="693">
        <v>11.028359999999999</v>
      </c>
      <c r="BK9" s="693">
        <v>11.868270000000001</v>
      </c>
      <c r="BL9" s="693">
        <v>10.368259999999999</v>
      </c>
      <c r="BM9" s="693">
        <v>8.970459</v>
      </c>
      <c r="BN9" s="693">
        <v>7.4266870000000003</v>
      </c>
      <c r="BO9" s="693">
        <v>7.5437320000000003</v>
      </c>
      <c r="BP9" s="693">
        <v>9.5951699999999995</v>
      </c>
      <c r="BQ9" s="693">
        <v>11.74987</v>
      </c>
      <c r="BR9" s="693">
        <v>11.096170000000001</v>
      </c>
      <c r="BS9" s="693">
        <v>9.2119879999999998</v>
      </c>
      <c r="BT9" s="693">
        <v>7.72987</v>
      </c>
      <c r="BU9" s="693">
        <v>8.7681419999999992</v>
      </c>
      <c r="BV9" s="693">
        <v>12.02215</v>
      </c>
    </row>
    <row r="10" spans="1:74" ht="11.1" customHeight="1" x14ac:dyDescent="0.2">
      <c r="A10" s="111" t="s">
        <v>1161</v>
      </c>
      <c r="B10" s="199" t="s">
        <v>438</v>
      </c>
      <c r="C10" s="692">
        <v>30.80231611</v>
      </c>
      <c r="D10" s="692">
        <v>24.207351939999999</v>
      </c>
      <c r="E10" s="692">
        <v>25.587819700000001</v>
      </c>
      <c r="F10" s="692">
        <v>23.246766860000001</v>
      </c>
      <c r="G10" s="692">
        <v>26.459626020000002</v>
      </c>
      <c r="H10" s="692">
        <v>31.608837220000002</v>
      </c>
      <c r="I10" s="692">
        <v>38.213983419999998</v>
      </c>
      <c r="J10" s="692">
        <v>36.454540860000002</v>
      </c>
      <c r="K10" s="692">
        <v>30.109186739999998</v>
      </c>
      <c r="L10" s="692">
        <v>27.051385979999999</v>
      </c>
      <c r="M10" s="692">
        <v>24.950014960000001</v>
      </c>
      <c r="N10" s="692">
        <v>30.598501280000001</v>
      </c>
      <c r="O10" s="692">
        <v>39.502893360000002</v>
      </c>
      <c r="P10" s="692">
        <v>27.621241189999999</v>
      </c>
      <c r="Q10" s="692">
        <v>26.69687493</v>
      </c>
      <c r="R10" s="692">
        <v>24.000994939999998</v>
      </c>
      <c r="S10" s="692">
        <v>26.597595519999999</v>
      </c>
      <c r="T10" s="692">
        <v>33.509462229999997</v>
      </c>
      <c r="U10" s="692">
        <v>37.969052249999997</v>
      </c>
      <c r="V10" s="692">
        <v>37.284708530000003</v>
      </c>
      <c r="W10" s="692">
        <v>34.215143640000001</v>
      </c>
      <c r="X10" s="692">
        <v>28.755258619999999</v>
      </c>
      <c r="Y10" s="692">
        <v>26.931502519999999</v>
      </c>
      <c r="Z10" s="692">
        <v>31.050250309999999</v>
      </c>
      <c r="AA10" s="692">
        <v>33.077730850000002</v>
      </c>
      <c r="AB10" s="692">
        <v>28.277057920000001</v>
      </c>
      <c r="AC10" s="692">
        <v>27.336504009999999</v>
      </c>
      <c r="AD10" s="692">
        <v>23.35973409</v>
      </c>
      <c r="AE10" s="692">
        <v>28.447192350000002</v>
      </c>
      <c r="AF10" s="692">
        <v>33.133936949999999</v>
      </c>
      <c r="AG10" s="692">
        <v>39.459492480000002</v>
      </c>
      <c r="AH10" s="692">
        <v>37.738492880000003</v>
      </c>
      <c r="AI10" s="692">
        <v>34.850831939999999</v>
      </c>
      <c r="AJ10" s="692">
        <v>28.255969360000002</v>
      </c>
      <c r="AK10" s="692">
        <v>26.503740730000001</v>
      </c>
      <c r="AL10" s="692">
        <v>29.989234530000001</v>
      </c>
      <c r="AM10" s="692">
        <v>30.684486249999999</v>
      </c>
      <c r="AN10" s="692">
        <v>27.72253662</v>
      </c>
      <c r="AO10" s="692">
        <v>25.873461559999999</v>
      </c>
      <c r="AP10" s="692">
        <v>25.209698079999999</v>
      </c>
      <c r="AQ10" s="692">
        <v>27.330296780000001</v>
      </c>
      <c r="AR10" s="692">
        <v>33.790315620000001</v>
      </c>
      <c r="AS10" s="692">
        <v>42.038044620000001</v>
      </c>
      <c r="AT10" s="692">
        <v>40.028107900000002</v>
      </c>
      <c r="AU10" s="692">
        <v>32.682966540000002</v>
      </c>
      <c r="AV10" s="692">
        <v>26.4977847</v>
      </c>
      <c r="AW10" s="692">
        <v>25.642105560000001</v>
      </c>
      <c r="AX10" s="692">
        <v>33.13939792</v>
      </c>
      <c r="AY10" s="692">
        <v>35.069432569999996</v>
      </c>
      <c r="AZ10" s="692">
        <v>31.97535452</v>
      </c>
      <c r="BA10" s="692">
        <v>28.168896360000002</v>
      </c>
      <c r="BB10" s="692">
        <v>24.392757289999999</v>
      </c>
      <c r="BC10" s="692">
        <v>27.303342799999999</v>
      </c>
      <c r="BD10" s="692">
        <v>33.358602769999997</v>
      </c>
      <c r="BE10" s="692">
        <v>38.547220770000003</v>
      </c>
      <c r="BF10" s="692">
        <v>39.928014380999997</v>
      </c>
      <c r="BG10" s="692">
        <v>33.908866750999998</v>
      </c>
      <c r="BH10" s="693">
        <v>26.40551</v>
      </c>
      <c r="BI10" s="693">
        <v>26.287890000000001</v>
      </c>
      <c r="BJ10" s="693">
        <v>33.17192</v>
      </c>
      <c r="BK10" s="693">
        <v>33.799340000000001</v>
      </c>
      <c r="BL10" s="693">
        <v>29.42145</v>
      </c>
      <c r="BM10" s="693">
        <v>26.91019</v>
      </c>
      <c r="BN10" s="693">
        <v>24.05292</v>
      </c>
      <c r="BO10" s="693">
        <v>27.06559</v>
      </c>
      <c r="BP10" s="693">
        <v>33.147559999999999</v>
      </c>
      <c r="BQ10" s="693">
        <v>38.3855</v>
      </c>
      <c r="BR10" s="693">
        <v>37.997239999999998</v>
      </c>
      <c r="BS10" s="693">
        <v>32.174849999999999</v>
      </c>
      <c r="BT10" s="693">
        <v>26.23077</v>
      </c>
      <c r="BU10" s="693">
        <v>26.411899999999999</v>
      </c>
      <c r="BV10" s="693">
        <v>33.239550000000001</v>
      </c>
    </row>
    <row r="11" spans="1:74" ht="11.1" customHeight="1" x14ac:dyDescent="0.2">
      <c r="A11" s="111" t="s">
        <v>1162</v>
      </c>
      <c r="B11" s="199" t="s">
        <v>439</v>
      </c>
      <c r="C11" s="692">
        <v>10.68516971</v>
      </c>
      <c r="D11" s="692">
        <v>8.4024941999999996</v>
      </c>
      <c r="E11" s="692">
        <v>8.07930919</v>
      </c>
      <c r="F11" s="692">
        <v>7.37653084</v>
      </c>
      <c r="G11" s="692">
        <v>7.8230880100000002</v>
      </c>
      <c r="H11" s="692">
        <v>9.6793734600000008</v>
      </c>
      <c r="I11" s="692">
        <v>12.0706895</v>
      </c>
      <c r="J11" s="692">
        <v>11.837189779999999</v>
      </c>
      <c r="K11" s="692">
        <v>9.6484439000000002</v>
      </c>
      <c r="L11" s="692">
        <v>8.3032774600000003</v>
      </c>
      <c r="M11" s="692">
        <v>7.7593119799999997</v>
      </c>
      <c r="N11" s="692">
        <v>10.135293020000001</v>
      </c>
      <c r="O11" s="692">
        <v>14.229210569999999</v>
      </c>
      <c r="P11" s="692">
        <v>10.281393080000001</v>
      </c>
      <c r="Q11" s="692">
        <v>8.3272754800000008</v>
      </c>
      <c r="R11" s="692">
        <v>7.7021746899999997</v>
      </c>
      <c r="S11" s="692">
        <v>8.4985416100000002</v>
      </c>
      <c r="T11" s="692">
        <v>11.112104459999999</v>
      </c>
      <c r="U11" s="692">
        <v>12.68791914</v>
      </c>
      <c r="V11" s="692">
        <v>12.27476476</v>
      </c>
      <c r="W11" s="692">
        <v>11.33544863</v>
      </c>
      <c r="X11" s="692">
        <v>8.9573701499999991</v>
      </c>
      <c r="Y11" s="692">
        <v>8.48702866</v>
      </c>
      <c r="Z11" s="692">
        <v>10.59235479</v>
      </c>
      <c r="AA11" s="692">
        <v>11.2755068</v>
      </c>
      <c r="AB11" s="692">
        <v>9.8572122699999998</v>
      </c>
      <c r="AC11" s="692">
        <v>9.1380073300000006</v>
      </c>
      <c r="AD11" s="692">
        <v>7.3449317499999998</v>
      </c>
      <c r="AE11" s="692">
        <v>8.2012887400000007</v>
      </c>
      <c r="AF11" s="692">
        <v>10.311439249999999</v>
      </c>
      <c r="AG11" s="692">
        <v>12.426140370000001</v>
      </c>
      <c r="AH11" s="692">
        <v>12.39281879</v>
      </c>
      <c r="AI11" s="692">
        <v>11.85890976</v>
      </c>
      <c r="AJ11" s="692">
        <v>9.0864553400000005</v>
      </c>
      <c r="AK11" s="692">
        <v>8.4714711400000002</v>
      </c>
      <c r="AL11" s="692">
        <v>9.9155815300000008</v>
      </c>
      <c r="AM11" s="692">
        <v>10.356480879999999</v>
      </c>
      <c r="AN11" s="692">
        <v>9.9834420799999997</v>
      </c>
      <c r="AO11" s="692">
        <v>8.6916701199999995</v>
      </c>
      <c r="AP11" s="692">
        <v>7.5588864300000003</v>
      </c>
      <c r="AQ11" s="692">
        <v>8.0846155199999998</v>
      </c>
      <c r="AR11" s="692">
        <v>10.385908369999999</v>
      </c>
      <c r="AS11" s="692">
        <v>13.233765959999999</v>
      </c>
      <c r="AT11" s="692">
        <v>13.028582050000001</v>
      </c>
      <c r="AU11" s="692">
        <v>10.928076089999999</v>
      </c>
      <c r="AV11" s="692">
        <v>7.90272562</v>
      </c>
      <c r="AW11" s="692">
        <v>7.7143253700000001</v>
      </c>
      <c r="AX11" s="692">
        <v>10.93585515</v>
      </c>
      <c r="AY11" s="692">
        <v>12.37268289</v>
      </c>
      <c r="AZ11" s="692">
        <v>11.859694470000001</v>
      </c>
      <c r="BA11" s="692">
        <v>9.5632526799999997</v>
      </c>
      <c r="BB11" s="692">
        <v>7.5582040700000004</v>
      </c>
      <c r="BC11" s="692">
        <v>7.8045607300000004</v>
      </c>
      <c r="BD11" s="692">
        <v>10.220292990000001</v>
      </c>
      <c r="BE11" s="692">
        <v>12.19709235</v>
      </c>
      <c r="BF11" s="692">
        <v>12.534878966000001</v>
      </c>
      <c r="BG11" s="692">
        <v>11.227983371000001</v>
      </c>
      <c r="BH11" s="693">
        <v>8.2004549999999998</v>
      </c>
      <c r="BI11" s="693">
        <v>8.1270279999999993</v>
      </c>
      <c r="BJ11" s="693">
        <v>11.110939999999999</v>
      </c>
      <c r="BK11" s="693">
        <v>12.10277</v>
      </c>
      <c r="BL11" s="693">
        <v>10.770799999999999</v>
      </c>
      <c r="BM11" s="693">
        <v>9.0056469999999997</v>
      </c>
      <c r="BN11" s="693">
        <v>7.5763119999999997</v>
      </c>
      <c r="BO11" s="693">
        <v>7.879899</v>
      </c>
      <c r="BP11" s="693">
        <v>10.490489999999999</v>
      </c>
      <c r="BQ11" s="693">
        <v>12.4514</v>
      </c>
      <c r="BR11" s="693">
        <v>12.585990000000001</v>
      </c>
      <c r="BS11" s="693">
        <v>10.995139999999999</v>
      </c>
      <c r="BT11" s="693">
        <v>8.1683470000000007</v>
      </c>
      <c r="BU11" s="693">
        <v>8.2231140000000007</v>
      </c>
      <c r="BV11" s="693">
        <v>11.27779</v>
      </c>
    </row>
    <row r="12" spans="1:74" ht="11.1" customHeight="1" x14ac:dyDescent="0.2">
      <c r="A12" s="111" t="s">
        <v>1163</v>
      </c>
      <c r="B12" s="199" t="s">
        <v>440</v>
      </c>
      <c r="C12" s="692">
        <v>18.26755545</v>
      </c>
      <c r="D12" s="692">
        <v>13.62521042</v>
      </c>
      <c r="E12" s="692">
        <v>13.59937457</v>
      </c>
      <c r="F12" s="692">
        <v>13.28713698</v>
      </c>
      <c r="G12" s="692">
        <v>15.43064259</v>
      </c>
      <c r="H12" s="692">
        <v>20.386046499999999</v>
      </c>
      <c r="I12" s="692">
        <v>24.685732909999999</v>
      </c>
      <c r="J12" s="692">
        <v>24.778639210000001</v>
      </c>
      <c r="K12" s="692">
        <v>20.852192680000002</v>
      </c>
      <c r="L12" s="692">
        <v>17.89116082</v>
      </c>
      <c r="M12" s="692">
        <v>13.678539949999999</v>
      </c>
      <c r="N12" s="692">
        <v>16.156233960000002</v>
      </c>
      <c r="O12" s="692">
        <v>23.36415719</v>
      </c>
      <c r="P12" s="692">
        <v>17.72243009</v>
      </c>
      <c r="Q12" s="692">
        <v>14.087088290000001</v>
      </c>
      <c r="R12" s="692">
        <v>13.207970270000001</v>
      </c>
      <c r="S12" s="692">
        <v>16.630676210000001</v>
      </c>
      <c r="T12" s="692">
        <v>23.651459580000001</v>
      </c>
      <c r="U12" s="692">
        <v>26.13751392</v>
      </c>
      <c r="V12" s="692">
        <v>25.99498294</v>
      </c>
      <c r="W12" s="692">
        <v>22.352705530000001</v>
      </c>
      <c r="X12" s="692">
        <v>17.777376610000001</v>
      </c>
      <c r="Y12" s="692">
        <v>14.502626169999999</v>
      </c>
      <c r="Z12" s="692">
        <v>17.280476230000001</v>
      </c>
      <c r="AA12" s="692">
        <v>19.24409558</v>
      </c>
      <c r="AB12" s="692">
        <v>16.794847529999998</v>
      </c>
      <c r="AC12" s="692">
        <v>16.05708387</v>
      </c>
      <c r="AD12" s="692">
        <v>12.997320869999999</v>
      </c>
      <c r="AE12" s="692">
        <v>15.646555340000001</v>
      </c>
      <c r="AF12" s="692">
        <v>20.788260900000001</v>
      </c>
      <c r="AG12" s="692">
        <v>25.030437790000001</v>
      </c>
      <c r="AH12" s="692">
        <v>26.597568899999999</v>
      </c>
      <c r="AI12" s="692">
        <v>24.831094159999999</v>
      </c>
      <c r="AJ12" s="692">
        <v>19.645582189999999</v>
      </c>
      <c r="AK12" s="692">
        <v>14.73844267</v>
      </c>
      <c r="AL12" s="692">
        <v>16.634364219999998</v>
      </c>
      <c r="AM12" s="692">
        <v>17.379800379999999</v>
      </c>
      <c r="AN12" s="692">
        <v>16.360990879999999</v>
      </c>
      <c r="AO12" s="692">
        <v>15.03566747</v>
      </c>
      <c r="AP12" s="692">
        <v>14.314656019999999</v>
      </c>
      <c r="AQ12" s="692">
        <v>16.61455896</v>
      </c>
      <c r="AR12" s="692">
        <v>21.923559189999999</v>
      </c>
      <c r="AS12" s="692">
        <v>27.029752989999999</v>
      </c>
      <c r="AT12" s="692">
        <v>26.810658669999999</v>
      </c>
      <c r="AU12" s="692">
        <v>22.57100655</v>
      </c>
      <c r="AV12" s="692">
        <v>16.801881349999999</v>
      </c>
      <c r="AW12" s="692">
        <v>14.13360529</v>
      </c>
      <c r="AX12" s="692">
        <v>17.56830501</v>
      </c>
      <c r="AY12" s="692">
        <v>20.444062519999999</v>
      </c>
      <c r="AZ12" s="692">
        <v>18.437644070000001</v>
      </c>
      <c r="BA12" s="692">
        <v>17.88670308</v>
      </c>
      <c r="BB12" s="692">
        <v>13.45722958</v>
      </c>
      <c r="BC12" s="692">
        <v>15.179110379999999</v>
      </c>
      <c r="BD12" s="692">
        <v>20.905042330000001</v>
      </c>
      <c r="BE12" s="692">
        <v>25.07428505</v>
      </c>
      <c r="BF12" s="692">
        <v>24.982823988</v>
      </c>
      <c r="BG12" s="692">
        <v>23.043557686</v>
      </c>
      <c r="BH12" s="693">
        <v>17.367349999999998</v>
      </c>
      <c r="BI12" s="693">
        <v>14.4556</v>
      </c>
      <c r="BJ12" s="693">
        <v>17.575009999999999</v>
      </c>
      <c r="BK12" s="693">
        <v>19.45505</v>
      </c>
      <c r="BL12" s="693">
        <v>15.08975</v>
      </c>
      <c r="BM12" s="693">
        <v>15.95898</v>
      </c>
      <c r="BN12" s="693">
        <v>13.31099</v>
      </c>
      <c r="BO12" s="693">
        <v>15.64249</v>
      </c>
      <c r="BP12" s="693">
        <v>21.590129999999998</v>
      </c>
      <c r="BQ12" s="693">
        <v>26.05442</v>
      </c>
      <c r="BR12" s="693">
        <v>26.22777</v>
      </c>
      <c r="BS12" s="693">
        <v>23.26858</v>
      </c>
      <c r="BT12" s="693">
        <v>17.567820000000001</v>
      </c>
      <c r="BU12" s="693">
        <v>14.952920000000001</v>
      </c>
      <c r="BV12" s="693">
        <v>18.32122</v>
      </c>
    </row>
    <row r="13" spans="1:74" ht="11.1" customHeight="1" x14ac:dyDescent="0.2">
      <c r="A13" s="111" t="s">
        <v>1164</v>
      </c>
      <c r="B13" s="199" t="s">
        <v>441</v>
      </c>
      <c r="C13" s="692">
        <v>8.5863651399999998</v>
      </c>
      <c r="D13" s="692">
        <v>6.6546283199999996</v>
      </c>
      <c r="E13" s="692">
        <v>6.71117893</v>
      </c>
      <c r="F13" s="692">
        <v>6.3107239799999997</v>
      </c>
      <c r="G13" s="692">
        <v>7.2646855500000003</v>
      </c>
      <c r="H13" s="692">
        <v>9.9438394599999995</v>
      </c>
      <c r="I13" s="692">
        <v>12.06145579</v>
      </c>
      <c r="J13" s="692">
        <v>11.03121501</v>
      </c>
      <c r="K13" s="692">
        <v>8.6998878200000007</v>
      </c>
      <c r="L13" s="692">
        <v>6.9761084799999997</v>
      </c>
      <c r="M13" s="692">
        <v>6.4084035500000001</v>
      </c>
      <c r="N13" s="692">
        <v>7.8873689899999997</v>
      </c>
      <c r="O13" s="692">
        <v>7.8831828000000002</v>
      </c>
      <c r="P13" s="692">
        <v>6.8251513499999996</v>
      </c>
      <c r="Q13" s="692">
        <v>6.8396683999999999</v>
      </c>
      <c r="R13" s="692">
        <v>6.6015816899999997</v>
      </c>
      <c r="S13" s="692">
        <v>7.5780062299999997</v>
      </c>
      <c r="T13" s="692">
        <v>9.8366750100000004</v>
      </c>
      <c r="U13" s="692">
        <v>12.155610129999999</v>
      </c>
      <c r="V13" s="692">
        <v>11.64467818</v>
      </c>
      <c r="W13" s="692">
        <v>9.3269585700000004</v>
      </c>
      <c r="X13" s="692">
        <v>6.7239480499999997</v>
      </c>
      <c r="Y13" s="692">
        <v>6.7052214499999998</v>
      </c>
      <c r="Z13" s="692">
        <v>8.1908792199999993</v>
      </c>
      <c r="AA13" s="692">
        <v>8.4362484700000007</v>
      </c>
      <c r="AB13" s="692">
        <v>7.5641654999999997</v>
      </c>
      <c r="AC13" s="692">
        <v>7.1613440600000002</v>
      </c>
      <c r="AD13" s="692">
        <v>6.4480374300000003</v>
      </c>
      <c r="AE13" s="692">
        <v>6.74090291</v>
      </c>
      <c r="AF13" s="692">
        <v>8.9826649300000003</v>
      </c>
      <c r="AG13" s="692">
        <v>11.76230168</v>
      </c>
      <c r="AH13" s="692">
        <v>12.046127350000001</v>
      </c>
      <c r="AI13" s="692">
        <v>9.2217606599999993</v>
      </c>
      <c r="AJ13" s="692">
        <v>7.05674285</v>
      </c>
      <c r="AK13" s="692">
        <v>6.8023598999999999</v>
      </c>
      <c r="AL13" s="692">
        <v>8.2351843099999993</v>
      </c>
      <c r="AM13" s="692">
        <v>8.3172286999999994</v>
      </c>
      <c r="AN13" s="692">
        <v>7.3452341299999997</v>
      </c>
      <c r="AO13" s="692">
        <v>6.8642945500000003</v>
      </c>
      <c r="AP13" s="692">
        <v>6.8986731700000004</v>
      </c>
      <c r="AQ13" s="692">
        <v>8.65161962</v>
      </c>
      <c r="AR13" s="692">
        <v>10.142581010000001</v>
      </c>
      <c r="AS13" s="692">
        <v>12.93897572</v>
      </c>
      <c r="AT13" s="692">
        <v>13.31618529</v>
      </c>
      <c r="AU13" s="692">
        <v>9.9248495099999996</v>
      </c>
      <c r="AV13" s="692">
        <v>8.0811835900000002</v>
      </c>
      <c r="AW13" s="692">
        <v>7.2586995700000001</v>
      </c>
      <c r="AX13" s="692">
        <v>8.6854387400000004</v>
      </c>
      <c r="AY13" s="692">
        <v>8.7641243499999995</v>
      </c>
      <c r="AZ13" s="692">
        <v>7.4865538999999997</v>
      </c>
      <c r="BA13" s="692">
        <v>7.4697391499999997</v>
      </c>
      <c r="BB13" s="692">
        <v>7.1313009699999999</v>
      </c>
      <c r="BC13" s="692">
        <v>8.1155943199999996</v>
      </c>
      <c r="BD13" s="692">
        <v>11.610655830000001</v>
      </c>
      <c r="BE13" s="692">
        <v>13.06081339</v>
      </c>
      <c r="BF13" s="692">
        <v>12.053757564</v>
      </c>
      <c r="BG13" s="692">
        <v>9.3514243873999998</v>
      </c>
      <c r="BH13" s="693">
        <v>7.6875220000000004</v>
      </c>
      <c r="BI13" s="693">
        <v>7.2876890000000003</v>
      </c>
      <c r="BJ13" s="693">
        <v>8.7906060000000004</v>
      </c>
      <c r="BK13" s="693">
        <v>8.6042050000000003</v>
      </c>
      <c r="BL13" s="693">
        <v>7.135364</v>
      </c>
      <c r="BM13" s="693">
        <v>7.1677160000000004</v>
      </c>
      <c r="BN13" s="693">
        <v>6.8632660000000003</v>
      </c>
      <c r="BO13" s="693">
        <v>7.9679159999999998</v>
      </c>
      <c r="BP13" s="693">
        <v>10.39411</v>
      </c>
      <c r="BQ13" s="693">
        <v>12.22526</v>
      </c>
      <c r="BR13" s="693">
        <v>12.21907</v>
      </c>
      <c r="BS13" s="693">
        <v>9.5612720000000007</v>
      </c>
      <c r="BT13" s="693">
        <v>7.8036479999999999</v>
      </c>
      <c r="BU13" s="693">
        <v>7.3713350000000002</v>
      </c>
      <c r="BV13" s="693">
        <v>8.9041239999999995</v>
      </c>
    </row>
    <row r="14" spans="1:74" ht="11.1" customHeight="1" x14ac:dyDescent="0.2">
      <c r="A14" s="111" t="s">
        <v>1165</v>
      </c>
      <c r="B14" s="199" t="s">
        <v>242</v>
      </c>
      <c r="C14" s="692">
        <v>15.22912041</v>
      </c>
      <c r="D14" s="692">
        <v>11.90509984</v>
      </c>
      <c r="E14" s="692">
        <v>12.011585350000001</v>
      </c>
      <c r="F14" s="692">
        <v>9.8213884900000004</v>
      </c>
      <c r="G14" s="692">
        <v>10.5259935</v>
      </c>
      <c r="H14" s="692">
        <v>11.57568019</v>
      </c>
      <c r="I14" s="692">
        <v>14.08507753</v>
      </c>
      <c r="J14" s="692">
        <v>14.49458014</v>
      </c>
      <c r="K14" s="692">
        <v>12.73173431</v>
      </c>
      <c r="L14" s="692">
        <v>10.520638780000001</v>
      </c>
      <c r="M14" s="692">
        <v>11.314010619999999</v>
      </c>
      <c r="N14" s="692">
        <v>13.25742687</v>
      </c>
      <c r="O14" s="692">
        <v>13.49420215</v>
      </c>
      <c r="P14" s="692">
        <v>11.28343948</v>
      </c>
      <c r="Q14" s="692">
        <v>12.977829849999999</v>
      </c>
      <c r="R14" s="692">
        <v>9.8970306699999995</v>
      </c>
      <c r="S14" s="692">
        <v>10.280284440000001</v>
      </c>
      <c r="T14" s="692">
        <v>10.402222800000001</v>
      </c>
      <c r="U14" s="692">
        <v>13.74502964</v>
      </c>
      <c r="V14" s="692">
        <v>16.236672519999999</v>
      </c>
      <c r="W14" s="692">
        <v>10.343938189999999</v>
      </c>
      <c r="X14" s="692">
        <v>11.088002790000001</v>
      </c>
      <c r="Y14" s="692">
        <v>10.639510639999999</v>
      </c>
      <c r="Z14" s="692">
        <v>12.9813828</v>
      </c>
      <c r="AA14" s="692">
        <v>14.39873137</v>
      </c>
      <c r="AB14" s="692">
        <v>12.186597949999999</v>
      </c>
      <c r="AC14" s="692">
        <v>12.48005165</v>
      </c>
      <c r="AD14" s="692">
        <v>9.4034843499999994</v>
      </c>
      <c r="AE14" s="692">
        <v>10.252670910000001</v>
      </c>
      <c r="AF14" s="692">
        <v>10.038707029999999</v>
      </c>
      <c r="AG14" s="692">
        <v>12.80832019</v>
      </c>
      <c r="AH14" s="692">
        <v>14.010720579999999</v>
      </c>
      <c r="AI14" s="692">
        <v>11.922164069999999</v>
      </c>
      <c r="AJ14" s="692">
        <v>11.53395942</v>
      </c>
      <c r="AK14" s="692">
        <v>10.44991982</v>
      </c>
      <c r="AL14" s="692">
        <v>13.837265650000001</v>
      </c>
      <c r="AM14" s="692">
        <v>13.94001495</v>
      </c>
      <c r="AN14" s="692">
        <v>10.94611153</v>
      </c>
      <c r="AO14" s="692">
        <v>11.77421303</v>
      </c>
      <c r="AP14" s="692">
        <v>10.009580379999999</v>
      </c>
      <c r="AQ14" s="692">
        <v>11.28722924</v>
      </c>
      <c r="AR14" s="692">
        <v>11.907075300000001</v>
      </c>
      <c r="AS14" s="692">
        <v>14.79373082</v>
      </c>
      <c r="AT14" s="692">
        <v>14.52120255</v>
      </c>
      <c r="AU14" s="692">
        <v>13.73382758</v>
      </c>
      <c r="AV14" s="692">
        <v>13.14595735</v>
      </c>
      <c r="AW14" s="692">
        <v>10.567469620000001</v>
      </c>
      <c r="AX14" s="692">
        <v>14.879823979999999</v>
      </c>
      <c r="AY14" s="692">
        <v>13.636343249999999</v>
      </c>
      <c r="AZ14" s="692">
        <v>12.23074898</v>
      </c>
      <c r="BA14" s="692">
        <v>13.14237112</v>
      </c>
      <c r="BB14" s="692">
        <v>9.8036779000000003</v>
      </c>
      <c r="BC14" s="692">
        <v>10.48341398</v>
      </c>
      <c r="BD14" s="692">
        <v>11.93298781</v>
      </c>
      <c r="BE14" s="692">
        <v>15.359322880000001</v>
      </c>
      <c r="BF14" s="692">
        <v>15.067268407</v>
      </c>
      <c r="BG14" s="692">
        <v>12.918112927999999</v>
      </c>
      <c r="BH14" s="693">
        <v>12.371460000000001</v>
      </c>
      <c r="BI14" s="693">
        <v>10.101990000000001</v>
      </c>
      <c r="BJ14" s="693">
        <v>14.847329999999999</v>
      </c>
      <c r="BK14" s="693">
        <v>13.165380000000001</v>
      </c>
      <c r="BL14" s="693">
        <v>11.538080000000001</v>
      </c>
      <c r="BM14" s="693">
        <v>12.082750000000001</v>
      </c>
      <c r="BN14" s="693">
        <v>9.4988840000000003</v>
      </c>
      <c r="BO14" s="693">
        <v>10.330399999999999</v>
      </c>
      <c r="BP14" s="693">
        <v>11.24424</v>
      </c>
      <c r="BQ14" s="693">
        <v>13.701269999999999</v>
      </c>
      <c r="BR14" s="693">
        <v>13.885350000000001</v>
      </c>
      <c r="BS14" s="693">
        <v>12.29128</v>
      </c>
      <c r="BT14" s="693">
        <v>12.036630000000001</v>
      </c>
      <c r="BU14" s="693">
        <v>10.05758</v>
      </c>
      <c r="BV14" s="693">
        <v>14.82091</v>
      </c>
    </row>
    <row r="15" spans="1:74" ht="11.1" customHeight="1" x14ac:dyDescent="0.2">
      <c r="A15" s="111" t="s">
        <v>1166</v>
      </c>
      <c r="B15" s="199" t="s">
        <v>243</v>
      </c>
      <c r="C15" s="692">
        <v>0.45665041000000001</v>
      </c>
      <c r="D15" s="692">
        <v>0.38000694000000002</v>
      </c>
      <c r="E15" s="692">
        <v>0.41157021999999999</v>
      </c>
      <c r="F15" s="692">
        <v>0.36351276999999999</v>
      </c>
      <c r="G15" s="692">
        <v>0.36048036999999999</v>
      </c>
      <c r="H15" s="692">
        <v>0.35237810000000003</v>
      </c>
      <c r="I15" s="692">
        <v>0.38087360999999997</v>
      </c>
      <c r="J15" s="692">
        <v>0.38801131</v>
      </c>
      <c r="K15" s="692">
        <v>0.37400505000000001</v>
      </c>
      <c r="L15" s="692">
        <v>0.39228196999999998</v>
      </c>
      <c r="M15" s="692">
        <v>0.40339117000000002</v>
      </c>
      <c r="N15" s="692">
        <v>0.42686613000000001</v>
      </c>
      <c r="O15" s="692">
        <v>0.43748281999999999</v>
      </c>
      <c r="P15" s="692">
        <v>0.38829643000000003</v>
      </c>
      <c r="Q15" s="692">
        <v>0.40558284999999999</v>
      </c>
      <c r="R15" s="692">
        <v>0.37452195999999999</v>
      </c>
      <c r="S15" s="692">
        <v>0.35831512999999998</v>
      </c>
      <c r="T15" s="692">
        <v>0.35379435999999997</v>
      </c>
      <c r="U15" s="692">
        <v>0.37979830999999997</v>
      </c>
      <c r="V15" s="692">
        <v>0.39269463999999998</v>
      </c>
      <c r="W15" s="692">
        <v>0.38372412</v>
      </c>
      <c r="X15" s="692">
        <v>0.39561489</v>
      </c>
      <c r="Y15" s="692">
        <v>0.39999825</v>
      </c>
      <c r="Z15" s="692">
        <v>0.41578027000000001</v>
      </c>
      <c r="AA15" s="692">
        <v>0.44357437999999999</v>
      </c>
      <c r="AB15" s="692">
        <v>0.35982470999999999</v>
      </c>
      <c r="AC15" s="692">
        <v>0.37226680000000001</v>
      </c>
      <c r="AD15" s="692">
        <v>0.34315230000000002</v>
      </c>
      <c r="AE15" s="692">
        <v>0.35851045999999998</v>
      </c>
      <c r="AF15" s="692">
        <v>0.36491989000000002</v>
      </c>
      <c r="AG15" s="692">
        <v>0.40199847999999999</v>
      </c>
      <c r="AH15" s="692">
        <v>0.40383085000000002</v>
      </c>
      <c r="AI15" s="692">
        <v>0.39195666000000001</v>
      </c>
      <c r="AJ15" s="692">
        <v>0.40810094000000002</v>
      </c>
      <c r="AK15" s="692">
        <v>0.40293485000000001</v>
      </c>
      <c r="AL15" s="692">
        <v>0.43691171000000001</v>
      </c>
      <c r="AM15" s="692">
        <v>0.47134097000000003</v>
      </c>
      <c r="AN15" s="692">
        <v>0.38840251999999997</v>
      </c>
      <c r="AO15" s="692">
        <v>0.40189566999999998</v>
      </c>
      <c r="AP15" s="692">
        <v>0.37460451</v>
      </c>
      <c r="AQ15" s="692">
        <v>0.37926385000000001</v>
      </c>
      <c r="AR15" s="692">
        <v>0.38812985999999999</v>
      </c>
      <c r="AS15" s="692">
        <v>0.39019953000000002</v>
      </c>
      <c r="AT15" s="692">
        <v>0.40120928</v>
      </c>
      <c r="AU15" s="692">
        <v>0.39591368999999998</v>
      </c>
      <c r="AV15" s="692">
        <v>0.42648139000000002</v>
      </c>
      <c r="AW15" s="692">
        <v>0.44889715000000002</v>
      </c>
      <c r="AX15" s="692">
        <v>0.46665099999999998</v>
      </c>
      <c r="AY15" s="692">
        <v>0.45132330999999998</v>
      </c>
      <c r="AZ15" s="692">
        <v>0.39899276</v>
      </c>
      <c r="BA15" s="692">
        <v>0.41993466000000002</v>
      </c>
      <c r="BB15" s="692">
        <v>0.37719117000000002</v>
      </c>
      <c r="BC15" s="692">
        <v>0.38071632</v>
      </c>
      <c r="BD15" s="692">
        <v>0.38320801999999998</v>
      </c>
      <c r="BE15" s="692">
        <v>0.40271958000000002</v>
      </c>
      <c r="BF15" s="692">
        <v>0.40357102</v>
      </c>
      <c r="BG15" s="692">
        <v>0.39357809999999999</v>
      </c>
      <c r="BH15" s="693">
        <v>0.42120760000000002</v>
      </c>
      <c r="BI15" s="693">
        <v>0.44144670000000003</v>
      </c>
      <c r="BJ15" s="693">
        <v>0.45774880000000001</v>
      </c>
      <c r="BK15" s="693">
        <v>0.44196410000000003</v>
      </c>
      <c r="BL15" s="693">
        <v>0.3907273</v>
      </c>
      <c r="BM15" s="693">
        <v>0.41164580000000001</v>
      </c>
      <c r="BN15" s="693">
        <v>0.36957770000000001</v>
      </c>
      <c r="BO15" s="693">
        <v>0.37326280000000001</v>
      </c>
      <c r="BP15" s="693">
        <v>0.37647079999999999</v>
      </c>
      <c r="BQ15" s="693">
        <v>0.39647510000000002</v>
      </c>
      <c r="BR15" s="693">
        <v>0.39812330000000001</v>
      </c>
      <c r="BS15" s="693">
        <v>0.38877539999999999</v>
      </c>
      <c r="BT15" s="693">
        <v>0.41673300000000002</v>
      </c>
      <c r="BU15" s="693">
        <v>0.43752920000000001</v>
      </c>
      <c r="BV15" s="693">
        <v>0.45448450000000001</v>
      </c>
    </row>
    <row r="16" spans="1:74" ht="11.1" customHeight="1" x14ac:dyDescent="0.2">
      <c r="A16" s="111" t="s">
        <v>1167</v>
      </c>
      <c r="B16" s="199" t="s">
        <v>443</v>
      </c>
      <c r="C16" s="692">
        <v>129.21249867</v>
      </c>
      <c r="D16" s="692">
        <v>100.96823572</v>
      </c>
      <c r="E16" s="692">
        <v>103.09552026999999</v>
      </c>
      <c r="F16" s="692">
        <v>90.724503889999994</v>
      </c>
      <c r="G16" s="692">
        <v>98.281158820000002</v>
      </c>
      <c r="H16" s="692">
        <v>122.54316910999999</v>
      </c>
      <c r="I16" s="692">
        <v>149.90048182000001</v>
      </c>
      <c r="J16" s="692">
        <v>142.00716657000001</v>
      </c>
      <c r="K16" s="692">
        <v>118.77878235999999</v>
      </c>
      <c r="L16" s="692">
        <v>102.81104302999999</v>
      </c>
      <c r="M16" s="692">
        <v>98.320565540000004</v>
      </c>
      <c r="N16" s="692">
        <v>122.00461661</v>
      </c>
      <c r="O16" s="692">
        <v>148.91738377999999</v>
      </c>
      <c r="P16" s="692">
        <v>113.75128017999999</v>
      </c>
      <c r="Q16" s="692">
        <v>107.218431</v>
      </c>
      <c r="R16" s="692">
        <v>95.453615799999994</v>
      </c>
      <c r="S16" s="692">
        <v>103.84799901</v>
      </c>
      <c r="T16" s="692">
        <v>129.91289918999999</v>
      </c>
      <c r="U16" s="692">
        <v>153.56605024000001</v>
      </c>
      <c r="V16" s="692">
        <v>153.49649427</v>
      </c>
      <c r="W16" s="692">
        <v>128.90979259</v>
      </c>
      <c r="X16" s="692">
        <v>107.0487529</v>
      </c>
      <c r="Y16" s="692">
        <v>103.78995653</v>
      </c>
      <c r="Z16" s="692">
        <v>123.18040376</v>
      </c>
      <c r="AA16" s="692">
        <v>133.31755021000001</v>
      </c>
      <c r="AB16" s="692">
        <v>116.60800242000001</v>
      </c>
      <c r="AC16" s="692">
        <v>112.60541507000001</v>
      </c>
      <c r="AD16" s="692">
        <v>90.383821839999996</v>
      </c>
      <c r="AE16" s="692">
        <v>100.33107133</v>
      </c>
      <c r="AF16" s="692">
        <v>120.11616995999999</v>
      </c>
      <c r="AG16" s="692">
        <v>153.74888910000001</v>
      </c>
      <c r="AH16" s="692">
        <v>150.08305576000001</v>
      </c>
      <c r="AI16" s="692">
        <v>131.5667267</v>
      </c>
      <c r="AJ16" s="692">
        <v>107.99720824000001</v>
      </c>
      <c r="AK16" s="692">
        <v>102.45292212</v>
      </c>
      <c r="AL16" s="692">
        <v>121.07807665</v>
      </c>
      <c r="AM16" s="692">
        <v>124.41281896</v>
      </c>
      <c r="AN16" s="692">
        <v>111.92947890000001</v>
      </c>
      <c r="AO16" s="692">
        <v>104.00558073000001</v>
      </c>
      <c r="AP16" s="692">
        <v>97.46457728</v>
      </c>
      <c r="AQ16" s="692">
        <v>105.41188443999999</v>
      </c>
      <c r="AR16" s="692">
        <v>131.24246219</v>
      </c>
      <c r="AS16" s="692">
        <v>166.89082672999999</v>
      </c>
      <c r="AT16" s="692">
        <v>158.80108820999999</v>
      </c>
      <c r="AU16" s="692">
        <v>127.70609919</v>
      </c>
      <c r="AV16" s="692">
        <v>105.14520981</v>
      </c>
      <c r="AW16" s="692">
        <v>99.443738870000004</v>
      </c>
      <c r="AX16" s="692">
        <v>129.50387749999999</v>
      </c>
      <c r="AY16" s="692">
        <v>137.24282887999999</v>
      </c>
      <c r="AZ16" s="692">
        <v>127.07581458</v>
      </c>
      <c r="BA16" s="692">
        <v>114.59753719</v>
      </c>
      <c r="BB16" s="692">
        <v>94.210755469999995</v>
      </c>
      <c r="BC16" s="692">
        <v>101.49566853</v>
      </c>
      <c r="BD16" s="692">
        <v>132.71131481</v>
      </c>
      <c r="BE16" s="692">
        <v>154.91223671</v>
      </c>
      <c r="BF16" s="692">
        <v>155.33787326000001</v>
      </c>
      <c r="BG16" s="692">
        <v>131.84349191000001</v>
      </c>
      <c r="BH16" s="693">
        <v>105.3214</v>
      </c>
      <c r="BI16" s="693">
        <v>101.857</v>
      </c>
      <c r="BJ16" s="693">
        <v>131.83799999999999</v>
      </c>
      <c r="BK16" s="693">
        <v>135.44300000000001</v>
      </c>
      <c r="BL16" s="693">
        <v>116.2885</v>
      </c>
      <c r="BM16" s="693">
        <v>109.4627</v>
      </c>
      <c r="BN16" s="693">
        <v>93.748369999999994</v>
      </c>
      <c r="BO16" s="693">
        <v>102.2604</v>
      </c>
      <c r="BP16" s="693">
        <v>129.0273</v>
      </c>
      <c r="BQ16" s="693">
        <v>153.3152</v>
      </c>
      <c r="BR16" s="693">
        <v>150.3468</v>
      </c>
      <c r="BS16" s="693">
        <v>127.1236</v>
      </c>
      <c r="BT16" s="693">
        <v>105.1888</v>
      </c>
      <c r="BU16" s="693">
        <v>103.3779</v>
      </c>
      <c r="BV16" s="693">
        <v>133.8828</v>
      </c>
    </row>
    <row r="17" spans="1:74" ht="11.1" customHeight="1" x14ac:dyDescent="0.2">
      <c r="A17" s="111"/>
      <c r="B17" s="113" t="s">
        <v>8</v>
      </c>
      <c r="C17" s="694"/>
      <c r="D17" s="694"/>
      <c r="E17" s="694"/>
      <c r="F17" s="694"/>
      <c r="G17" s="694"/>
      <c r="H17" s="694"/>
      <c r="I17" s="694"/>
      <c r="J17" s="694"/>
      <c r="K17" s="694"/>
      <c r="L17" s="694"/>
      <c r="M17" s="694"/>
      <c r="N17" s="694"/>
      <c r="O17" s="694"/>
      <c r="P17" s="694"/>
      <c r="Q17" s="694"/>
      <c r="R17" s="694"/>
      <c r="S17" s="694"/>
      <c r="T17" s="694"/>
      <c r="U17" s="694"/>
      <c r="V17" s="694"/>
      <c r="W17" s="694"/>
      <c r="X17" s="694"/>
      <c r="Y17" s="694"/>
      <c r="Z17" s="694"/>
      <c r="AA17" s="694"/>
      <c r="AB17" s="694"/>
      <c r="AC17" s="694"/>
      <c r="AD17" s="694"/>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4"/>
      <c r="BB17" s="694"/>
      <c r="BC17" s="694"/>
      <c r="BD17" s="694"/>
      <c r="BE17" s="694"/>
      <c r="BF17" s="694"/>
      <c r="BG17" s="694"/>
      <c r="BH17" s="695"/>
      <c r="BI17" s="695"/>
      <c r="BJ17" s="695"/>
      <c r="BK17" s="695"/>
      <c r="BL17" s="695"/>
      <c r="BM17" s="695"/>
      <c r="BN17" s="695"/>
      <c r="BO17" s="695"/>
      <c r="BP17" s="695"/>
      <c r="BQ17" s="695"/>
      <c r="BR17" s="695"/>
      <c r="BS17" s="695"/>
      <c r="BT17" s="695"/>
      <c r="BU17" s="695"/>
      <c r="BV17" s="695"/>
    </row>
    <row r="18" spans="1:74" ht="11.1" customHeight="1" x14ac:dyDescent="0.2">
      <c r="A18" s="111" t="s">
        <v>1168</v>
      </c>
      <c r="B18" s="199" t="s">
        <v>435</v>
      </c>
      <c r="C18" s="692">
        <v>4.45448617</v>
      </c>
      <c r="D18" s="692">
        <v>3.9789195199999998</v>
      </c>
      <c r="E18" s="692">
        <v>4.3504091300000001</v>
      </c>
      <c r="F18" s="692">
        <v>4.0094317799999999</v>
      </c>
      <c r="G18" s="692">
        <v>4.0314104400000002</v>
      </c>
      <c r="H18" s="692">
        <v>4.4960148499999999</v>
      </c>
      <c r="I18" s="692">
        <v>4.8720966600000004</v>
      </c>
      <c r="J18" s="692">
        <v>4.8583600599999999</v>
      </c>
      <c r="K18" s="692">
        <v>4.4579439699999996</v>
      </c>
      <c r="L18" s="692">
        <v>4.18241218</v>
      </c>
      <c r="M18" s="692">
        <v>4.1260437000000003</v>
      </c>
      <c r="N18" s="692">
        <v>4.3722325800000004</v>
      </c>
      <c r="O18" s="692">
        <v>4.6818258500000001</v>
      </c>
      <c r="P18" s="692">
        <v>4.1415562899999996</v>
      </c>
      <c r="Q18" s="692">
        <v>4.0459120100000003</v>
      </c>
      <c r="R18" s="692">
        <v>3.9851409900000001</v>
      </c>
      <c r="S18" s="692">
        <v>4.1240967199999998</v>
      </c>
      <c r="T18" s="692">
        <v>4.4333009099999998</v>
      </c>
      <c r="U18" s="692">
        <v>5.0223529899999999</v>
      </c>
      <c r="V18" s="692">
        <v>5.2777183000000001</v>
      </c>
      <c r="W18" s="692">
        <v>4.5359160999999997</v>
      </c>
      <c r="X18" s="692">
        <v>4.3297677400000003</v>
      </c>
      <c r="Y18" s="692">
        <v>4.0992406499999996</v>
      </c>
      <c r="Z18" s="692">
        <v>4.2476225400000001</v>
      </c>
      <c r="AA18" s="692">
        <v>4.5828955300000001</v>
      </c>
      <c r="AB18" s="692">
        <v>4.0634858200000004</v>
      </c>
      <c r="AC18" s="692">
        <v>4.1752027199999997</v>
      </c>
      <c r="AD18" s="692">
        <v>3.94692292</v>
      </c>
      <c r="AE18" s="692">
        <v>3.9643462399999998</v>
      </c>
      <c r="AF18" s="692">
        <v>4.2202467099999996</v>
      </c>
      <c r="AG18" s="692">
        <v>5.0146561299999997</v>
      </c>
      <c r="AH18" s="692">
        <v>4.7850908299999997</v>
      </c>
      <c r="AI18" s="692">
        <v>4.1945436899999997</v>
      </c>
      <c r="AJ18" s="692">
        <v>4.1553638599999996</v>
      </c>
      <c r="AK18" s="692">
        <v>4.1253357599999996</v>
      </c>
      <c r="AL18" s="692">
        <v>4.2746368500000003</v>
      </c>
      <c r="AM18" s="692">
        <v>4.2862826199999997</v>
      </c>
      <c r="AN18" s="692">
        <v>4.0501433799999997</v>
      </c>
      <c r="AO18" s="692">
        <v>3.9432002499999999</v>
      </c>
      <c r="AP18" s="692">
        <v>3.2983323599999999</v>
      </c>
      <c r="AQ18" s="692">
        <v>3.4250437699999998</v>
      </c>
      <c r="AR18" s="692">
        <v>3.8541244699999999</v>
      </c>
      <c r="AS18" s="692">
        <v>4.5910796899999999</v>
      </c>
      <c r="AT18" s="692">
        <v>4.4935661299999996</v>
      </c>
      <c r="AU18" s="692">
        <v>4.1379941000000002</v>
      </c>
      <c r="AV18" s="692">
        <v>3.8051863899999998</v>
      </c>
      <c r="AW18" s="692">
        <v>3.6038512699999998</v>
      </c>
      <c r="AX18" s="692">
        <v>3.9914500999999998</v>
      </c>
      <c r="AY18" s="692">
        <v>4.0433816699999996</v>
      </c>
      <c r="AZ18" s="692">
        <v>3.8408853399999998</v>
      </c>
      <c r="BA18" s="692">
        <v>3.8289765199999999</v>
      </c>
      <c r="BB18" s="692">
        <v>3.6605729400000002</v>
      </c>
      <c r="BC18" s="692">
        <v>3.6650665999999998</v>
      </c>
      <c r="BD18" s="692">
        <v>4.4155105800000003</v>
      </c>
      <c r="BE18" s="692">
        <v>4.3613428699999996</v>
      </c>
      <c r="BF18" s="692">
        <v>4.4933586807000001</v>
      </c>
      <c r="BG18" s="692">
        <v>4.3074937449000004</v>
      </c>
      <c r="BH18" s="693">
        <v>3.8255819999999998</v>
      </c>
      <c r="BI18" s="693">
        <v>3.6206860000000001</v>
      </c>
      <c r="BJ18" s="693">
        <v>3.9995229999999999</v>
      </c>
      <c r="BK18" s="693">
        <v>4.0610429999999997</v>
      </c>
      <c r="BL18" s="693">
        <v>3.8180679999999998</v>
      </c>
      <c r="BM18" s="693">
        <v>3.8334830000000002</v>
      </c>
      <c r="BN18" s="693">
        <v>3.666649</v>
      </c>
      <c r="BO18" s="693">
        <v>3.6648679999999998</v>
      </c>
      <c r="BP18" s="693">
        <v>4.2358599999999997</v>
      </c>
      <c r="BQ18" s="693">
        <v>4.4124319999999999</v>
      </c>
      <c r="BR18" s="693">
        <v>4.2985930000000003</v>
      </c>
      <c r="BS18" s="693">
        <v>4.1730539999999996</v>
      </c>
      <c r="BT18" s="693">
        <v>3.795207</v>
      </c>
      <c r="BU18" s="693">
        <v>3.6024370000000001</v>
      </c>
      <c r="BV18" s="693">
        <v>3.9750239999999999</v>
      </c>
    </row>
    <row r="19" spans="1:74" ht="11.1" customHeight="1" x14ac:dyDescent="0.2">
      <c r="A19" s="111" t="s">
        <v>1169</v>
      </c>
      <c r="B19" s="184" t="s">
        <v>468</v>
      </c>
      <c r="C19" s="692">
        <v>13.27708779</v>
      </c>
      <c r="D19" s="692">
        <v>12.52613648</v>
      </c>
      <c r="E19" s="692">
        <v>12.422003950000001</v>
      </c>
      <c r="F19" s="692">
        <v>11.78298066</v>
      </c>
      <c r="G19" s="692">
        <v>11.94925877</v>
      </c>
      <c r="H19" s="692">
        <v>13.206394960000001</v>
      </c>
      <c r="I19" s="692">
        <v>14.77575994</v>
      </c>
      <c r="J19" s="692">
        <v>14.41398152</v>
      </c>
      <c r="K19" s="692">
        <v>13.530485090000001</v>
      </c>
      <c r="L19" s="692">
        <v>12.837347279999999</v>
      </c>
      <c r="M19" s="692">
        <v>12.217557879999999</v>
      </c>
      <c r="N19" s="692">
        <v>12.9884597</v>
      </c>
      <c r="O19" s="692">
        <v>13.726166449999999</v>
      </c>
      <c r="P19" s="692">
        <v>12.61435279</v>
      </c>
      <c r="Q19" s="692">
        <v>12.63923424</v>
      </c>
      <c r="R19" s="692">
        <v>12.0054322</v>
      </c>
      <c r="S19" s="692">
        <v>12.31498348</v>
      </c>
      <c r="T19" s="692">
        <v>13.30575035</v>
      </c>
      <c r="U19" s="692">
        <v>14.85642957</v>
      </c>
      <c r="V19" s="692">
        <v>15.251711630000001</v>
      </c>
      <c r="W19" s="692">
        <v>14.183321340000001</v>
      </c>
      <c r="X19" s="692">
        <v>13.00349634</v>
      </c>
      <c r="Y19" s="692">
        <v>12.04164581</v>
      </c>
      <c r="Z19" s="692">
        <v>12.831523839999999</v>
      </c>
      <c r="AA19" s="692">
        <v>13.393620690000001</v>
      </c>
      <c r="AB19" s="692">
        <v>12.665330839999999</v>
      </c>
      <c r="AC19" s="692">
        <v>12.68439289</v>
      </c>
      <c r="AD19" s="692">
        <v>11.57102824</v>
      </c>
      <c r="AE19" s="692">
        <v>12.181142619999999</v>
      </c>
      <c r="AF19" s="692">
        <v>12.663085730000001</v>
      </c>
      <c r="AG19" s="692">
        <v>14.39851859</v>
      </c>
      <c r="AH19" s="692">
        <v>14.428890790000001</v>
      </c>
      <c r="AI19" s="692">
        <v>13.21957471</v>
      </c>
      <c r="AJ19" s="692">
        <v>12.11908919</v>
      </c>
      <c r="AK19" s="692">
        <v>11.50830221</v>
      </c>
      <c r="AL19" s="692">
        <v>12.413237499999999</v>
      </c>
      <c r="AM19" s="692">
        <v>12.51055674</v>
      </c>
      <c r="AN19" s="692">
        <v>11.93098343</v>
      </c>
      <c r="AO19" s="692">
        <v>11.41369224</v>
      </c>
      <c r="AP19" s="692">
        <v>9.9659698799999994</v>
      </c>
      <c r="AQ19" s="692">
        <v>9.6221466400000004</v>
      </c>
      <c r="AR19" s="692">
        <v>11.43737958</v>
      </c>
      <c r="AS19" s="692">
        <v>13.61435354</v>
      </c>
      <c r="AT19" s="692">
        <v>13.22205422</v>
      </c>
      <c r="AU19" s="692">
        <v>12.03821797</v>
      </c>
      <c r="AV19" s="692">
        <v>10.877757859999999</v>
      </c>
      <c r="AW19" s="692">
        <v>10.560632979999999</v>
      </c>
      <c r="AX19" s="692">
        <v>11.745895519999999</v>
      </c>
      <c r="AY19" s="692">
        <v>11.55278339</v>
      </c>
      <c r="AZ19" s="692">
        <v>11.781843159999999</v>
      </c>
      <c r="BA19" s="692">
        <v>11.303642290000001</v>
      </c>
      <c r="BB19" s="692">
        <v>10.465892820000001</v>
      </c>
      <c r="BC19" s="692">
        <v>10.641354679999999</v>
      </c>
      <c r="BD19" s="692">
        <v>12.14820651</v>
      </c>
      <c r="BE19" s="692">
        <v>13.59953441</v>
      </c>
      <c r="BF19" s="692">
        <v>13.293775606000001</v>
      </c>
      <c r="BG19" s="692">
        <v>12.613642924000001</v>
      </c>
      <c r="BH19" s="693">
        <v>11.28327</v>
      </c>
      <c r="BI19" s="693">
        <v>10.89536</v>
      </c>
      <c r="BJ19" s="693">
        <v>12.090540000000001</v>
      </c>
      <c r="BK19" s="693">
        <v>11.911009999999999</v>
      </c>
      <c r="BL19" s="693">
        <v>12.07198</v>
      </c>
      <c r="BM19" s="693">
        <v>11.65133</v>
      </c>
      <c r="BN19" s="693">
        <v>10.831849999999999</v>
      </c>
      <c r="BO19" s="693">
        <v>11.006919999999999</v>
      </c>
      <c r="BP19" s="693">
        <v>12.28486</v>
      </c>
      <c r="BQ19" s="693">
        <v>13.83545</v>
      </c>
      <c r="BR19" s="693">
        <v>13.180999999999999</v>
      </c>
      <c r="BS19" s="693">
        <v>12.47927</v>
      </c>
      <c r="BT19" s="693">
        <v>11.447229999999999</v>
      </c>
      <c r="BU19" s="693">
        <v>11.12161</v>
      </c>
      <c r="BV19" s="693">
        <v>12.31091</v>
      </c>
    </row>
    <row r="20" spans="1:74" ht="11.1" customHeight="1" x14ac:dyDescent="0.2">
      <c r="A20" s="111" t="s">
        <v>1170</v>
      </c>
      <c r="B20" s="199" t="s">
        <v>436</v>
      </c>
      <c r="C20" s="692">
        <v>15.361471420000001</v>
      </c>
      <c r="D20" s="692">
        <v>13.684257150000001</v>
      </c>
      <c r="E20" s="692">
        <v>14.907016410000001</v>
      </c>
      <c r="F20" s="692">
        <v>13.505247949999999</v>
      </c>
      <c r="G20" s="692">
        <v>14.67334965</v>
      </c>
      <c r="H20" s="692">
        <v>16.036270290000001</v>
      </c>
      <c r="I20" s="692">
        <v>17.188845799999999</v>
      </c>
      <c r="J20" s="692">
        <v>16.527026670000001</v>
      </c>
      <c r="K20" s="692">
        <v>15.62557473</v>
      </c>
      <c r="L20" s="692">
        <v>15.00736311</v>
      </c>
      <c r="M20" s="692">
        <v>14.21784729</v>
      </c>
      <c r="N20" s="692">
        <v>15.03545254</v>
      </c>
      <c r="O20" s="692">
        <v>15.91155245</v>
      </c>
      <c r="P20" s="692">
        <v>13.984686229999999</v>
      </c>
      <c r="Q20" s="692">
        <v>14.73023057</v>
      </c>
      <c r="R20" s="692">
        <v>13.800632950000001</v>
      </c>
      <c r="S20" s="692">
        <v>15.50411053</v>
      </c>
      <c r="T20" s="692">
        <v>16.142858440000001</v>
      </c>
      <c r="U20" s="692">
        <v>17.373788040000001</v>
      </c>
      <c r="V20" s="692">
        <v>17.758069939999999</v>
      </c>
      <c r="W20" s="692">
        <v>15.784413300000001</v>
      </c>
      <c r="X20" s="692">
        <v>15.2888951</v>
      </c>
      <c r="Y20" s="692">
        <v>14.116384650000001</v>
      </c>
      <c r="Z20" s="692">
        <v>14.88263486</v>
      </c>
      <c r="AA20" s="692">
        <v>15.41520963</v>
      </c>
      <c r="AB20" s="692">
        <v>13.912065650000001</v>
      </c>
      <c r="AC20" s="692">
        <v>14.900558240000001</v>
      </c>
      <c r="AD20" s="692">
        <v>13.462809780000001</v>
      </c>
      <c r="AE20" s="692">
        <v>14.349124359999999</v>
      </c>
      <c r="AF20" s="692">
        <v>14.952035889999999</v>
      </c>
      <c r="AG20" s="692">
        <v>17.65141229</v>
      </c>
      <c r="AH20" s="692">
        <v>16.840131899999999</v>
      </c>
      <c r="AI20" s="692">
        <v>15.55132768</v>
      </c>
      <c r="AJ20" s="692">
        <v>14.623661350000001</v>
      </c>
      <c r="AK20" s="692">
        <v>14.033848450000001</v>
      </c>
      <c r="AL20" s="692">
        <v>14.52007583</v>
      </c>
      <c r="AM20" s="692">
        <v>15.006270430000001</v>
      </c>
      <c r="AN20" s="692">
        <v>14.385494120000001</v>
      </c>
      <c r="AO20" s="692">
        <v>13.72995809</v>
      </c>
      <c r="AP20" s="692">
        <v>11.531231180000001</v>
      </c>
      <c r="AQ20" s="692">
        <v>12.38705852</v>
      </c>
      <c r="AR20" s="692">
        <v>14.37361587</v>
      </c>
      <c r="AS20" s="692">
        <v>16.881398789999999</v>
      </c>
      <c r="AT20" s="692">
        <v>16.22704062</v>
      </c>
      <c r="AU20" s="692">
        <v>14.17848843</v>
      </c>
      <c r="AV20" s="692">
        <v>13.80974103</v>
      </c>
      <c r="AW20" s="692">
        <v>12.97976923</v>
      </c>
      <c r="AX20" s="692">
        <v>14.16514301</v>
      </c>
      <c r="AY20" s="692">
        <v>14.18518793</v>
      </c>
      <c r="AZ20" s="692">
        <v>13.770862510000001</v>
      </c>
      <c r="BA20" s="692">
        <v>13.76805435</v>
      </c>
      <c r="BB20" s="692">
        <v>12.87183797</v>
      </c>
      <c r="BC20" s="692">
        <v>13.757522359999999</v>
      </c>
      <c r="BD20" s="692">
        <v>15.542579829999999</v>
      </c>
      <c r="BE20" s="692">
        <v>16.595861809999999</v>
      </c>
      <c r="BF20" s="692">
        <v>16.308900479999998</v>
      </c>
      <c r="BG20" s="692">
        <v>15.047255437</v>
      </c>
      <c r="BH20" s="693">
        <v>14.002039999999999</v>
      </c>
      <c r="BI20" s="693">
        <v>13.349360000000001</v>
      </c>
      <c r="BJ20" s="693">
        <v>14.512269999999999</v>
      </c>
      <c r="BK20" s="693">
        <v>14.57386</v>
      </c>
      <c r="BL20" s="693">
        <v>13.66874</v>
      </c>
      <c r="BM20" s="693">
        <v>14.21264</v>
      </c>
      <c r="BN20" s="693">
        <v>13.17794</v>
      </c>
      <c r="BO20" s="693">
        <v>14.18984</v>
      </c>
      <c r="BP20" s="693">
        <v>15.32192</v>
      </c>
      <c r="BQ20" s="693">
        <v>16.851710000000001</v>
      </c>
      <c r="BR20" s="693">
        <v>15.747719999999999</v>
      </c>
      <c r="BS20" s="693">
        <v>14.693210000000001</v>
      </c>
      <c r="BT20" s="693">
        <v>14.077249999999999</v>
      </c>
      <c r="BU20" s="693">
        <v>13.45595</v>
      </c>
      <c r="BV20" s="693">
        <v>14.60393</v>
      </c>
    </row>
    <row r="21" spans="1:74" ht="11.1" customHeight="1" x14ac:dyDescent="0.2">
      <c r="A21" s="111" t="s">
        <v>1171</v>
      </c>
      <c r="B21" s="199" t="s">
        <v>437</v>
      </c>
      <c r="C21" s="692">
        <v>8.6806795300000008</v>
      </c>
      <c r="D21" s="692">
        <v>7.6738547400000003</v>
      </c>
      <c r="E21" s="692">
        <v>8.1505870100000006</v>
      </c>
      <c r="F21" s="692">
        <v>7.6729063799999997</v>
      </c>
      <c r="G21" s="692">
        <v>8.0575608899999995</v>
      </c>
      <c r="H21" s="692">
        <v>8.8786938000000006</v>
      </c>
      <c r="I21" s="692">
        <v>9.8510478399999997</v>
      </c>
      <c r="J21" s="692">
        <v>9.2655830399999992</v>
      </c>
      <c r="K21" s="692">
        <v>8.7765098399999992</v>
      </c>
      <c r="L21" s="692">
        <v>8.2331363700000004</v>
      </c>
      <c r="M21" s="692">
        <v>7.98365291</v>
      </c>
      <c r="N21" s="692">
        <v>8.6469516899999999</v>
      </c>
      <c r="O21" s="692">
        <v>8.9191336200000002</v>
      </c>
      <c r="P21" s="692">
        <v>8.1606641300000007</v>
      </c>
      <c r="Q21" s="692">
        <v>8.3252302500000006</v>
      </c>
      <c r="R21" s="692">
        <v>7.8875861199999999</v>
      </c>
      <c r="S21" s="692">
        <v>8.6484800400000008</v>
      </c>
      <c r="T21" s="692">
        <v>9.1950090299999996</v>
      </c>
      <c r="U21" s="692">
        <v>9.7635858899999999</v>
      </c>
      <c r="V21" s="692">
        <v>9.8565591799999996</v>
      </c>
      <c r="W21" s="692">
        <v>8.7104046099999994</v>
      </c>
      <c r="X21" s="692">
        <v>8.3048657699999993</v>
      </c>
      <c r="Y21" s="692">
        <v>8.1882140400000001</v>
      </c>
      <c r="Z21" s="692">
        <v>8.4970803200000002</v>
      </c>
      <c r="AA21" s="692">
        <v>8.8413528100000001</v>
      </c>
      <c r="AB21" s="692">
        <v>8.2870478599999995</v>
      </c>
      <c r="AC21" s="692">
        <v>8.5159140999999998</v>
      </c>
      <c r="AD21" s="692">
        <v>7.60984616</v>
      </c>
      <c r="AE21" s="692">
        <v>8.0813086300000005</v>
      </c>
      <c r="AF21" s="692">
        <v>8.5294021900000008</v>
      </c>
      <c r="AG21" s="692">
        <v>9.5955332500000008</v>
      </c>
      <c r="AH21" s="692">
        <v>9.4415284199999991</v>
      </c>
      <c r="AI21" s="692">
        <v>8.9000169099999997</v>
      </c>
      <c r="AJ21" s="692">
        <v>8.3251296700000008</v>
      </c>
      <c r="AK21" s="692">
        <v>8.0295515000000002</v>
      </c>
      <c r="AL21" s="692">
        <v>8.4865065699999995</v>
      </c>
      <c r="AM21" s="692">
        <v>8.6335584500000007</v>
      </c>
      <c r="AN21" s="692">
        <v>8.1806907199999994</v>
      </c>
      <c r="AO21" s="692">
        <v>7.8974757100000001</v>
      </c>
      <c r="AP21" s="692">
        <v>6.6884399999999999</v>
      </c>
      <c r="AQ21" s="692">
        <v>6.7342116399999998</v>
      </c>
      <c r="AR21" s="692">
        <v>8.1943145000000008</v>
      </c>
      <c r="AS21" s="692">
        <v>9.2660489599999991</v>
      </c>
      <c r="AT21" s="692">
        <v>9.0989256800000007</v>
      </c>
      <c r="AU21" s="692">
        <v>7.9787993799999999</v>
      </c>
      <c r="AV21" s="692">
        <v>7.8422255500000002</v>
      </c>
      <c r="AW21" s="692">
        <v>7.4444745499999998</v>
      </c>
      <c r="AX21" s="692">
        <v>8.0828231699999993</v>
      </c>
      <c r="AY21" s="692">
        <v>8.0818418800000007</v>
      </c>
      <c r="AZ21" s="692">
        <v>8.1835229100000006</v>
      </c>
      <c r="BA21" s="692">
        <v>7.7664917200000003</v>
      </c>
      <c r="BB21" s="692">
        <v>7.2268025099999997</v>
      </c>
      <c r="BC21" s="692">
        <v>7.6331257700000004</v>
      </c>
      <c r="BD21" s="692">
        <v>8.8392522400000004</v>
      </c>
      <c r="BE21" s="692">
        <v>9.3932367600000006</v>
      </c>
      <c r="BF21" s="692">
        <v>9.2405055660999995</v>
      </c>
      <c r="BG21" s="692">
        <v>8.4549019488999999</v>
      </c>
      <c r="BH21" s="693">
        <v>7.9516850000000003</v>
      </c>
      <c r="BI21" s="693">
        <v>7.7366999999999999</v>
      </c>
      <c r="BJ21" s="693">
        <v>8.4024789999999996</v>
      </c>
      <c r="BK21" s="693">
        <v>8.4187989999999999</v>
      </c>
      <c r="BL21" s="693">
        <v>8.1395130000000009</v>
      </c>
      <c r="BM21" s="693">
        <v>8.0737249999999996</v>
      </c>
      <c r="BN21" s="693">
        <v>7.4197639999999998</v>
      </c>
      <c r="BO21" s="693">
        <v>7.9331950000000004</v>
      </c>
      <c r="BP21" s="693">
        <v>8.7090049999999994</v>
      </c>
      <c r="BQ21" s="693">
        <v>9.6790099999999999</v>
      </c>
      <c r="BR21" s="693">
        <v>9.2907460000000004</v>
      </c>
      <c r="BS21" s="693">
        <v>8.4504719999999995</v>
      </c>
      <c r="BT21" s="693">
        <v>8.1656519999999997</v>
      </c>
      <c r="BU21" s="693">
        <v>7.9371409999999996</v>
      </c>
      <c r="BV21" s="693">
        <v>8.6032720000000005</v>
      </c>
    </row>
    <row r="22" spans="1:74" ht="11.1" customHeight="1" x14ac:dyDescent="0.2">
      <c r="A22" s="111" t="s">
        <v>1172</v>
      </c>
      <c r="B22" s="199" t="s">
        <v>438</v>
      </c>
      <c r="C22" s="692">
        <v>24.06894325</v>
      </c>
      <c r="D22" s="692">
        <v>22.19923352</v>
      </c>
      <c r="E22" s="692">
        <v>24.447172800000001</v>
      </c>
      <c r="F22" s="692">
        <v>23.914073330000001</v>
      </c>
      <c r="G22" s="692">
        <v>25.955357190000001</v>
      </c>
      <c r="H22" s="692">
        <v>27.781530870000001</v>
      </c>
      <c r="I22" s="692">
        <v>30.018586750000001</v>
      </c>
      <c r="J22" s="692">
        <v>29.822229570000001</v>
      </c>
      <c r="K22" s="692">
        <v>26.92881792</v>
      </c>
      <c r="L22" s="692">
        <v>25.74229455</v>
      </c>
      <c r="M22" s="692">
        <v>24.148603489999999</v>
      </c>
      <c r="N22" s="692">
        <v>24.72469577</v>
      </c>
      <c r="O22" s="692">
        <v>25.817664969999999</v>
      </c>
      <c r="P22" s="692">
        <v>22.585598130000001</v>
      </c>
      <c r="Q22" s="692">
        <v>24.736387570000002</v>
      </c>
      <c r="R22" s="692">
        <v>23.326852590000001</v>
      </c>
      <c r="S22" s="692">
        <v>26.737275610000001</v>
      </c>
      <c r="T22" s="692">
        <v>28.577165740000002</v>
      </c>
      <c r="U22" s="692">
        <v>30.02570914</v>
      </c>
      <c r="V22" s="692">
        <v>30.470196869999999</v>
      </c>
      <c r="W22" s="692">
        <v>29.457500270000001</v>
      </c>
      <c r="X22" s="692">
        <v>26.533281890000001</v>
      </c>
      <c r="Y22" s="692">
        <v>24.724470409999999</v>
      </c>
      <c r="Z22" s="692">
        <v>24.284805850000001</v>
      </c>
      <c r="AA22" s="692">
        <v>25.420212729999999</v>
      </c>
      <c r="AB22" s="692">
        <v>22.478436030000001</v>
      </c>
      <c r="AC22" s="692">
        <v>24.440342279999999</v>
      </c>
      <c r="AD22" s="692">
        <v>24.006105359999999</v>
      </c>
      <c r="AE22" s="692">
        <v>27.546496090000002</v>
      </c>
      <c r="AF22" s="692">
        <v>28.10320093</v>
      </c>
      <c r="AG22" s="692">
        <v>30.75403592</v>
      </c>
      <c r="AH22" s="692">
        <v>30.622260870000002</v>
      </c>
      <c r="AI22" s="692">
        <v>29.010103749999999</v>
      </c>
      <c r="AJ22" s="692">
        <v>26.988256759999999</v>
      </c>
      <c r="AK22" s="692">
        <v>24.258494429999999</v>
      </c>
      <c r="AL22" s="692">
        <v>24.507186919999999</v>
      </c>
      <c r="AM22" s="692">
        <v>24.83507487</v>
      </c>
      <c r="AN22" s="692">
        <v>23.333353299999999</v>
      </c>
      <c r="AO22" s="692">
        <v>23.82922941</v>
      </c>
      <c r="AP22" s="692">
        <v>21.49336628</v>
      </c>
      <c r="AQ22" s="692">
        <v>22.670984749999999</v>
      </c>
      <c r="AR22" s="692">
        <v>25.862967680000001</v>
      </c>
      <c r="AS22" s="692">
        <v>29.96567976</v>
      </c>
      <c r="AT22" s="692">
        <v>29.085981369999999</v>
      </c>
      <c r="AU22" s="692">
        <v>26.694458650000001</v>
      </c>
      <c r="AV22" s="692">
        <v>25.415149280000001</v>
      </c>
      <c r="AW22" s="692">
        <v>23.436152960000001</v>
      </c>
      <c r="AX22" s="692">
        <v>23.539181849999999</v>
      </c>
      <c r="AY22" s="692">
        <v>24.563493319999999</v>
      </c>
      <c r="AZ22" s="692">
        <v>22.784894860000001</v>
      </c>
      <c r="BA22" s="692">
        <v>23.44845699</v>
      </c>
      <c r="BB22" s="692">
        <v>23.797965439999999</v>
      </c>
      <c r="BC22" s="692">
        <v>25.598112669999999</v>
      </c>
      <c r="BD22" s="692">
        <v>27.928365929999998</v>
      </c>
      <c r="BE22" s="692">
        <v>30.45801586</v>
      </c>
      <c r="BF22" s="692">
        <v>29.628447042000001</v>
      </c>
      <c r="BG22" s="692">
        <v>27.325434644000001</v>
      </c>
      <c r="BH22" s="693">
        <v>25.305969999999999</v>
      </c>
      <c r="BI22" s="693">
        <v>23.592559999999999</v>
      </c>
      <c r="BJ22" s="693">
        <v>23.57761</v>
      </c>
      <c r="BK22" s="693">
        <v>24.995950000000001</v>
      </c>
      <c r="BL22" s="693">
        <v>22.632249999999999</v>
      </c>
      <c r="BM22" s="693">
        <v>23.838509999999999</v>
      </c>
      <c r="BN22" s="693">
        <v>24.02693</v>
      </c>
      <c r="BO22" s="693">
        <v>26.129429999999999</v>
      </c>
      <c r="BP22" s="693">
        <v>28.374099999999999</v>
      </c>
      <c r="BQ22" s="693">
        <v>30.872990000000001</v>
      </c>
      <c r="BR22" s="693">
        <v>29.24034</v>
      </c>
      <c r="BS22" s="693">
        <v>26.989439999999998</v>
      </c>
      <c r="BT22" s="693">
        <v>25.497959999999999</v>
      </c>
      <c r="BU22" s="693">
        <v>23.784179999999999</v>
      </c>
      <c r="BV22" s="693">
        <v>23.722370000000002</v>
      </c>
    </row>
    <row r="23" spans="1:74" ht="11.1" customHeight="1" x14ac:dyDescent="0.2">
      <c r="A23" s="111" t="s">
        <v>1173</v>
      </c>
      <c r="B23" s="199" t="s">
        <v>439</v>
      </c>
      <c r="C23" s="692">
        <v>7.19831822</v>
      </c>
      <c r="D23" s="692">
        <v>6.5652577900000004</v>
      </c>
      <c r="E23" s="692">
        <v>6.8169340199999997</v>
      </c>
      <c r="F23" s="692">
        <v>6.89807915</v>
      </c>
      <c r="G23" s="692">
        <v>7.3935821199999996</v>
      </c>
      <c r="H23" s="692">
        <v>7.96767249</v>
      </c>
      <c r="I23" s="692">
        <v>8.8114229000000002</v>
      </c>
      <c r="J23" s="692">
        <v>8.8919083000000008</v>
      </c>
      <c r="K23" s="692">
        <v>8.0356953200000003</v>
      </c>
      <c r="L23" s="692">
        <v>7.58240465</v>
      </c>
      <c r="M23" s="692">
        <v>6.8746595800000003</v>
      </c>
      <c r="N23" s="692">
        <v>6.9837614800000001</v>
      </c>
      <c r="O23" s="692">
        <v>7.9500529999999996</v>
      </c>
      <c r="P23" s="692">
        <v>7.0452148899999996</v>
      </c>
      <c r="Q23" s="692">
        <v>6.9629796400000004</v>
      </c>
      <c r="R23" s="692">
        <v>6.8228877900000002</v>
      </c>
      <c r="S23" s="692">
        <v>7.7704869099999998</v>
      </c>
      <c r="T23" s="692">
        <v>8.6877659600000001</v>
      </c>
      <c r="U23" s="692">
        <v>9.2399506200000001</v>
      </c>
      <c r="V23" s="692">
        <v>9.25262706</v>
      </c>
      <c r="W23" s="692">
        <v>8.8947011899999993</v>
      </c>
      <c r="X23" s="692">
        <v>8.0784599400000001</v>
      </c>
      <c r="Y23" s="692">
        <v>7.0494156700000001</v>
      </c>
      <c r="Z23" s="692">
        <v>7.16969134</v>
      </c>
      <c r="AA23" s="692">
        <v>7.3765723899999998</v>
      </c>
      <c r="AB23" s="692">
        <v>6.83297709</v>
      </c>
      <c r="AC23" s="692">
        <v>6.9952465799999999</v>
      </c>
      <c r="AD23" s="692">
        <v>6.8197707599999999</v>
      </c>
      <c r="AE23" s="692">
        <v>7.64959144</v>
      </c>
      <c r="AF23" s="692">
        <v>8.2737785899999992</v>
      </c>
      <c r="AG23" s="692">
        <v>9.1034450000000007</v>
      </c>
      <c r="AH23" s="692">
        <v>9.0842830600000006</v>
      </c>
      <c r="AI23" s="692">
        <v>8.9984841600000003</v>
      </c>
      <c r="AJ23" s="692">
        <v>8.0164778699999992</v>
      </c>
      <c r="AK23" s="692">
        <v>6.9598053999999996</v>
      </c>
      <c r="AL23" s="692">
        <v>6.9679237000000001</v>
      </c>
      <c r="AM23" s="692">
        <v>7.10110581</v>
      </c>
      <c r="AN23" s="692">
        <v>6.8934678199999997</v>
      </c>
      <c r="AO23" s="692">
        <v>6.6650934399999997</v>
      </c>
      <c r="AP23" s="692">
        <v>5.9250047700000001</v>
      </c>
      <c r="AQ23" s="692">
        <v>6.0734063899999997</v>
      </c>
      <c r="AR23" s="692">
        <v>7.4164071800000002</v>
      </c>
      <c r="AS23" s="692">
        <v>8.6682697900000001</v>
      </c>
      <c r="AT23" s="692">
        <v>8.6637494499999992</v>
      </c>
      <c r="AU23" s="692">
        <v>7.9979806699999996</v>
      </c>
      <c r="AV23" s="692">
        <v>7.0909192799999996</v>
      </c>
      <c r="AW23" s="692">
        <v>6.4769012500000001</v>
      </c>
      <c r="AX23" s="692">
        <v>6.87342443</v>
      </c>
      <c r="AY23" s="692">
        <v>7.2037660499999996</v>
      </c>
      <c r="AZ23" s="692">
        <v>6.9081433800000003</v>
      </c>
      <c r="BA23" s="692">
        <v>6.7843775199999996</v>
      </c>
      <c r="BB23" s="692">
        <v>6.7144502800000003</v>
      </c>
      <c r="BC23" s="692">
        <v>6.9899349900000001</v>
      </c>
      <c r="BD23" s="692">
        <v>8.0259113899999992</v>
      </c>
      <c r="BE23" s="692">
        <v>8.5795933099999999</v>
      </c>
      <c r="BF23" s="692">
        <v>8.5188102942999997</v>
      </c>
      <c r="BG23" s="692">
        <v>7.9450097193999998</v>
      </c>
      <c r="BH23" s="693">
        <v>7.0444170000000002</v>
      </c>
      <c r="BI23" s="693">
        <v>6.4951819999999998</v>
      </c>
      <c r="BJ23" s="693">
        <v>6.8890320000000003</v>
      </c>
      <c r="BK23" s="693">
        <v>7.2488200000000003</v>
      </c>
      <c r="BL23" s="693">
        <v>6.859394</v>
      </c>
      <c r="BM23" s="693">
        <v>6.7685890000000004</v>
      </c>
      <c r="BN23" s="693">
        <v>6.7925069999999996</v>
      </c>
      <c r="BO23" s="693">
        <v>7.1622669999999999</v>
      </c>
      <c r="BP23" s="693">
        <v>8.1596709999999995</v>
      </c>
      <c r="BQ23" s="693">
        <v>8.6641999999999992</v>
      </c>
      <c r="BR23" s="693">
        <v>8.4805320000000002</v>
      </c>
      <c r="BS23" s="693">
        <v>7.8355180000000004</v>
      </c>
      <c r="BT23" s="693">
        <v>7.0302689999999997</v>
      </c>
      <c r="BU23" s="693">
        <v>6.5273919999999999</v>
      </c>
      <c r="BV23" s="693">
        <v>6.9396009999999997</v>
      </c>
    </row>
    <row r="24" spans="1:74" ht="11.1" customHeight="1" x14ac:dyDescent="0.2">
      <c r="A24" s="111" t="s">
        <v>1174</v>
      </c>
      <c r="B24" s="199" t="s">
        <v>440</v>
      </c>
      <c r="C24" s="692">
        <v>14.980576409999999</v>
      </c>
      <c r="D24" s="692">
        <v>13.39486475</v>
      </c>
      <c r="E24" s="692">
        <v>14.79312253</v>
      </c>
      <c r="F24" s="692">
        <v>14.254238580000001</v>
      </c>
      <c r="G24" s="692">
        <v>16.265668829999999</v>
      </c>
      <c r="H24" s="692">
        <v>17.770954830000001</v>
      </c>
      <c r="I24" s="692">
        <v>18.83414617</v>
      </c>
      <c r="J24" s="692">
        <v>19.147350419999999</v>
      </c>
      <c r="K24" s="692">
        <v>18.003682479999998</v>
      </c>
      <c r="L24" s="692">
        <v>17.282121140000001</v>
      </c>
      <c r="M24" s="692">
        <v>14.71722658</v>
      </c>
      <c r="N24" s="692">
        <v>14.95361529</v>
      </c>
      <c r="O24" s="692">
        <v>16.633730700000001</v>
      </c>
      <c r="P24" s="692">
        <v>14.18942775</v>
      </c>
      <c r="Q24" s="692">
        <v>14.653810099999999</v>
      </c>
      <c r="R24" s="692">
        <v>14.59978059</v>
      </c>
      <c r="S24" s="692">
        <v>16.64157969</v>
      </c>
      <c r="T24" s="692">
        <v>18.86105976</v>
      </c>
      <c r="U24" s="692">
        <v>19.896487830000002</v>
      </c>
      <c r="V24" s="692">
        <v>20.186072159999998</v>
      </c>
      <c r="W24" s="692">
        <v>18.538759509999998</v>
      </c>
      <c r="X24" s="692">
        <v>17.782602839999999</v>
      </c>
      <c r="Y24" s="692">
        <v>14.838218830000001</v>
      </c>
      <c r="Z24" s="692">
        <v>14.90142728</v>
      </c>
      <c r="AA24" s="692">
        <v>15.39262199</v>
      </c>
      <c r="AB24" s="692">
        <v>14.16484063</v>
      </c>
      <c r="AC24" s="692">
        <v>14.472431220000001</v>
      </c>
      <c r="AD24" s="692">
        <v>14.333807240000001</v>
      </c>
      <c r="AE24" s="692">
        <v>16.056903160000001</v>
      </c>
      <c r="AF24" s="692">
        <v>17.443768980000002</v>
      </c>
      <c r="AG24" s="692">
        <v>19.439412709999999</v>
      </c>
      <c r="AH24" s="692">
        <v>20.06635296</v>
      </c>
      <c r="AI24" s="692">
        <v>19.385656579999999</v>
      </c>
      <c r="AJ24" s="692">
        <v>18.273426300000001</v>
      </c>
      <c r="AK24" s="692">
        <v>14.580691590000001</v>
      </c>
      <c r="AL24" s="692">
        <v>14.71058865</v>
      </c>
      <c r="AM24" s="692">
        <v>15.329854129999999</v>
      </c>
      <c r="AN24" s="692">
        <v>13.97697777</v>
      </c>
      <c r="AO24" s="692">
        <v>15.014651710000001</v>
      </c>
      <c r="AP24" s="692">
        <v>13.70517407</v>
      </c>
      <c r="AQ24" s="692">
        <v>13.97737768</v>
      </c>
      <c r="AR24" s="692">
        <v>16.898848269999998</v>
      </c>
      <c r="AS24" s="692">
        <v>18.972925279999998</v>
      </c>
      <c r="AT24" s="692">
        <v>18.643415239999999</v>
      </c>
      <c r="AU24" s="692">
        <v>17.423395620000001</v>
      </c>
      <c r="AV24" s="692">
        <v>16.644203439999998</v>
      </c>
      <c r="AW24" s="692">
        <v>14.017230489999999</v>
      </c>
      <c r="AX24" s="692">
        <v>14.765791500000001</v>
      </c>
      <c r="AY24" s="692">
        <v>15.069296039999999</v>
      </c>
      <c r="AZ24" s="692">
        <v>13.264728330000001</v>
      </c>
      <c r="BA24" s="692">
        <v>14.05934113</v>
      </c>
      <c r="BB24" s="692">
        <v>15.57610524</v>
      </c>
      <c r="BC24" s="692">
        <v>16.206225209999999</v>
      </c>
      <c r="BD24" s="692">
        <v>18.422102240000001</v>
      </c>
      <c r="BE24" s="692">
        <v>19.1693395</v>
      </c>
      <c r="BF24" s="692">
        <v>18.864629713999999</v>
      </c>
      <c r="BG24" s="692">
        <v>18.294212831999999</v>
      </c>
      <c r="BH24" s="693">
        <v>17.37556</v>
      </c>
      <c r="BI24" s="693">
        <v>14.53734</v>
      </c>
      <c r="BJ24" s="693">
        <v>15.25278</v>
      </c>
      <c r="BK24" s="693">
        <v>15.57976</v>
      </c>
      <c r="BL24" s="693">
        <v>13.12738</v>
      </c>
      <c r="BM24" s="693">
        <v>14.22875</v>
      </c>
      <c r="BN24" s="693">
        <v>15.97547</v>
      </c>
      <c r="BO24" s="693">
        <v>16.82741</v>
      </c>
      <c r="BP24" s="693">
        <v>18.847429999999999</v>
      </c>
      <c r="BQ24" s="693">
        <v>19.686640000000001</v>
      </c>
      <c r="BR24" s="693">
        <v>19.23451</v>
      </c>
      <c r="BS24" s="693">
        <v>18.316140000000001</v>
      </c>
      <c r="BT24" s="693">
        <v>17.457190000000001</v>
      </c>
      <c r="BU24" s="693">
        <v>14.68524</v>
      </c>
      <c r="BV24" s="693">
        <v>15.42625</v>
      </c>
    </row>
    <row r="25" spans="1:74" ht="11.1" customHeight="1" x14ac:dyDescent="0.2">
      <c r="A25" s="111" t="s">
        <v>1175</v>
      </c>
      <c r="B25" s="199" t="s">
        <v>441</v>
      </c>
      <c r="C25" s="692">
        <v>7.6591937999999997</v>
      </c>
      <c r="D25" s="692">
        <v>6.9884262799999997</v>
      </c>
      <c r="E25" s="692">
        <v>7.5376764999999999</v>
      </c>
      <c r="F25" s="692">
        <v>7.3350728700000003</v>
      </c>
      <c r="G25" s="692">
        <v>7.93551976</v>
      </c>
      <c r="H25" s="692">
        <v>8.9121308900000002</v>
      </c>
      <c r="I25" s="692">
        <v>9.6237003600000008</v>
      </c>
      <c r="J25" s="692">
        <v>9.5439914600000009</v>
      </c>
      <c r="K25" s="692">
        <v>8.5802183000000003</v>
      </c>
      <c r="L25" s="692">
        <v>7.9544245499999997</v>
      </c>
      <c r="M25" s="692">
        <v>7.3534474000000003</v>
      </c>
      <c r="N25" s="692">
        <v>7.69782586</v>
      </c>
      <c r="O25" s="692">
        <v>7.6512700499999999</v>
      </c>
      <c r="P25" s="692">
        <v>7.1642359600000001</v>
      </c>
      <c r="Q25" s="692">
        <v>7.6676332699999996</v>
      </c>
      <c r="R25" s="692">
        <v>7.5771324599999996</v>
      </c>
      <c r="S25" s="692">
        <v>8.22690126</v>
      </c>
      <c r="T25" s="692">
        <v>8.8810298499999991</v>
      </c>
      <c r="U25" s="692">
        <v>9.8426672600000007</v>
      </c>
      <c r="V25" s="692">
        <v>9.8933584099999994</v>
      </c>
      <c r="W25" s="692">
        <v>8.8695493400000007</v>
      </c>
      <c r="X25" s="692">
        <v>8.0387098699999999</v>
      </c>
      <c r="Y25" s="692">
        <v>7.4649058400000001</v>
      </c>
      <c r="Z25" s="692">
        <v>7.7877924299999997</v>
      </c>
      <c r="AA25" s="692">
        <v>7.8106215299999997</v>
      </c>
      <c r="AB25" s="692">
        <v>7.2863838699999999</v>
      </c>
      <c r="AC25" s="692">
        <v>7.6331081200000002</v>
      </c>
      <c r="AD25" s="692">
        <v>7.5644103700000001</v>
      </c>
      <c r="AE25" s="692">
        <v>7.8245181500000003</v>
      </c>
      <c r="AF25" s="692">
        <v>8.4328065100000007</v>
      </c>
      <c r="AG25" s="692">
        <v>9.5903288500000006</v>
      </c>
      <c r="AH25" s="692">
        <v>9.90147479</v>
      </c>
      <c r="AI25" s="692">
        <v>8.7247956599999998</v>
      </c>
      <c r="AJ25" s="692">
        <v>8.0724453100000009</v>
      </c>
      <c r="AK25" s="692">
        <v>7.4716883300000001</v>
      </c>
      <c r="AL25" s="692">
        <v>7.7569456099999998</v>
      </c>
      <c r="AM25" s="692">
        <v>7.7040582200000003</v>
      </c>
      <c r="AN25" s="692">
        <v>7.2809718400000003</v>
      </c>
      <c r="AO25" s="692">
        <v>7.4087320800000001</v>
      </c>
      <c r="AP25" s="692">
        <v>6.58168065</v>
      </c>
      <c r="AQ25" s="692">
        <v>7.4813409599999998</v>
      </c>
      <c r="AR25" s="692">
        <v>8.0662351300000008</v>
      </c>
      <c r="AS25" s="692">
        <v>9.2923613899999999</v>
      </c>
      <c r="AT25" s="692">
        <v>9.5655406999999997</v>
      </c>
      <c r="AU25" s="692">
        <v>8.5668500900000009</v>
      </c>
      <c r="AV25" s="692">
        <v>7.9671675000000004</v>
      </c>
      <c r="AW25" s="692">
        <v>7.2738040599999998</v>
      </c>
      <c r="AX25" s="692">
        <v>7.5526568599999999</v>
      </c>
      <c r="AY25" s="692">
        <v>7.5622785400000003</v>
      </c>
      <c r="AZ25" s="692">
        <v>6.9435370599999997</v>
      </c>
      <c r="BA25" s="692">
        <v>7.4272815999999997</v>
      </c>
      <c r="BB25" s="692">
        <v>7.4817057299999998</v>
      </c>
      <c r="BC25" s="692">
        <v>8.1163236199999993</v>
      </c>
      <c r="BD25" s="692">
        <v>9.2124921700000009</v>
      </c>
      <c r="BE25" s="692">
        <v>9.9592407699999992</v>
      </c>
      <c r="BF25" s="692">
        <v>9.6745323137000003</v>
      </c>
      <c r="BG25" s="692">
        <v>8.8305425591999995</v>
      </c>
      <c r="BH25" s="693">
        <v>8.0371190000000006</v>
      </c>
      <c r="BI25" s="693">
        <v>7.4406549999999996</v>
      </c>
      <c r="BJ25" s="693">
        <v>7.7200119999999997</v>
      </c>
      <c r="BK25" s="693">
        <v>7.7450450000000002</v>
      </c>
      <c r="BL25" s="693">
        <v>7.0418909999999997</v>
      </c>
      <c r="BM25" s="693">
        <v>7.572533</v>
      </c>
      <c r="BN25" s="693">
        <v>7.5223779999999998</v>
      </c>
      <c r="BO25" s="693">
        <v>8.1989269999999994</v>
      </c>
      <c r="BP25" s="693">
        <v>8.8684309999999993</v>
      </c>
      <c r="BQ25" s="693">
        <v>9.8160059999999998</v>
      </c>
      <c r="BR25" s="693">
        <v>9.8171680000000006</v>
      </c>
      <c r="BS25" s="693">
        <v>8.932798</v>
      </c>
      <c r="BT25" s="693">
        <v>8.1052520000000001</v>
      </c>
      <c r="BU25" s="693">
        <v>7.5060750000000001</v>
      </c>
      <c r="BV25" s="693">
        <v>7.7850720000000004</v>
      </c>
    </row>
    <row r="26" spans="1:74" ht="11.1" customHeight="1" x14ac:dyDescent="0.2">
      <c r="A26" s="111" t="s">
        <v>1176</v>
      </c>
      <c r="B26" s="199" t="s">
        <v>242</v>
      </c>
      <c r="C26" s="692">
        <v>13.319707129999999</v>
      </c>
      <c r="D26" s="692">
        <v>12.164699049999999</v>
      </c>
      <c r="E26" s="692">
        <v>13.255182</v>
      </c>
      <c r="F26" s="692">
        <v>12.739421979999999</v>
      </c>
      <c r="G26" s="692">
        <v>13.13757069</v>
      </c>
      <c r="H26" s="692">
        <v>14.49851312</v>
      </c>
      <c r="I26" s="692">
        <v>14.813715050000001</v>
      </c>
      <c r="J26" s="692">
        <v>15.505326220000001</v>
      </c>
      <c r="K26" s="692">
        <v>14.36573551</v>
      </c>
      <c r="L26" s="692">
        <v>13.9741128</v>
      </c>
      <c r="M26" s="692">
        <v>12.855771710000001</v>
      </c>
      <c r="N26" s="692">
        <v>13.422883779999999</v>
      </c>
      <c r="O26" s="692">
        <v>13.147461979999999</v>
      </c>
      <c r="P26" s="692">
        <v>12.33787609</v>
      </c>
      <c r="Q26" s="692">
        <v>13.87806048</v>
      </c>
      <c r="R26" s="692">
        <v>12.8591391</v>
      </c>
      <c r="S26" s="692">
        <v>12.744241580000001</v>
      </c>
      <c r="T26" s="692">
        <v>13.46661385</v>
      </c>
      <c r="U26" s="692">
        <v>15.01439768</v>
      </c>
      <c r="V26" s="692">
        <v>16.4098142</v>
      </c>
      <c r="W26" s="692">
        <v>12.590876039999999</v>
      </c>
      <c r="X26" s="692">
        <v>14.28737827</v>
      </c>
      <c r="Y26" s="692">
        <v>11.99054057</v>
      </c>
      <c r="Z26" s="692">
        <v>12.92652318</v>
      </c>
      <c r="AA26" s="692">
        <v>13.29292553</v>
      </c>
      <c r="AB26" s="692">
        <v>11.943961209999999</v>
      </c>
      <c r="AC26" s="692">
        <v>13.196361530000001</v>
      </c>
      <c r="AD26" s="692">
        <v>12.677048360000001</v>
      </c>
      <c r="AE26" s="692">
        <v>13.08280021</v>
      </c>
      <c r="AF26" s="692">
        <v>12.65922488</v>
      </c>
      <c r="AG26" s="692">
        <v>14.913349719999999</v>
      </c>
      <c r="AH26" s="692">
        <v>15.10190639</v>
      </c>
      <c r="AI26" s="692">
        <v>13.58906133</v>
      </c>
      <c r="AJ26" s="692">
        <v>14.237821520000001</v>
      </c>
      <c r="AK26" s="692">
        <v>11.39661731</v>
      </c>
      <c r="AL26" s="692">
        <v>13.880908</v>
      </c>
      <c r="AM26" s="692">
        <v>13.015212249999999</v>
      </c>
      <c r="AN26" s="692">
        <v>11.41680391</v>
      </c>
      <c r="AO26" s="692">
        <v>12.577737539999999</v>
      </c>
      <c r="AP26" s="692">
        <v>11.062182869999999</v>
      </c>
      <c r="AQ26" s="692">
        <v>10.652674790000001</v>
      </c>
      <c r="AR26" s="692">
        <v>12.19375617</v>
      </c>
      <c r="AS26" s="692">
        <v>14.330785499999999</v>
      </c>
      <c r="AT26" s="692">
        <v>12.602820250000001</v>
      </c>
      <c r="AU26" s="692">
        <v>12.8629625</v>
      </c>
      <c r="AV26" s="692">
        <v>13.50959645</v>
      </c>
      <c r="AW26" s="692">
        <v>10.85389389</v>
      </c>
      <c r="AX26" s="692">
        <v>13.235208030000001</v>
      </c>
      <c r="AY26" s="692">
        <v>11.493607280000001</v>
      </c>
      <c r="AZ26" s="692">
        <v>10.290168120000001</v>
      </c>
      <c r="BA26" s="692">
        <v>13.43979407</v>
      </c>
      <c r="BB26" s="692">
        <v>10.0793009</v>
      </c>
      <c r="BC26" s="692">
        <v>11.384628319999999</v>
      </c>
      <c r="BD26" s="692">
        <v>13.876087310000001</v>
      </c>
      <c r="BE26" s="692">
        <v>14.570907589999999</v>
      </c>
      <c r="BF26" s="692">
        <v>13.461376384999999</v>
      </c>
      <c r="BG26" s="692">
        <v>13.032333717</v>
      </c>
      <c r="BH26" s="693">
        <v>13.496219999999999</v>
      </c>
      <c r="BI26" s="693">
        <v>10.76374</v>
      </c>
      <c r="BJ26" s="693">
        <v>13.50493</v>
      </c>
      <c r="BK26" s="693">
        <v>11.72958</v>
      </c>
      <c r="BL26" s="693">
        <v>10.469250000000001</v>
      </c>
      <c r="BM26" s="693">
        <v>13.61134</v>
      </c>
      <c r="BN26" s="693">
        <v>10.343500000000001</v>
      </c>
      <c r="BO26" s="693">
        <v>11.495010000000001</v>
      </c>
      <c r="BP26" s="693">
        <v>13.988149999999999</v>
      </c>
      <c r="BQ26" s="693">
        <v>14.30256</v>
      </c>
      <c r="BR26" s="693">
        <v>13.25967</v>
      </c>
      <c r="BS26" s="693">
        <v>12.968719999999999</v>
      </c>
      <c r="BT26" s="693">
        <v>13.40692</v>
      </c>
      <c r="BU26" s="693">
        <v>10.785399999999999</v>
      </c>
      <c r="BV26" s="693">
        <v>13.497870000000001</v>
      </c>
    </row>
    <row r="27" spans="1:74" ht="11.1" customHeight="1" x14ac:dyDescent="0.2">
      <c r="A27" s="111" t="s">
        <v>1177</v>
      </c>
      <c r="B27" s="199" t="s">
        <v>243</v>
      </c>
      <c r="C27" s="692">
        <v>0.48792282999999997</v>
      </c>
      <c r="D27" s="692">
        <v>0.46428624000000002</v>
      </c>
      <c r="E27" s="692">
        <v>0.49276002000000002</v>
      </c>
      <c r="F27" s="692">
        <v>0.47759699999999999</v>
      </c>
      <c r="G27" s="692">
        <v>0.47282148000000002</v>
      </c>
      <c r="H27" s="692">
        <v>0.46497922000000003</v>
      </c>
      <c r="I27" s="692">
        <v>0.4873016</v>
      </c>
      <c r="J27" s="692">
        <v>0.50525061999999998</v>
      </c>
      <c r="K27" s="692">
        <v>0.48409593000000001</v>
      </c>
      <c r="L27" s="692">
        <v>0.49157507</v>
      </c>
      <c r="M27" s="692">
        <v>0.47828953000000002</v>
      </c>
      <c r="N27" s="692">
        <v>0.47964245</v>
      </c>
      <c r="O27" s="692">
        <v>0.48640008000000001</v>
      </c>
      <c r="P27" s="692">
        <v>0.46183650999999998</v>
      </c>
      <c r="Q27" s="692">
        <v>0.46886464999999999</v>
      </c>
      <c r="R27" s="692">
        <v>0.46689483999999998</v>
      </c>
      <c r="S27" s="692">
        <v>0.46332676</v>
      </c>
      <c r="T27" s="692">
        <v>0.46062157999999997</v>
      </c>
      <c r="U27" s="692">
        <v>0.48620303999999998</v>
      </c>
      <c r="V27" s="692">
        <v>0.49194241</v>
      </c>
      <c r="W27" s="692">
        <v>0.46803676999999999</v>
      </c>
      <c r="X27" s="692">
        <v>0.48588360000000003</v>
      </c>
      <c r="Y27" s="692">
        <v>0.47007567</v>
      </c>
      <c r="Z27" s="692">
        <v>0.46898107999999999</v>
      </c>
      <c r="AA27" s="692">
        <v>0.48635547000000001</v>
      </c>
      <c r="AB27" s="692">
        <v>0.43634964999999998</v>
      </c>
      <c r="AC27" s="692">
        <v>0.4546422</v>
      </c>
      <c r="AD27" s="692">
        <v>0.45419042999999998</v>
      </c>
      <c r="AE27" s="692">
        <v>0.46472182000000001</v>
      </c>
      <c r="AF27" s="692">
        <v>0.46747663</v>
      </c>
      <c r="AG27" s="692">
        <v>0.49076015000000001</v>
      </c>
      <c r="AH27" s="692">
        <v>0.50425381999999996</v>
      </c>
      <c r="AI27" s="692">
        <v>0.48558625</v>
      </c>
      <c r="AJ27" s="692">
        <v>0.49323091000000002</v>
      </c>
      <c r="AK27" s="692">
        <v>0.47567861</v>
      </c>
      <c r="AL27" s="692">
        <v>0.48346610000000001</v>
      </c>
      <c r="AM27" s="692">
        <v>0.48053228999999997</v>
      </c>
      <c r="AN27" s="692">
        <v>0.45519959999999998</v>
      </c>
      <c r="AO27" s="692">
        <v>0.45692825999999997</v>
      </c>
      <c r="AP27" s="692">
        <v>0.37981651</v>
      </c>
      <c r="AQ27" s="692">
        <v>0.38150112000000003</v>
      </c>
      <c r="AR27" s="692">
        <v>0.40116445000000001</v>
      </c>
      <c r="AS27" s="692">
        <v>0.42733337999999998</v>
      </c>
      <c r="AT27" s="692">
        <v>0.43143974000000002</v>
      </c>
      <c r="AU27" s="692">
        <v>0.41746198000000001</v>
      </c>
      <c r="AV27" s="692">
        <v>0.44201947000000003</v>
      </c>
      <c r="AW27" s="692">
        <v>0.4445075</v>
      </c>
      <c r="AX27" s="692">
        <v>0.45112859999999999</v>
      </c>
      <c r="AY27" s="692">
        <v>0.43606220000000001</v>
      </c>
      <c r="AZ27" s="692">
        <v>0.40613632999999999</v>
      </c>
      <c r="BA27" s="692">
        <v>0.44341740000000002</v>
      </c>
      <c r="BB27" s="692">
        <v>0.41388269999999999</v>
      </c>
      <c r="BC27" s="692">
        <v>0.43617270000000002</v>
      </c>
      <c r="BD27" s="692">
        <v>0.43266115999999999</v>
      </c>
      <c r="BE27" s="692">
        <v>0.44607639999999998</v>
      </c>
      <c r="BF27" s="692">
        <v>0.45800608999999998</v>
      </c>
      <c r="BG27" s="692">
        <v>0.43913849999999999</v>
      </c>
      <c r="BH27" s="693">
        <v>0.44655250000000002</v>
      </c>
      <c r="BI27" s="693">
        <v>0.44276900000000002</v>
      </c>
      <c r="BJ27" s="693">
        <v>0.44728620000000002</v>
      </c>
      <c r="BK27" s="693">
        <v>0.4413859</v>
      </c>
      <c r="BL27" s="693">
        <v>0.41908230000000002</v>
      </c>
      <c r="BM27" s="693">
        <v>0.44010830000000001</v>
      </c>
      <c r="BN27" s="693">
        <v>0.43477090000000002</v>
      </c>
      <c r="BO27" s="693">
        <v>0.4417508</v>
      </c>
      <c r="BP27" s="693">
        <v>0.43817919999999999</v>
      </c>
      <c r="BQ27" s="693">
        <v>0.45724700000000001</v>
      </c>
      <c r="BR27" s="693">
        <v>0.46815459999999998</v>
      </c>
      <c r="BS27" s="693">
        <v>0.44982610000000001</v>
      </c>
      <c r="BT27" s="693">
        <v>0.46014450000000001</v>
      </c>
      <c r="BU27" s="693">
        <v>0.4570379</v>
      </c>
      <c r="BV27" s="693">
        <v>0.46258880000000002</v>
      </c>
    </row>
    <row r="28" spans="1:74" ht="11.1" customHeight="1" x14ac:dyDescent="0.2">
      <c r="A28" s="111" t="s">
        <v>1178</v>
      </c>
      <c r="B28" s="199" t="s">
        <v>443</v>
      </c>
      <c r="C28" s="692">
        <v>109.48838655</v>
      </c>
      <c r="D28" s="692">
        <v>99.639935519999995</v>
      </c>
      <c r="E28" s="692">
        <v>107.17286437</v>
      </c>
      <c r="F28" s="692">
        <v>102.58904968</v>
      </c>
      <c r="G28" s="692">
        <v>109.87209982</v>
      </c>
      <c r="H28" s="692">
        <v>120.01315532</v>
      </c>
      <c r="I28" s="692">
        <v>129.27662307</v>
      </c>
      <c r="J28" s="692">
        <v>128.48100787999999</v>
      </c>
      <c r="K28" s="692">
        <v>118.78875909</v>
      </c>
      <c r="L28" s="692">
        <v>113.28719169999999</v>
      </c>
      <c r="M28" s="692">
        <v>104.97310007</v>
      </c>
      <c r="N28" s="692">
        <v>109.30552114</v>
      </c>
      <c r="O28" s="692">
        <v>114.92525915</v>
      </c>
      <c r="P28" s="692">
        <v>102.68544876999999</v>
      </c>
      <c r="Q28" s="692">
        <v>108.10834278</v>
      </c>
      <c r="R28" s="692">
        <v>103.33147963</v>
      </c>
      <c r="S28" s="692">
        <v>113.17548257999999</v>
      </c>
      <c r="T28" s="692">
        <v>122.01117547</v>
      </c>
      <c r="U28" s="692">
        <v>131.52157206000001</v>
      </c>
      <c r="V28" s="692">
        <v>134.84807015999999</v>
      </c>
      <c r="W28" s="692">
        <v>122.03347847000001</v>
      </c>
      <c r="X28" s="692">
        <v>116.13334136</v>
      </c>
      <c r="Y28" s="692">
        <v>104.98311214</v>
      </c>
      <c r="Z28" s="692">
        <v>107.99808272</v>
      </c>
      <c r="AA28" s="692">
        <v>112.0123883</v>
      </c>
      <c r="AB28" s="692">
        <v>102.07087865</v>
      </c>
      <c r="AC28" s="692">
        <v>107.46819988</v>
      </c>
      <c r="AD28" s="692">
        <v>102.44593962</v>
      </c>
      <c r="AE28" s="692">
        <v>111.20095272</v>
      </c>
      <c r="AF28" s="692">
        <v>115.74502704</v>
      </c>
      <c r="AG28" s="692">
        <v>130.95145260999999</v>
      </c>
      <c r="AH28" s="692">
        <v>130.77617383</v>
      </c>
      <c r="AI28" s="692">
        <v>122.05915072000001</v>
      </c>
      <c r="AJ28" s="692">
        <v>115.30490274</v>
      </c>
      <c r="AK28" s="692">
        <v>102.84001359</v>
      </c>
      <c r="AL28" s="692">
        <v>108.00147573</v>
      </c>
      <c r="AM28" s="692">
        <v>108.90250580999999</v>
      </c>
      <c r="AN28" s="692">
        <v>101.90408589</v>
      </c>
      <c r="AO28" s="692">
        <v>102.93669873</v>
      </c>
      <c r="AP28" s="692">
        <v>90.631198569999995</v>
      </c>
      <c r="AQ28" s="692">
        <v>93.405746260000001</v>
      </c>
      <c r="AR28" s="692">
        <v>108.6988133</v>
      </c>
      <c r="AS28" s="692">
        <v>126.01023608</v>
      </c>
      <c r="AT28" s="692">
        <v>122.0345334</v>
      </c>
      <c r="AU28" s="692">
        <v>112.29660939</v>
      </c>
      <c r="AV28" s="692">
        <v>107.40396625</v>
      </c>
      <c r="AW28" s="692">
        <v>97.091218179999998</v>
      </c>
      <c r="AX28" s="692">
        <v>104.40270307</v>
      </c>
      <c r="AY28" s="692">
        <v>104.1916983</v>
      </c>
      <c r="AZ28" s="692">
        <v>98.174722000000003</v>
      </c>
      <c r="BA28" s="692">
        <v>102.26983359</v>
      </c>
      <c r="BB28" s="692">
        <v>98.288516529999995</v>
      </c>
      <c r="BC28" s="692">
        <v>104.42846692000001</v>
      </c>
      <c r="BD28" s="692">
        <v>118.84316936</v>
      </c>
      <c r="BE28" s="692">
        <v>127.13314928</v>
      </c>
      <c r="BF28" s="692">
        <v>123.94234217</v>
      </c>
      <c r="BG28" s="692">
        <v>116.28996603</v>
      </c>
      <c r="BH28" s="693">
        <v>108.7684</v>
      </c>
      <c r="BI28" s="693">
        <v>98.874350000000007</v>
      </c>
      <c r="BJ28" s="693">
        <v>106.3965</v>
      </c>
      <c r="BK28" s="693">
        <v>106.70529999999999</v>
      </c>
      <c r="BL28" s="693">
        <v>98.247550000000004</v>
      </c>
      <c r="BM28" s="693">
        <v>104.23099999999999</v>
      </c>
      <c r="BN28" s="693">
        <v>100.1918</v>
      </c>
      <c r="BO28" s="693">
        <v>107.0496</v>
      </c>
      <c r="BP28" s="693">
        <v>119.2276</v>
      </c>
      <c r="BQ28" s="693">
        <v>128.57830000000001</v>
      </c>
      <c r="BR28" s="693">
        <v>123.0184</v>
      </c>
      <c r="BS28" s="693">
        <v>115.2884</v>
      </c>
      <c r="BT28" s="693">
        <v>109.4431</v>
      </c>
      <c r="BU28" s="693">
        <v>99.862459999999999</v>
      </c>
      <c r="BV28" s="693">
        <v>107.32689999999999</v>
      </c>
    </row>
    <row r="29" spans="1:74" ht="11.1" customHeight="1" x14ac:dyDescent="0.2">
      <c r="A29" s="111"/>
      <c r="B29" s="113" t="s">
        <v>29</v>
      </c>
      <c r="C29" s="694"/>
      <c r="D29" s="694"/>
      <c r="E29" s="694"/>
      <c r="F29" s="694"/>
      <c r="G29" s="694"/>
      <c r="H29" s="694"/>
      <c r="I29" s="694"/>
      <c r="J29" s="694"/>
      <c r="K29" s="694"/>
      <c r="L29" s="694"/>
      <c r="M29" s="694"/>
      <c r="N29" s="694"/>
      <c r="O29" s="694"/>
      <c r="P29" s="694"/>
      <c r="Q29" s="694"/>
      <c r="R29" s="694"/>
      <c r="S29" s="694"/>
      <c r="T29" s="694"/>
      <c r="U29" s="694"/>
      <c r="V29" s="694"/>
      <c r="W29" s="694"/>
      <c r="X29" s="694"/>
      <c r="Y29" s="694"/>
      <c r="Z29" s="694"/>
      <c r="AA29" s="694"/>
      <c r="AB29" s="694"/>
      <c r="AC29" s="694"/>
      <c r="AD29" s="694"/>
      <c r="AE29" s="694"/>
      <c r="AF29" s="694"/>
      <c r="AG29" s="694"/>
      <c r="AH29" s="694"/>
      <c r="AI29" s="694"/>
      <c r="AJ29" s="694"/>
      <c r="AK29" s="694"/>
      <c r="AL29" s="694"/>
      <c r="AM29" s="694"/>
      <c r="AN29" s="694"/>
      <c r="AO29" s="694"/>
      <c r="AP29" s="694"/>
      <c r="AQ29" s="694"/>
      <c r="AR29" s="694"/>
      <c r="AS29" s="694"/>
      <c r="AT29" s="694"/>
      <c r="AU29" s="694"/>
      <c r="AV29" s="694"/>
      <c r="AW29" s="694"/>
      <c r="AX29" s="694"/>
      <c r="AY29" s="694"/>
      <c r="AZ29" s="694"/>
      <c r="BA29" s="694"/>
      <c r="BB29" s="694"/>
      <c r="BC29" s="694"/>
      <c r="BD29" s="694"/>
      <c r="BE29" s="694"/>
      <c r="BF29" s="694"/>
      <c r="BG29" s="694"/>
      <c r="BH29" s="695"/>
      <c r="BI29" s="695"/>
      <c r="BJ29" s="695"/>
      <c r="BK29" s="695"/>
      <c r="BL29" s="695"/>
      <c r="BM29" s="695"/>
      <c r="BN29" s="695"/>
      <c r="BO29" s="695"/>
      <c r="BP29" s="695"/>
      <c r="BQ29" s="695"/>
      <c r="BR29" s="695"/>
      <c r="BS29" s="695"/>
      <c r="BT29" s="695"/>
      <c r="BU29" s="695"/>
      <c r="BV29" s="695"/>
    </row>
    <row r="30" spans="1:74" ht="11.1" customHeight="1" x14ac:dyDescent="0.2">
      <c r="A30" s="111" t="s">
        <v>1179</v>
      </c>
      <c r="B30" s="199" t="s">
        <v>435</v>
      </c>
      <c r="C30" s="692">
        <v>1.3720656899999999</v>
      </c>
      <c r="D30" s="692">
        <v>1.2911259100000001</v>
      </c>
      <c r="E30" s="692">
        <v>1.3965459899999999</v>
      </c>
      <c r="F30" s="692">
        <v>1.31282426</v>
      </c>
      <c r="G30" s="692">
        <v>1.3794679599999999</v>
      </c>
      <c r="H30" s="692">
        <v>1.4397555099999999</v>
      </c>
      <c r="I30" s="692">
        <v>1.5120038499999999</v>
      </c>
      <c r="J30" s="692">
        <v>1.5011249200000001</v>
      </c>
      <c r="K30" s="692">
        <v>1.47620996</v>
      </c>
      <c r="L30" s="692">
        <v>1.4647189</v>
      </c>
      <c r="M30" s="692">
        <v>1.3622853100000001</v>
      </c>
      <c r="N30" s="692">
        <v>1.35839175</v>
      </c>
      <c r="O30" s="692">
        <v>1.43380653</v>
      </c>
      <c r="P30" s="692">
        <v>1.26232473</v>
      </c>
      <c r="Q30" s="692">
        <v>1.39446588</v>
      </c>
      <c r="R30" s="692">
        <v>1.3446336000000001</v>
      </c>
      <c r="S30" s="692">
        <v>1.4792108799999999</v>
      </c>
      <c r="T30" s="692">
        <v>1.4055655600000001</v>
      </c>
      <c r="U30" s="692">
        <v>1.4656609700000001</v>
      </c>
      <c r="V30" s="692">
        <v>1.62379531</v>
      </c>
      <c r="W30" s="692">
        <v>1.43252449</v>
      </c>
      <c r="X30" s="692">
        <v>1.4844427499999999</v>
      </c>
      <c r="Y30" s="692">
        <v>1.4133998400000001</v>
      </c>
      <c r="Z30" s="692">
        <v>1.31375346</v>
      </c>
      <c r="AA30" s="692">
        <v>1.4350039299999999</v>
      </c>
      <c r="AB30" s="692">
        <v>1.1792938900000001</v>
      </c>
      <c r="AC30" s="692">
        <v>1.37252489</v>
      </c>
      <c r="AD30" s="692">
        <v>1.29629039</v>
      </c>
      <c r="AE30" s="692">
        <v>1.39651744</v>
      </c>
      <c r="AF30" s="692">
        <v>1.2900867199999999</v>
      </c>
      <c r="AG30" s="692">
        <v>1.5399985199999999</v>
      </c>
      <c r="AH30" s="692">
        <v>1.4370146399999999</v>
      </c>
      <c r="AI30" s="692">
        <v>1.28823636</v>
      </c>
      <c r="AJ30" s="692">
        <v>1.39710819</v>
      </c>
      <c r="AK30" s="692">
        <v>1.3053591499999999</v>
      </c>
      <c r="AL30" s="692">
        <v>1.29702691</v>
      </c>
      <c r="AM30" s="692">
        <v>1.2483491099999999</v>
      </c>
      <c r="AN30" s="692">
        <v>1.2144128599999999</v>
      </c>
      <c r="AO30" s="692">
        <v>1.2091429499999999</v>
      </c>
      <c r="AP30" s="692">
        <v>1.10545637</v>
      </c>
      <c r="AQ30" s="692">
        <v>1.14526325</v>
      </c>
      <c r="AR30" s="692">
        <v>1.23894401</v>
      </c>
      <c r="AS30" s="692">
        <v>1.3403389000000001</v>
      </c>
      <c r="AT30" s="692">
        <v>1.3022097399999999</v>
      </c>
      <c r="AU30" s="692">
        <v>1.2962931200000001</v>
      </c>
      <c r="AV30" s="692">
        <v>1.25130634</v>
      </c>
      <c r="AW30" s="692">
        <v>1.2334707600000001</v>
      </c>
      <c r="AX30" s="692">
        <v>1.26128817</v>
      </c>
      <c r="AY30" s="692">
        <v>1.2790879100000001</v>
      </c>
      <c r="AZ30" s="692">
        <v>1.2021589100000001</v>
      </c>
      <c r="BA30" s="692">
        <v>1.27993274</v>
      </c>
      <c r="BB30" s="692">
        <v>1.2485828999999999</v>
      </c>
      <c r="BC30" s="692">
        <v>1.35986575</v>
      </c>
      <c r="BD30" s="692">
        <v>1.3802629</v>
      </c>
      <c r="BE30" s="692">
        <v>1.3706706099999999</v>
      </c>
      <c r="BF30" s="692">
        <v>1.3378055449999999</v>
      </c>
      <c r="BG30" s="692">
        <v>1.3561652098000001</v>
      </c>
      <c r="BH30" s="693">
        <v>1.259922</v>
      </c>
      <c r="BI30" s="693">
        <v>1.234958</v>
      </c>
      <c r="BJ30" s="693">
        <v>1.2637750000000001</v>
      </c>
      <c r="BK30" s="693">
        <v>1.277946</v>
      </c>
      <c r="BL30" s="693">
        <v>1.2512019999999999</v>
      </c>
      <c r="BM30" s="693">
        <v>1.2975969999999999</v>
      </c>
      <c r="BN30" s="693">
        <v>1.2553019999999999</v>
      </c>
      <c r="BO30" s="693">
        <v>1.364301</v>
      </c>
      <c r="BP30" s="693">
        <v>1.386714</v>
      </c>
      <c r="BQ30" s="693">
        <v>1.371299</v>
      </c>
      <c r="BR30" s="693">
        <v>1.3439540000000001</v>
      </c>
      <c r="BS30" s="693">
        <v>1.3567020000000001</v>
      </c>
      <c r="BT30" s="693">
        <v>1.26152</v>
      </c>
      <c r="BU30" s="693">
        <v>1.2356469999999999</v>
      </c>
      <c r="BV30" s="693">
        <v>1.262886</v>
      </c>
    </row>
    <row r="31" spans="1:74" ht="11.1" customHeight="1" x14ac:dyDescent="0.2">
      <c r="A31" s="111" t="s">
        <v>1180</v>
      </c>
      <c r="B31" s="184" t="s">
        <v>468</v>
      </c>
      <c r="C31" s="692">
        <v>5.8968059799999999</v>
      </c>
      <c r="D31" s="692">
        <v>5.8271900499999996</v>
      </c>
      <c r="E31" s="692">
        <v>5.9061408699999998</v>
      </c>
      <c r="F31" s="692">
        <v>5.9738081300000001</v>
      </c>
      <c r="G31" s="692">
        <v>5.9540126300000003</v>
      </c>
      <c r="H31" s="692">
        <v>6.1068235800000004</v>
      </c>
      <c r="I31" s="692">
        <v>6.4060363000000002</v>
      </c>
      <c r="J31" s="692">
        <v>6.5737110200000002</v>
      </c>
      <c r="K31" s="692">
        <v>6.16912664</v>
      </c>
      <c r="L31" s="692">
        <v>6.1213327099999999</v>
      </c>
      <c r="M31" s="692">
        <v>6.0497850599999996</v>
      </c>
      <c r="N31" s="692">
        <v>6.05881106</v>
      </c>
      <c r="O31" s="692">
        <v>6.0599675099999999</v>
      </c>
      <c r="P31" s="692">
        <v>6.0269585599999997</v>
      </c>
      <c r="Q31" s="692">
        <v>5.9662214499999999</v>
      </c>
      <c r="R31" s="692">
        <v>5.9677148799999999</v>
      </c>
      <c r="S31" s="692">
        <v>6.1550004899999999</v>
      </c>
      <c r="T31" s="692">
        <v>5.9653147799999999</v>
      </c>
      <c r="U31" s="692">
        <v>6.5849572199999997</v>
      </c>
      <c r="V31" s="692">
        <v>6.8358359499999999</v>
      </c>
      <c r="W31" s="692">
        <v>6.6388560500000002</v>
      </c>
      <c r="X31" s="692">
        <v>6.0551787099999999</v>
      </c>
      <c r="Y31" s="692">
        <v>5.8768999600000003</v>
      </c>
      <c r="Z31" s="692">
        <v>6.4684914500000001</v>
      </c>
      <c r="AA31" s="692">
        <v>6.1816296199999998</v>
      </c>
      <c r="AB31" s="692">
        <v>5.8741568300000004</v>
      </c>
      <c r="AC31" s="692">
        <v>6.0381942200000003</v>
      </c>
      <c r="AD31" s="692">
        <v>5.8410576799999996</v>
      </c>
      <c r="AE31" s="692">
        <v>5.9111843899999998</v>
      </c>
      <c r="AF31" s="692">
        <v>6.1959807299999996</v>
      </c>
      <c r="AG31" s="692">
        <v>6.8888989599999997</v>
      </c>
      <c r="AH31" s="692">
        <v>6.85973335</v>
      </c>
      <c r="AI31" s="692">
        <v>6.5343707899999997</v>
      </c>
      <c r="AJ31" s="692">
        <v>6.4271571400000003</v>
      </c>
      <c r="AK31" s="692">
        <v>6.1577700200000001</v>
      </c>
      <c r="AL31" s="692">
        <v>6.0511102699999997</v>
      </c>
      <c r="AM31" s="692">
        <v>6.1424207800000001</v>
      </c>
      <c r="AN31" s="692">
        <v>5.9737199099999998</v>
      </c>
      <c r="AO31" s="692">
        <v>5.8798308700000002</v>
      </c>
      <c r="AP31" s="692">
        <v>5.3237353799999996</v>
      </c>
      <c r="AQ31" s="692">
        <v>5.1876985299999996</v>
      </c>
      <c r="AR31" s="692">
        <v>5.7168112899999999</v>
      </c>
      <c r="AS31" s="692">
        <v>6.2872969799999998</v>
      </c>
      <c r="AT31" s="692">
        <v>6.3488593</v>
      </c>
      <c r="AU31" s="692">
        <v>5.91959824</v>
      </c>
      <c r="AV31" s="692">
        <v>5.9898578200000001</v>
      </c>
      <c r="AW31" s="692">
        <v>5.6357777200000001</v>
      </c>
      <c r="AX31" s="692">
        <v>5.9549685400000003</v>
      </c>
      <c r="AY31" s="692">
        <v>5.9103157700000004</v>
      </c>
      <c r="AZ31" s="692">
        <v>5.7865321600000001</v>
      </c>
      <c r="BA31" s="692">
        <v>5.9409071500000001</v>
      </c>
      <c r="BB31" s="692">
        <v>5.8433693099999999</v>
      </c>
      <c r="BC31" s="692">
        <v>6.0533067300000001</v>
      </c>
      <c r="BD31" s="692">
        <v>6.0417844499999998</v>
      </c>
      <c r="BE31" s="692">
        <v>6.4549910800000001</v>
      </c>
      <c r="BF31" s="692">
        <v>6.5165100683999997</v>
      </c>
      <c r="BG31" s="692">
        <v>6.0932467420999998</v>
      </c>
      <c r="BH31" s="693">
        <v>6.1871010000000002</v>
      </c>
      <c r="BI31" s="693">
        <v>5.8216900000000003</v>
      </c>
      <c r="BJ31" s="693">
        <v>6.1502850000000002</v>
      </c>
      <c r="BK31" s="693">
        <v>6.1190259999999999</v>
      </c>
      <c r="BL31" s="693">
        <v>6.1013729999999997</v>
      </c>
      <c r="BM31" s="693">
        <v>6.1966279999999996</v>
      </c>
      <c r="BN31" s="693">
        <v>6.0579140000000002</v>
      </c>
      <c r="BO31" s="693">
        <v>6.2572989999999997</v>
      </c>
      <c r="BP31" s="693">
        <v>6.2521519999999997</v>
      </c>
      <c r="BQ31" s="693">
        <v>6.6314700000000002</v>
      </c>
      <c r="BR31" s="693">
        <v>6.6827040000000002</v>
      </c>
      <c r="BS31" s="693">
        <v>6.2233770000000002</v>
      </c>
      <c r="BT31" s="693">
        <v>6.3085459999999998</v>
      </c>
      <c r="BU31" s="693">
        <v>5.9159009999999999</v>
      </c>
      <c r="BV31" s="693">
        <v>6.2342719999999998</v>
      </c>
    </row>
    <row r="32" spans="1:74" ht="11.1" customHeight="1" x14ac:dyDescent="0.2">
      <c r="A32" s="111" t="s">
        <v>1181</v>
      </c>
      <c r="B32" s="199" t="s">
        <v>436</v>
      </c>
      <c r="C32" s="692">
        <v>15.688043479999999</v>
      </c>
      <c r="D32" s="692">
        <v>14.7684718</v>
      </c>
      <c r="E32" s="692">
        <v>16.216938389999999</v>
      </c>
      <c r="F32" s="692">
        <v>15.36724832</v>
      </c>
      <c r="G32" s="692">
        <v>16.217552860000001</v>
      </c>
      <c r="H32" s="692">
        <v>16.478947229999999</v>
      </c>
      <c r="I32" s="692">
        <v>16.858697320000001</v>
      </c>
      <c r="J32" s="692">
        <v>17.138016310000001</v>
      </c>
      <c r="K32" s="692">
        <v>16.357799910000001</v>
      </c>
      <c r="L32" s="692">
        <v>16.081934539999999</v>
      </c>
      <c r="M32" s="692">
        <v>15.4173986</v>
      </c>
      <c r="N32" s="692">
        <v>15.562905260000001</v>
      </c>
      <c r="O32" s="692">
        <v>15.824887909999999</v>
      </c>
      <c r="P32" s="692">
        <v>15.18508405</v>
      </c>
      <c r="Q32" s="692">
        <v>16.402493450000001</v>
      </c>
      <c r="R32" s="692">
        <v>15.508455250000001</v>
      </c>
      <c r="S32" s="692">
        <v>16.989744210000001</v>
      </c>
      <c r="T32" s="692">
        <v>16.831372649999999</v>
      </c>
      <c r="U32" s="692">
        <v>17.05849615</v>
      </c>
      <c r="V32" s="692">
        <v>17.76292325</v>
      </c>
      <c r="W32" s="692">
        <v>16.32025514</v>
      </c>
      <c r="X32" s="692">
        <v>16.470592249999999</v>
      </c>
      <c r="Y32" s="692">
        <v>15.80578021</v>
      </c>
      <c r="Z32" s="692">
        <v>15.71455154</v>
      </c>
      <c r="AA32" s="692">
        <v>16.236842840000001</v>
      </c>
      <c r="AB32" s="692">
        <v>15.04270513</v>
      </c>
      <c r="AC32" s="692">
        <v>16.17853126</v>
      </c>
      <c r="AD32" s="692">
        <v>15.57486186</v>
      </c>
      <c r="AE32" s="692">
        <v>16.302559850000002</v>
      </c>
      <c r="AF32" s="692">
        <v>16.042539359999999</v>
      </c>
      <c r="AG32" s="692">
        <v>17.13657925</v>
      </c>
      <c r="AH32" s="692">
        <v>17.177147179999999</v>
      </c>
      <c r="AI32" s="692">
        <v>16.290342200000001</v>
      </c>
      <c r="AJ32" s="692">
        <v>15.91427373</v>
      </c>
      <c r="AK32" s="692">
        <v>15.25388368</v>
      </c>
      <c r="AL32" s="692">
        <v>15.167302680000001</v>
      </c>
      <c r="AM32" s="692">
        <v>14.702946219999999</v>
      </c>
      <c r="AN32" s="692">
        <v>14.578521739999999</v>
      </c>
      <c r="AO32" s="692">
        <v>14.705947480000001</v>
      </c>
      <c r="AP32" s="692">
        <v>11.82485338</v>
      </c>
      <c r="AQ32" s="692">
        <v>12.212273720000001</v>
      </c>
      <c r="AR32" s="692">
        <v>13.626864490000001</v>
      </c>
      <c r="AS32" s="692">
        <v>14.98910407</v>
      </c>
      <c r="AT32" s="692">
        <v>15.2130981</v>
      </c>
      <c r="AU32" s="692">
        <v>14.26928073</v>
      </c>
      <c r="AV32" s="692">
        <v>14.68899534</v>
      </c>
      <c r="AW32" s="692">
        <v>13.837415910000001</v>
      </c>
      <c r="AX32" s="692">
        <v>14.005200690000001</v>
      </c>
      <c r="AY32" s="692">
        <v>15.04900776</v>
      </c>
      <c r="AZ32" s="692">
        <v>14.44447061</v>
      </c>
      <c r="BA32" s="692">
        <v>15.300096780000001</v>
      </c>
      <c r="BB32" s="692">
        <v>14.832987040000001</v>
      </c>
      <c r="BC32" s="692">
        <v>15.787196099999999</v>
      </c>
      <c r="BD32" s="692">
        <v>15.95825278</v>
      </c>
      <c r="BE32" s="692">
        <v>16.388996429999999</v>
      </c>
      <c r="BF32" s="692">
        <v>15.588795197</v>
      </c>
      <c r="BG32" s="692">
        <v>15.064438797999999</v>
      </c>
      <c r="BH32" s="693">
        <v>15.31091</v>
      </c>
      <c r="BI32" s="693">
        <v>14.33615</v>
      </c>
      <c r="BJ32" s="693">
        <v>14.55805</v>
      </c>
      <c r="BK32" s="693">
        <v>15.609439999999999</v>
      </c>
      <c r="BL32" s="693">
        <v>15.75644</v>
      </c>
      <c r="BM32" s="693">
        <v>16.11993</v>
      </c>
      <c r="BN32" s="693">
        <v>15.32799</v>
      </c>
      <c r="BO32" s="693">
        <v>16.246549999999999</v>
      </c>
      <c r="BP32" s="693">
        <v>16.415019999999998</v>
      </c>
      <c r="BQ32" s="693">
        <v>16.75854</v>
      </c>
      <c r="BR32" s="693">
        <v>16.023289999999999</v>
      </c>
      <c r="BS32" s="693">
        <v>15.38092</v>
      </c>
      <c r="BT32" s="693">
        <v>15.63063</v>
      </c>
      <c r="BU32" s="693">
        <v>14.61919</v>
      </c>
      <c r="BV32" s="693">
        <v>14.82321</v>
      </c>
    </row>
    <row r="33" spans="1:74" ht="11.1" customHeight="1" x14ac:dyDescent="0.2">
      <c r="A33" s="111" t="s">
        <v>1182</v>
      </c>
      <c r="B33" s="199" t="s">
        <v>437</v>
      </c>
      <c r="C33" s="692">
        <v>7.3290124600000004</v>
      </c>
      <c r="D33" s="692">
        <v>7.0217547400000004</v>
      </c>
      <c r="E33" s="692">
        <v>7.6306822099999998</v>
      </c>
      <c r="F33" s="692">
        <v>7.4062924499999996</v>
      </c>
      <c r="G33" s="692">
        <v>7.7888926100000004</v>
      </c>
      <c r="H33" s="692">
        <v>8.0427459300000006</v>
      </c>
      <c r="I33" s="692">
        <v>8.5665089900000009</v>
      </c>
      <c r="J33" s="692">
        <v>8.35363495</v>
      </c>
      <c r="K33" s="692">
        <v>7.9477852699999998</v>
      </c>
      <c r="L33" s="692">
        <v>7.7898382699999997</v>
      </c>
      <c r="M33" s="692">
        <v>7.6628978600000002</v>
      </c>
      <c r="N33" s="692">
        <v>7.6495193099999996</v>
      </c>
      <c r="O33" s="692">
        <v>7.5041570499999999</v>
      </c>
      <c r="P33" s="692">
        <v>7.1676084099999997</v>
      </c>
      <c r="Q33" s="692">
        <v>7.5883598299999999</v>
      </c>
      <c r="R33" s="692">
        <v>7.4565604499999996</v>
      </c>
      <c r="S33" s="692">
        <v>7.9841300200000003</v>
      </c>
      <c r="T33" s="692">
        <v>7.9342495199999998</v>
      </c>
      <c r="U33" s="692">
        <v>8.4211882800000009</v>
      </c>
      <c r="V33" s="692">
        <v>8.6538726599999993</v>
      </c>
      <c r="W33" s="692">
        <v>7.9780419299999998</v>
      </c>
      <c r="X33" s="692">
        <v>7.9255393300000003</v>
      </c>
      <c r="Y33" s="692">
        <v>7.8104694300000004</v>
      </c>
      <c r="Z33" s="692">
        <v>7.6557801200000002</v>
      </c>
      <c r="AA33" s="692">
        <v>7.7387971899999997</v>
      </c>
      <c r="AB33" s="692">
        <v>7.1054007700000001</v>
      </c>
      <c r="AC33" s="692">
        <v>7.5540236299999997</v>
      </c>
      <c r="AD33" s="692">
        <v>7.6711587400000001</v>
      </c>
      <c r="AE33" s="692">
        <v>7.8536459599999997</v>
      </c>
      <c r="AF33" s="692">
        <v>7.75140999</v>
      </c>
      <c r="AG33" s="692">
        <v>8.3582185800000008</v>
      </c>
      <c r="AH33" s="692">
        <v>8.4225715900000004</v>
      </c>
      <c r="AI33" s="692">
        <v>8.0516144000000001</v>
      </c>
      <c r="AJ33" s="692">
        <v>7.6982755599999999</v>
      </c>
      <c r="AK33" s="692">
        <v>7.7097825100000001</v>
      </c>
      <c r="AL33" s="692">
        <v>7.6354301199999997</v>
      </c>
      <c r="AM33" s="692">
        <v>7.3068600799999999</v>
      </c>
      <c r="AN33" s="692">
        <v>7.1545735500000003</v>
      </c>
      <c r="AO33" s="692">
        <v>7.2817147699999998</v>
      </c>
      <c r="AP33" s="692">
        <v>6.6504124400000002</v>
      </c>
      <c r="AQ33" s="692">
        <v>6.6108867</v>
      </c>
      <c r="AR33" s="692">
        <v>7.0383835000000001</v>
      </c>
      <c r="AS33" s="692">
        <v>7.6514902600000001</v>
      </c>
      <c r="AT33" s="692">
        <v>8.1105782000000008</v>
      </c>
      <c r="AU33" s="692">
        <v>7.4198976300000004</v>
      </c>
      <c r="AV33" s="692">
        <v>7.4445549399999997</v>
      </c>
      <c r="AW33" s="692">
        <v>7.2979755900000001</v>
      </c>
      <c r="AX33" s="692">
        <v>7.3543161799999996</v>
      </c>
      <c r="AY33" s="692">
        <v>7.71245812</v>
      </c>
      <c r="AZ33" s="692">
        <v>7.4607861700000004</v>
      </c>
      <c r="BA33" s="692">
        <v>7.8132875300000002</v>
      </c>
      <c r="BB33" s="692">
        <v>7.7155055299999997</v>
      </c>
      <c r="BC33" s="692">
        <v>8.1025042799999998</v>
      </c>
      <c r="BD33" s="692">
        <v>8.4034640199999995</v>
      </c>
      <c r="BE33" s="692">
        <v>8.75967582</v>
      </c>
      <c r="BF33" s="692">
        <v>8.6733742250999999</v>
      </c>
      <c r="BG33" s="692">
        <v>8.2535400354000004</v>
      </c>
      <c r="BH33" s="693">
        <v>8.175395</v>
      </c>
      <c r="BI33" s="693">
        <v>7.8474269999999997</v>
      </c>
      <c r="BJ33" s="693">
        <v>7.9618890000000002</v>
      </c>
      <c r="BK33" s="693">
        <v>8.3634039999999992</v>
      </c>
      <c r="BL33" s="693">
        <v>8.2924150000000001</v>
      </c>
      <c r="BM33" s="693">
        <v>8.4570570000000007</v>
      </c>
      <c r="BN33" s="693">
        <v>8.2998200000000004</v>
      </c>
      <c r="BO33" s="693">
        <v>8.5919500000000006</v>
      </c>
      <c r="BP33" s="693">
        <v>8.8935680000000001</v>
      </c>
      <c r="BQ33" s="693">
        <v>9.0912120000000005</v>
      </c>
      <c r="BR33" s="693">
        <v>9.0047320000000006</v>
      </c>
      <c r="BS33" s="693">
        <v>8.4804060000000003</v>
      </c>
      <c r="BT33" s="693">
        <v>8.3312679999999997</v>
      </c>
      <c r="BU33" s="693">
        <v>7.9732339999999997</v>
      </c>
      <c r="BV33" s="693">
        <v>8.0706779999999991</v>
      </c>
    </row>
    <row r="34" spans="1:74" ht="11.1" customHeight="1" x14ac:dyDescent="0.2">
      <c r="A34" s="111" t="s">
        <v>1183</v>
      </c>
      <c r="B34" s="199" t="s">
        <v>438</v>
      </c>
      <c r="C34" s="692">
        <v>11.020074599999999</v>
      </c>
      <c r="D34" s="692">
        <v>10.489604310000001</v>
      </c>
      <c r="E34" s="692">
        <v>11.68553226</v>
      </c>
      <c r="F34" s="692">
        <v>11.471786099999999</v>
      </c>
      <c r="G34" s="692">
        <v>12.330334179999999</v>
      </c>
      <c r="H34" s="692">
        <v>11.970772480000001</v>
      </c>
      <c r="I34" s="692">
        <v>12.27054891</v>
      </c>
      <c r="J34" s="692">
        <v>12.644857699999999</v>
      </c>
      <c r="K34" s="692">
        <v>11.58408944</v>
      </c>
      <c r="L34" s="692">
        <v>11.974748630000001</v>
      </c>
      <c r="M34" s="692">
        <v>11.451260680000001</v>
      </c>
      <c r="N34" s="692">
        <v>11.48037882</v>
      </c>
      <c r="O34" s="692">
        <v>11.32414556</v>
      </c>
      <c r="P34" s="692">
        <v>10.53220123</v>
      </c>
      <c r="Q34" s="692">
        <v>11.87695021</v>
      </c>
      <c r="R34" s="692">
        <v>11.304557279999999</v>
      </c>
      <c r="S34" s="692">
        <v>12.577802930000001</v>
      </c>
      <c r="T34" s="692">
        <v>12.240039360000001</v>
      </c>
      <c r="U34" s="692">
        <v>12.81598082</v>
      </c>
      <c r="V34" s="692">
        <v>13.00708167</v>
      </c>
      <c r="W34" s="692">
        <v>12.176297780000001</v>
      </c>
      <c r="X34" s="692">
        <v>12.241660899999999</v>
      </c>
      <c r="Y34" s="692">
        <v>11.526082799999999</v>
      </c>
      <c r="Z34" s="692">
        <v>11.02486553</v>
      </c>
      <c r="AA34" s="692">
        <v>11.73870763</v>
      </c>
      <c r="AB34" s="692">
        <v>10.55066529</v>
      </c>
      <c r="AC34" s="692">
        <v>11.63030433</v>
      </c>
      <c r="AD34" s="692">
        <v>11.52247815</v>
      </c>
      <c r="AE34" s="692">
        <v>12.31873571</v>
      </c>
      <c r="AF34" s="692">
        <v>11.907871950000001</v>
      </c>
      <c r="AG34" s="692">
        <v>12.58716761</v>
      </c>
      <c r="AH34" s="692">
        <v>12.546279180000001</v>
      </c>
      <c r="AI34" s="692">
        <v>12.0890676</v>
      </c>
      <c r="AJ34" s="692">
        <v>11.986747210000001</v>
      </c>
      <c r="AK34" s="692">
        <v>11.26937253</v>
      </c>
      <c r="AL34" s="692">
        <v>11.09559393</v>
      </c>
      <c r="AM34" s="692">
        <v>10.992403619999999</v>
      </c>
      <c r="AN34" s="692">
        <v>10.703854460000001</v>
      </c>
      <c r="AO34" s="692">
        <v>11.15278943</v>
      </c>
      <c r="AP34" s="692">
        <v>9.87234458</v>
      </c>
      <c r="AQ34" s="692">
        <v>10.699069919999999</v>
      </c>
      <c r="AR34" s="692">
        <v>10.43273776</v>
      </c>
      <c r="AS34" s="692">
        <v>11.7001895</v>
      </c>
      <c r="AT34" s="692">
        <v>11.76950995</v>
      </c>
      <c r="AU34" s="692">
        <v>10.760362539999999</v>
      </c>
      <c r="AV34" s="692">
        <v>11.478168930000001</v>
      </c>
      <c r="AW34" s="692">
        <v>11.844885339999999</v>
      </c>
      <c r="AX34" s="692">
        <v>10.289538690000001</v>
      </c>
      <c r="AY34" s="692">
        <v>11.3193693</v>
      </c>
      <c r="AZ34" s="692">
        <v>10.96924827</v>
      </c>
      <c r="BA34" s="692">
        <v>11.112387399999999</v>
      </c>
      <c r="BB34" s="692">
        <v>11.41779449</v>
      </c>
      <c r="BC34" s="692">
        <v>12.020492040000001</v>
      </c>
      <c r="BD34" s="692">
        <v>12.453794390000001</v>
      </c>
      <c r="BE34" s="692">
        <v>13.159988759999999</v>
      </c>
      <c r="BF34" s="692">
        <v>12.281329369</v>
      </c>
      <c r="BG34" s="692">
        <v>11.091509050000001</v>
      </c>
      <c r="BH34" s="693">
        <v>11.797560000000001</v>
      </c>
      <c r="BI34" s="693">
        <v>12.11749</v>
      </c>
      <c r="BJ34" s="693">
        <v>10.54162</v>
      </c>
      <c r="BK34" s="693">
        <v>11.57607</v>
      </c>
      <c r="BL34" s="693">
        <v>11.534129999999999</v>
      </c>
      <c r="BM34" s="693">
        <v>11.474919999999999</v>
      </c>
      <c r="BN34" s="693">
        <v>11.698370000000001</v>
      </c>
      <c r="BO34" s="693">
        <v>12.29139</v>
      </c>
      <c r="BP34" s="693">
        <v>12.72282</v>
      </c>
      <c r="BQ34" s="693">
        <v>13.38813</v>
      </c>
      <c r="BR34" s="693">
        <v>12.52251</v>
      </c>
      <c r="BS34" s="693">
        <v>11.270210000000001</v>
      </c>
      <c r="BT34" s="693">
        <v>11.988300000000001</v>
      </c>
      <c r="BU34" s="693">
        <v>12.30259</v>
      </c>
      <c r="BV34" s="693">
        <v>10.692299999999999</v>
      </c>
    </row>
    <row r="35" spans="1:74" ht="11.1" customHeight="1" x14ac:dyDescent="0.2">
      <c r="A35" s="111" t="s">
        <v>1184</v>
      </c>
      <c r="B35" s="199" t="s">
        <v>439</v>
      </c>
      <c r="C35" s="692">
        <v>8.4156215700000008</v>
      </c>
      <c r="D35" s="692">
        <v>7.8636734800000001</v>
      </c>
      <c r="E35" s="692">
        <v>8.5342688300000002</v>
      </c>
      <c r="F35" s="692">
        <v>8.3378099199999998</v>
      </c>
      <c r="G35" s="692">
        <v>8.8025611300000008</v>
      </c>
      <c r="H35" s="692">
        <v>8.7073225599999997</v>
      </c>
      <c r="I35" s="692">
        <v>8.9560623499999998</v>
      </c>
      <c r="J35" s="692">
        <v>9.1786784499999996</v>
      </c>
      <c r="K35" s="692">
        <v>8.5077814299999996</v>
      </c>
      <c r="L35" s="692">
        <v>8.3748715100000002</v>
      </c>
      <c r="M35" s="692">
        <v>8.2095789000000003</v>
      </c>
      <c r="N35" s="692">
        <v>8.2366918800000004</v>
      </c>
      <c r="O35" s="692">
        <v>8.2000219399999992</v>
      </c>
      <c r="P35" s="692">
        <v>7.6792575999999997</v>
      </c>
      <c r="Q35" s="692">
        <v>8.4216642299999993</v>
      </c>
      <c r="R35" s="692">
        <v>8.0931851199999993</v>
      </c>
      <c r="S35" s="692">
        <v>8.4460104200000004</v>
      </c>
      <c r="T35" s="692">
        <v>8.3805143700000002</v>
      </c>
      <c r="U35" s="692">
        <v>8.6978614299999997</v>
      </c>
      <c r="V35" s="692">
        <v>9.04611521</v>
      </c>
      <c r="W35" s="692">
        <v>8.57012003</v>
      </c>
      <c r="X35" s="692">
        <v>8.7250919400000004</v>
      </c>
      <c r="Y35" s="692">
        <v>8.2891610199999999</v>
      </c>
      <c r="Z35" s="692">
        <v>8.2335196899999996</v>
      </c>
      <c r="AA35" s="692">
        <v>8.3868772099999997</v>
      </c>
      <c r="AB35" s="692">
        <v>7.8326507400000001</v>
      </c>
      <c r="AC35" s="692">
        <v>8.2675856999999997</v>
      </c>
      <c r="AD35" s="692">
        <v>8.1411982999999992</v>
      </c>
      <c r="AE35" s="692">
        <v>8.5211938200000006</v>
      </c>
      <c r="AF35" s="692">
        <v>8.2730798700000001</v>
      </c>
      <c r="AG35" s="692">
        <v>8.54938471</v>
      </c>
      <c r="AH35" s="692">
        <v>8.7243933299999998</v>
      </c>
      <c r="AI35" s="692">
        <v>8.2592744299999996</v>
      </c>
      <c r="AJ35" s="692">
        <v>8.1477935200000005</v>
      </c>
      <c r="AK35" s="692">
        <v>7.8054932399999997</v>
      </c>
      <c r="AL35" s="692">
        <v>7.95357615</v>
      </c>
      <c r="AM35" s="692">
        <v>7.8884124</v>
      </c>
      <c r="AN35" s="692">
        <v>7.6460195300000002</v>
      </c>
      <c r="AO35" s="692">
        <v>7.7830231400000001</v>
      </c>
      <c r="AP35" s="692">
        <v>6.9538303700000004</v>
      </c>
      <c r="AQ35" s="692">
        <v>7.1110745599999996</v>
      </c>
      <c r="AR35" s="692">
        <v>7.3266009700000003</v>
      </c>
      <c r="AS35" s="692">
        <v>7.6833388100000004</v>
      </c>
      <c r="AT35" s="692">
        <v>8.0101709099999994</v>
      </c>
      <c r="AU35" s="692">
        <v>7.7270520100000004</v>
      </c>
      <c r="AV35" s="692">
        <v>7.71328251</v>
      </c>
      <c r="AW35" s="692">
        <v>7.4862019399999999</v>
      </c>
      <c r="AX35" s="692">
        <v>7.7432703500000004</v>
      </c>
      <c r="AY35" s="692">
        <v>8.1267454600000004</v>
      </c>
      <c r="AZ35" s="692">
        <v>7.5196626699999998</v>
      </c>
      <c r="BA35" s="692">
        <v>8.1526088800000007</v>
      </c>
      <c r="BB35" s="692">
        <v>8.0613969099999991</v>
      </c>
      <c r="BC35" s="692">
        <v>8.4280416500000008</v>
      </c>
      <c r="BD35" s="692">
        <v>8.5476624000000001</v>
      </c>
      <c r="BE35" s="692">
        <v>8.7195082999999993</v>
      </c>
      <c r="BF35" s="692">
        <v>8.6443107392999998</v>
      </c>
      <c r="BG35" s="692">
        <v>8.1210069100000002</v>
      </c>
      <c r="BH35" s="693">
        <v>7.9829689999999998</v>
      </c>
      <c r="BI35" s="693">
        <v>7.6827509999999997</v>
      </c>
      <c r="BJ35" s="693">
        <v>7.9285290000000002</v>
      </c>
      <c r="BK35" s="693">
        <v>8.2818780000000007</v>
      </c>
      <c r="BL35" s="693">
        <v>7.9439909999999996</v>
      </c>
      <c r="BM35" s="693">
        <v>8.3821150000000006</v>
      </c>
      <c r="BN35" s="693">
        <v>8.2024369999999998</v>
      </c>
      <c r="BO35" s="693">
        <v>8.5428709999999999</v>
      </c>
      <c r="BP35" s="693">
        <v>8.6553229999999992</v>
      </c>
      <c r="BQ35" s="693">
        <v>8.7702240000000007</v>
      </c>
      <c r="BR35" s="693">
        <v>8.7159309999999994</v>
      </c>
      <c r="BS35" s="693">
        <v>8.1472320000000007</v>
      </c>
      <c r="BT35" s="693">
        <v>8.0057580000000002</v>
      </c>
      <c r="BU35" s="693">
        <v>7.6956429999999996</v>
      </c>
      <c r="BV35" s="693">
        <v>7.9319750000000004</v>
      </c>
    </row>
    <row r="36" spans="1:74" ht="11.1" customHeight="1" x14ac:dyDescent="0.2">
      <c r="A36" s="111" t="s">
        <v>1185</v>
      </c>
      <c r="B36" s="199" t="s">
        <v>440</v>
      </c>
      <c r="C36" s="692">
        <v>15.547849899999999</v>
      </c>
      <c r="D36" s="692">
        <v>14.49044613</v>
      </c>
      <c r="E36" s="692">
        <v>15.448679970000001</v>
      </c>
      <c r="F36" s="692">
        <v>15.308806710000001</v>
      </c>
      <c r="G36" s="692">
        <v>16.161810769999999</v>
      </c>
      <c r="H36" s="692">
        <v>16.922170359999999</v>
      </c>
      <c r="I36" s="692">
        <v>16.88873152</v>
      </c>
      <c r="J36" s="692">
        <v>17.13312449</v>
      </c>
      <c r="K36" s="692">
        <v>16.179481540000001</v>
      </c>
      <c r="L36" s="692">
        <v>16.395395440000001</v>
      </c>
      <c r="M36" s="692">
        <v>15.75838134</v>
      </c>
      <c r="N36" s="692">
        <v>16.197886879999999</v>
      </c>
      <c r="O36" s="692">
        <v>15.692711210000001</v>
      </c>
      <c r="P36" s="692">
        <v>14.91741987</v>
      </c>
      <c r="Q36" s="692">
        <v>15.667024659999999</v>
      </c>
      <c r="R36" s="692">
        <v>15.860186110000001</v>
      </c>
      <c r="S36" s="692">
        <v>17.04970398</v>
      </c>
      <c r="T36" s="692">
        <v>17.109173819999999</v>
      </c>
      <c r="U36" s="692">
        <v>17.408842870000001</v>
      </c>
      <c r="V36" s="692">
        <v>17.937814629999998</v>
      </c>
      <c r="W36" s="692">
        <v>17.214407489999999</v>
      </c>
      <c r="X36" s="692">
        <v>17.21468432</v>
      </c>
      <c r="Y36" s="692">
        <v>16.091932419999999</v>
      </c>
      <c r="Z36" s="692">
        <v>15.98579462</v>
      </c>
      <c r="AA36" s="692">
        <v>16.786695089999998</v>
      </c>
      <c r="AB36" s="692">
        <v>15.97432527</v>
      </c>
      <c r="AC36" s="692">
        <v>16.309249250000001</v>
      </c>
      <c r="AD36" s="692">
        <v>16.7056182</v>
      </c>
      <c r="AE36" s="692">
        <v>17.470133390000001</v>
      </c>
      <c r="AF36" s="692">
        <v>18.19355358</v>
      </c>
      <c r="AG36" s="692">
        <v>18.745249449999999</v>
      </c>
      <c r="AH36" s="692">
        <v>18.822821879999999</v>
      </c>
      <c r="AI36" s="692">
        <v>17.93404013</v>
      </c>
      <c r="AJ36" s="692">
        <v>17.819344220000001</v>
      </c>
      <c r="AK36" s="692">
        <v>16.376733170000001</v>
      </c>
      <c r="AL36" s="692">
        <v>16.698069409999999</v>
      </c>
      <c r="AM36" s="692">
        <v>15.37437218</v>
      </c>
      <c r="AN36" s="692">
        <v>15.29351877</v>
      </c>
      <c r="AO36" s="692">
        <v>15.944632390000001</v>
      </c>
      <c r="AP36" s="692">
        <v>14.97576888</v>
      </c>
      <c r="AQ36" s="692">
        <v>14.62462537</v>
      </c>
      <c r="AR36" s="692">
        <v>15.314941109999999</v>
      </c>
      <c r="AS36" s="692">
        <v>15.88925029</v>
      </c>
      <c r="AT36" s="692">
        <v>16.33074598</v>
      </c>
      <c r="AU36" s="692">
        <v>15.691525410000001</v>
      </c>
      <c r="AV36" s="692">
        <v>16.370470770000001</v>
      </c>
      <c r="AW36" s="692">
        <v>15.72625395</v>
      </c>
      <c r="AX36" s="692">
        <v>16.58952244</v>
      </c>
      <c r="AY36" s="692">
        <v>16.9029989</v>
      </c>
      <c r="AZ36" s="692">
        <v>13.57777997</v>
      </c>
      <c r="BA36" s="692">
        <v>13.573000520000001</v>
      </c>
      <c r="BB36" s="692">
        <v>16.558320009999999</v>
      </c>
      <c r="BC36" s="692">
        <v>16.396763830000001</v>
      </c>
      <c r="BD36" s="692">
        <v>16.71986905</v>
      </c>
      <c r="BE36" s="692">
        <v>18.27953492</v>
      </c>
      <c r="BF36" s="692">
        <v>18.135825418</v>
      </c>
      <c r="BG36" s="692">
        <v>17.015827974</v>
      </c>
      <c r="BH36" s="693">
        <v>17.750830000000001</v>
      </c>
      <c r="BI36" s="693">
        <v>16.835039999999999</v>
      </c>
      <c r="BJ36" s="693">
        <v>17.733260000000001</v>
      </c>
      <c r="BK36" s="693">
        <v>18.06851</v>
      </c>
      <c r="BL36" s="693">
        <v>13.967790000000001</v>
      </c>
      <c r="BM36" s="693">
        <v>14.409560000000001</v>
      </c>
      <c r="BN36" s="693">
        <v>17.491420000000002</v>
      </c>
      <c r="BO36" s="693">
        <v>17.104890000000001</v>
      </c>
      <c r="BP36" s="693">
        <v>17.449259999999999</v>
      </c>
      <c r="BQ36" s="693">
        <v>18.97381</v>
      </c>
      <c r="BR36" s="693">
        <v>18.776070000000001</v>
      </c>
      <c r="BS36" s="693">
        <v>17.523769999999999</v>
      </c>
      <c r="BT36" s="693">
        <v>18.137730000000001</v>
      </c>
      <c r="BU36" s="693">
        <v>17.175899999999999</v>
      </c>
      <c r="BV36" s="693">
        <v>18.116879999999998</v>
      </c>
    </row>
    <row r="37" spans="1:74" s="116" customFormat="1" ht="11.1" customHeight="1" x14ac:dyDescent="0.2">
      <c r="A37" s="111" t="s">
        <v>1186</v>
      </c>
      <c r="B37" s="199" t="s">
        <v>441</v>
      </c>
      <c r="C37" s="692">
        <v>6.5020816899999998</v>
      </c>
      <c r="D37" s="692">
        <v>6.0384317100000002</v>
      </c>
      <c r="E37" s="692">
        <v>6.5018914399999996</v>
      </c>
      <c r="F37" s="692">
        <v>6.4371505100000004</v>
      </c>
      <c r="G37" s="692">
        <v>6.9837495799999996</v>
      </c>
      <c r="H37" s="692">
        <v>7.4554851700000002</v>
      </c>
      <c r="I37" s="692">
        <v>7.8504457099999998</v>
      </c>
      <c r="J37" s="692">
        <v>7.7106805700000001</v>
      </c>
      <c r="K37" s="692">
        <v>7.1896537599999997</v>
      </c>
      <c r="L37" s="692">
        <v>6.6577775499999996</v>
      </c>
      <c r="M37" s="692">
        <v>6.3170563499999997</v>
      </c>
      <c r="N37" s="692">
        <v>6.5669719899999999</v>
      </c>
      <c r="O37" s="692">
        <v>6.5548621300000001</v>
      </c>
      <c r="P37" s="692">
        <v>5.9862575099999997</v>
      </c>
      <c r="Q37" s="692">
        <v>6.4334887500000004</v>
      </c>
      <c r="R37" s="692">
        <v>6.5269424699999998</v>
      </c>
      <c r="S37" s="692">
        <v>7.0792841400000004</v>
      </c>
      <c r="T37" s="692">
        <v>7.4344015800000003</v>
      </c>
      <c r="U37" s="692">
        <v>8.0787343000000007</v>
      </c>
      <c r="V37" s="692">
        <v>7.9742498800000003</v>
      </c>
      <c r="W37" s="692">
        <v>7.3145258499999999</v>
      </c>
      <c r="X37" s="692">
        <v>6.8550134199999997</v>
      </c>
      <c r="Y37" s="692">
        <v>6.7710160100000003</v>
      </c>
      <c r="Z37" s="692">
        <v>6.7788780300000004</v>
      </c>
      <c r="AA37" s="692">
        <v>6.6632180400000003</v>
      </c>
      <c r="AB37" s="692">
        <v>6.1198266400000003</v>
      </c>
      <c r="AC37" s="692">
        <v>6.6426120700000002</v>
      </c>
      <c r="AD37" s="692">
        <v>6.5850616899999999</v>
      </c>
      <c r="AE37" s="692">
        <v>7.0099065899999999</v>
      </c>
      <c r="AF37" s="692">
        <v>7.6699699099999998</v>
      </c>
      <c r="AG37" s="692">
        <v>8.1468886999999999</v>
      </c>
      <c r="AH37" s="692">
        <v>8.1271519899999998</v>
      </c>
      <c r="AI37" s="692">
        <v>7.4692457699999997</v>
      </c>
      <c r="AJ37" s="692">
        <v>6.9130910400000003</v>
      </c>
      <c r="AK37" s="692">
        <v>6.6360880699999996</v>
      </c>
      <c r="AL37" s="692">
        <v>6.8299725599999999</v>
      </c>
      <c r="AM37" s="692">
        <v>6.8641698900000003</v>
      </c>
      <c r="AN37" s="692">
        <v>6.4453222200000004</v>
      </c>
      <c r="AO37" s="692">
        <v>6.7593792800000001</v>
      </c>
      <c r="AP37" s="692">
        <v>6.3836197099999996</v>
      </c>
      <c r="AQ37" s="692">
        <v>6.7784994200000002</v>
      </c>
      <c r="AR37" s="692">
        <v>7.1328809900000003</v>
      </c>
      <c r="AS37" s="692">
        <v>7.7845581499999996</v>
      </c>
      <c r="AT37" s="692">
        <v>7.8043421200000003</v>
      </c>
      <c r="AU37" s="692">
        <v>7.03732121</v>
      </c>
      <c r="AV37" s="692">
        <v>6.9209329799999999</v>
      </c>
      <c r="AW37" s="692">
        <v>6.3449413100000003</v>
      </c>
      <c r="AX37" s="692">
        <v>6.5966570899999999</v>
      </c>
      <c r="AY37" s="692">
        <v>6.5534480500000001</v>
      </c>
      <c r="AZ37" s="692">
        <v>6.1655127600000004</v>
      </c>
      <c r="BA37" s="692">
        <v>6.4363486999999999</v>
      </c>
      <c r="BB37" s="692">
        <v>6.5789602599999997</v>
      </c>
      <c r="BC37" s="692">
        <v>7.2216839899999998</v>
      </c>
      <c r="BD37" s="692">
        <v>7.7579073599999999</v>
      </c>
      <c r="BE37" s="692">
        <v>8.1551433499999995</v>
      </c>
      <c r="BF37" s="692">
        <v>8.3279008947000008</v>
      </c>
      <c r="BG37" s="692">
        <v>7.4361609567000002</v>
      </c>
      <c r="BH37" s="693">
        <v>7.1026610000000003</v>
      </c>
      <c r="BI37" s="693">
        <v>6.4121740000000003</v>
      </c>
      <c r="BJ37" s="693">
        <v>6.6271659999999999</v>
      </c>
      <c r="BK37" s="693">
        <v>6.5542959999999999</v>
      </c>
      <c r="BL37" s="693">
        <v>6.2212519999999998</v>
      </c>
      <c r="BM37" s="693">
        <v>6.4541510000000004</v>
      </c>
      <c r="BN37" s="693">
        <v>6.5726570000000004</v>
      </c>
      <c r="BO37" s="693">
        <v>7.2630819999999998</v>
      </c>
      <c r="BP37" s="693">
        <v>7.7947150000000001</v>
      </c>
      <c r="BQ37" s="693">
        <v>8.2054819999999999</v>
      </c>
      <c r="BR37" s="693">
        <v>8.40855</v>
      </c>
      <c r="BS37" s="693">
        <v>7.509798</v>
      </c>
      <c r="BT37" s="693">
        <v>7.1946589999999997</v>
      </c>
      <c r="BU37" s="693">
        <v>6.5101870000000002</v>
      </c>
      <c r="BV37" s="693">
        <v>6.7288249999999996</v>
      </c>
    </row>
    <row r="38" spans="1:74" s="116" customFormat="1" ht="11.1" customHeight="1" x14ac:dyDescent="0.2">
      <c r="A38" s="111" t="s">
        <v>1187</v>
      </c>
      <c r="B38" s="199" t="s">
        <v>242</v>
      </c>
      <c r="C38" s="692">
        <v>6.6334997500000004</v>
      </c>
      <c r="D38" s="692">
        <v>6.3618521899999996</v>
      </c>
      <c r="E38" s="692">
        <v>6.7888548599999998</v>
      </c>
      <c r="F38" s="692">
        <v>6.8725482299999996</v>
      </c>
      <c r="G38" s="692">
        <v>7.0943108800000001</v>
      </c>
      <c r="H38" s="692">
        <v>7.8547998300000001</v>
      </c>
      <c r="I38" s="692">
        <v>8.0530799999999996</v>
      </c>
      <c r="J38" s="692">
        <v>8.4502237400000002</v>
      </c>
      <c r="K38" s="692">
        <v>7.6907109199999999</v>
      </c>
      <c r="L38" s="692">
        <v>7.5145223400000001</v>
      </c>
      <c r="M38" s="692">
        <v>6.81706769</v>
      </c>
      <c r="N38" s="692">
        <v>6.7363505999999997</v>
      </c>
      <c r="O38" s="692">
        <v>6.8989209100000002</v>
      </c>
      <c r="P38" s="692">
        <v>6.5242270700000002</v>
      </c>
      <c r="Q38" s="692">
        <v>6.9060409900000002</v>
      </c>
      <c r="R38" s="692">
        <v>6.6280672599999999</v>
      </c>
      <c r="S38" s="692">
        <v>7.4715677899999999</v>
      </c>
      <c r="T38" s="692">
        <v>7.82101866</v>
      </c>
      <c r="U38" s="692">
        <v>8.3326759199999998</v>
      </c>
      <c r="V38" s="692">
        <v>8.8224696999999992</v>
      </c>
      <c r="W38" s="692">
        <v>7.6101696099999998</v>
      </c>
      <c r="X38" s="692">
        <v>7.8888755799999997</v>
      </c>
      <c r="Y38" s="692">
        <v>7.1212666200000001</v>
      </c>
      <c r="Z38" s="692">
        <v>6.7251828800000002</v>
      </c>
      <c r="AA38" s="692">
        <v>7.0558996599999997</v>
      </c>
      <c r="AB38" s="692">
        <v>6.4271844299999996</v>
      </c>
      <c r="AC38" s="692">
        <v>6.72250426</v>
      </c>
      <c r="AD38" s="692">
        <v>6.7449505099999998</v>
      </c>
      <c r="AE38" s="692">
        <v>7.4701312599999996</v>
      </c>
      <c r="AF38" s="692">
        <v>7.2566620100000003</v>
      </c>
      <c r="AG38" s="692">
        <v>8.3672000499999992</v>
      </c>
      <c r="AH38" s="692">
        <v>8.4862989599999992</v>
      </c>
      <c r="AI38" s="692">
        <v>7.8111003700000001</v>
      </c>
      <c r="AJ38" s="692">
        <v>7.6558807800000004</v>
      </c>
      <c r="AK38" s="692">
        <v>6.69411793</v>
      </c>
      <c r="AL38" s="692">
        <v>6.9559598400000002</v>
      </c>
      <c r="AM38" s="692">
        <v>6.4111607900000003</v>
      </c>
      <c r="AN38" s="692">
        <v>6.2871721300000001</v>
      </c>
      <c r="AO38" s="692">
        <v>6.5447706999999999</v>
      </c>
      <c r="AP38" s="692">
        <v>6.1657796899999999</v>
      </c>
      <c r="AQ38" s="692">
        <v>6.5001747300000003</v>
      </c>
      <c r="AR38" s="692">
        <v>7.0370888100000002</v>
      </c>
      <c r="AS38" s="692">
        <v>7.5680689900000004</v>
      </c>
      <c r="AT38" s="692">
        <v>7.5658337700000002</v>
      </c>
      <c r="AU38" s="692">
        <v>6.9738628599999997</v>
      </c>
      <c r="AV38" s="692">
        <v>6.8242849000000003</v>
      </c>
      <c r="AW38" s="692">
        <v>6.078716</v>
      </c>
      <c r="AX38" s="692">
        <v>6.1100071199999997</v>
      </c>
      <c r="AY38" s="692">
        <v>5.9986210599999996</v>
      </c>
      <c r="AZ38" s="692">
        <v>5.7899662899999997</v>
      </c>
      <c r="BA38" s="692">
        <v>6.3472181599999997</v>
      </c>
      <c r="BB38" s="692">
        <v>6.1729683199999998</v>
      </c>
      <c r="BC38" s="692">
        <v>6.9812950799999998</v>
      </c>
      <c r="BD38" s="692">
        <v>7.7419043399999996</v>
      </c>
      <c r="BE38" s="692">
        <v>7.6916477099999998</v>
      </c>
      <c r="BF38" s="692">
        <v>7.9607187041999996</v>
      </c>
      <c r="BG38" s="692">
        <v>7.5214106790999997</v>
      </c>
      <c r="BH38" s="693">
        <v>7.1472040000000003</v>
      </c>
      <c r="BI38" s="693">
        <v>6.324103</v>
      </c>
      <c r="BJ38" s="693">
        <v>6.3452390000000003</v>
      </c>
      <c r="BK38" s="693">
        <v>6.1598560000000004</v>
      </c>
      <c r="BL38" s="693">
        <v>6.1349320000000001</v>
      </c>
      <c r="BM38" s="693">
        <v>6.6103550000000002</v>
      </c>
      <c r="BN38" s="693">
        <v>6.432156</v>
      </c>
      <c r="BO38" s="693">
        <v>7.2719110000000002</v>
      </c>
      <c r="BP38" s="693">
        <v>7.9696049999999996</v>
      </c>
      <c r="BQ38" s="693">
        <v>7.8391690000000001</v>
      </c>
      <c r="BR38" s="693">
        <v>8.1293380000000006</v>
      </c>
      <c r="BS38" s="693">
        <v>7.6403449999999999</v>
      </c>
      <c r="BT38" s="693">
        <v>7.2313650000000003</v>
      </c>
      <c r="BU38" s="693">
        <v>6.367534</v>
      </c>
      <c r="BV38" s="693">
        <v>6.3524260000000004</v>
      </c>
    </row>
    <row r="39" spans="1:74" s="116" customFormat="1" ht="11.1" customHeight="1" x14ac:dyDescent="0.2">
      <c r="A39" s="111" t="s">
        <v>1188</v>
      </c>
      <c r="B39" s="199" t="s">
        <v>243</v>
      </c>
      <c r="C39" s="692">
        <v>0.40405827</v>
      </c>
      <c r="D39" s="692">
        <v>0.38124373</v>
      </c>
      <c r="E39" s="692">
        <v>0.42068998000000002</v>
      </c>
      <c r="F39" s="692">
        <v>0.41028313</v>
      </c>
      <c r="G39" s="692">
        <v>0.42177770999999997</v>
      </c>
      <c r="H39" s="692">
        <v>0.41971565999999999</v>
      </c>
      <c r="I39" s="692">
        <v>0.44401694000000003</v>
      </c>
      <c r="J39" s="692">
        <v>0.45039076</v>
      </c>
      <c r="K39" s="692">
        <v>0.43750138999999999</v>
      </c>
      <c r="L39" s="692">
        <v>0.43999079000000002</v>
      </c>
      <c r="M39" s="692">
        <v>0.40988005999999999</v>
      </c>
      <c r="N39" s="692">
        <v>0.39390159000000002</v>
      </c>
      <c r="O39" s="692">
        <v>0.39631044999999998</v>
      </c>
      <c r="P39" s="692">
        <v>0.37984983</v>
      </c>
      <c r="Q39" s="692">
        <v>0.39621730999999999</v>
      </c>
      <c r="R39" s="692">
        <v>0.39311647</v>
      </c>
      <c r="S39" s="692">
        <v>0.40519223999999998</v>
      </c>
      <c r="T39" s="692">
        <v>0.41459072000000002</v>
      </c>
      <c r="U39" s="692">
        <v>0.43695870999999997</v>
      </c>
      <c r="V39" s="692">
        <v>0.44159314</v>
      </c>
      <c r="W39" s="692">
        <v>0.42379575000000003</v>
      </c>
      <c r="X39" s="692">
        <v>0.43966428000000002</v>
      </c>
      <c r="Y39" s="692">
        <v>0.41234912000000001</v>
      </c>
      <c r="Z39" s="692">
        <v>0.40531898</v>
      </c>
      <c r="AA39" s="692">
        <v>0.38608576</v>
      </c>
      <c r="AB39" s="692">
        <v>0.34105380000000002</v>
      </c>
      <c r="AC39" s="692">
        <v>0.37730140000000001</v>
      </c>
      <c r="AD39" s="692">
        <v>0.37708291999999999</v>
      </c>
      <c r="AE39" s="692">
        <v>0.40728463999999998</v>
      </c>
      <c r="AF39" s="692">
        <v>0.41084051999999999</v>
      </c>
      <c r="AG39" s="692">
        <v>0.43260085999999998</v>
      </c>
      <c r="AH39" s="692">
        <v>0.45843008000000002</v>
      </c>
      <c r="AI39" s="692">
        <v>0.43308492999999998</v>
      </c>
      <c r="AJ39" s="692">
        <v>0.43646602000000001</v>
      </c>
      <c r="AK39" s="692">
        <v>0.41606380999999998</v>
      </c>
      <c r="AL39" s="692">
        <v>0.41070327000000001</v>
      </c>
      <c r="AM39" s="692">
        <v>0.40750043000000002</v>
      </c>
      <c r="AN39" s="692">
        <v>0.36705409</v>
      </c>
      <c r="AO39" s="692">
        <v>0.39687570999999999</v>
      </c>
      <c r="AP39" s="692">
        <v>0.33498958000000001</v>
      </c>
      <c r="AQ39" s="692">
        <v>0.35035786000000002</v>
      </c>
      <c r="AR39" s="692">
        <v>0.36460342000000001</v>
      </c>
      <c r="AS39" s="692">
        <v>0.38467673000000002</v>
      </c>
      <c r="AT39" s="692">
        <v>0.39642126999999999</v>
      </c>
      <c r="AU39" s="692">
        <v>0.37261161999999998</v>
      </c>
      <c r="AV39" s="692">
        <v>0.39686163000000002</v>
      </c>
      <c r="AW39" s="692">
        <v>0.38034681999999997</v>
      </c>
      <c r="AX39" s="692">
        <v>0.38459760999999998</v>
      </c>
      <c r="AY39" s="692">
        <v>0.36950218000000001</v>
      </c>
      <c r="AZ39" s="692">
        <v>0.33021001</v>
      </c>
      <c r="BA39" s="692">
        <v>0.37485089999999999</v>
      </c>
      <c r="BB39" s="692">
        <v>0.37583745000000002</v>
      </c>
      <c r="BC39" s="692">
        <v>0.39550214</v>
      </c>
      <c r="BD39" s="692">
        <v>0.37792679000000001</v>
      </c>
      <c r="BE39" s="692">
        <v>0.40658928</v>
      </c>
      <c r="BF39" s="692">
        <v>0.40631018000000002</v>
      </c>
      <c r="BG39" s="692">
        <v>0.37758449999999999</v>
      </c>
      <c r="BH39" s="693">
        <v>0.39806370000000002</v>
      </c>
      <c r="BI39" s="693">
        <v>0.38000689999999998</v>
      </c>
      <c r="BJ39" s="693">
        <v>0.38407419999999998</v>
      </c>
      <c r="BK39" s="693">
        <v>0.36876219999999998</v>
      </c>
      <c r="BL39" s="693">
        <v>0.33485389999999998</v>
      </c>
      <c r="BM39" s="693">
        <v>0.37640180000000001</v>
      </c>
      <c r="BN39" s="693">
        <v>0.3761234</v>
      </c>
      <c r="BO39" s="693">
        <v>0.3956655</v>
      </c>
      <c r="BP39" s="693">
        <v>0.37826369999999998</v>
      </c>
      <c r="BQ39" s="693">
        <v>0.40628370000000003</v>
      </c>
      <c r="BR39" s="693">
        <v>0.40665699999999999</v>
      </c>
      <c r="BS39" s="693">
        <v>0.37737300000000001</v>
      </c>
      <c r="BT39" s="693">
        <v>0.39807999999999999</v>
      </c>
      <c r="BU39" s="693">
        <v>0.38006489999999998</v>
      </c>
      <c r="BV39" s="693">
        <v>0.38407570000000002</v>
      </c>
    </row>
    <row r="40" spans="1:74" s="116" customFormat="1" ht="11.1" customHeight="1" x14ac:dyDescent="0.2">
      <c r="A40" s="111" t="s">
        <v>1189</v>
      </c>
      <c r="B40" s="199" t="s">
        <v>443</v>
      </c>
      <c r="C40" s="692">
        <v>78.809113389999993</v>
      </c>
      <c r="D40" s="692">
        <v>74.533794049999997</v>
      </c>
      <c r="E40" s="692">
        <v>80.530224799999999</v>
      </c>
      <c r="F40" s="692">
        <v>78.898557760000003</v>
      </c>
      <c r="G40" s="692">
        <v>83.134470309999998</v>
      </c>
      <c r="H40" s="692">
        <v>85.398538310000006</v>
      </c>
      <c r="I40" s="692">
        <v>87.806131890000003</v>
      </c>
      <c r="J40" s="692">
        <v>89.134442910000004</v>
      </c>
      <c r="K40" s="692">
        <v>83.540140260000001</v>
      </c>
      <c r="L40" s="692">
        <v>82.815130679999996</v>
      </c>
      <c r="M40" s="692">
        <v>79.455591850000005</v>
      </c>
      <c r="N40" s="692">
        <v>80.241809140000001</v>
      </c>
      <c r="O40" s="692">
        <v>79.889791200000005</v>
      </c>
      <c r="P40" s="692">
        <v>75.661188859999996</v>
      </c>
      <c r="Q40" s="692">
        <v>81.052926760000005</v>
      </c>
      <c r="R40" s="692">
        <v>79.083418890000004</v>
      </c>
      <c r="S40" s="692">
        <v>85.637647099999995</v>
      </c>
      <c r="T40" s="692">
        <v>85.536241020000006</v>
      </c>
      <c r="U40" s="692">
        <v>89.301356670000004</v>
      </c>
      <c r="V40" s="692">
        <v>92.105751400000003</v>
      </c>
      <c r="W40" s="692">
        <v>85.678994119999999</v>
      </c>
      <c r="X40" s="692">
        <v>85.300743479999994</v>
      </c>
      <c r="Y40" s="692">
        <v>81.118357430000003</v>
      </c>
      <c r="Z40" s="692">
        <v>80.306136300000006</v>
      </c>
      <c r="AA40" s="692">
        <v>82.609756970000007</v>
      </c>
      <c r="AB40" s="692">
        <v>76.447262789999996</v>
      </c>
      <c r="AC40" s="692">
        <v>81.092831009999998</v>
      </c>
      <c r="AD40" s="692">
        <v>80.459758440000002</v>
      </c>
      <c r="AE40" s="692">
        <v>84.661293049999998</v>
      </c>
      <c r="AF40" s="692">
        <v>84.991994640000001</v>
      </c>
      <c r="AG40" s="692">
        <v>90.752186690000002</v>
      </c>
      <c r="AH40" s="692">
        <v>91.061842179999999</v>
      </c>
      <c r="AI40" s="692">
        <v>86.160376979999995</v>
      </c>
      <c r="AJ40" s="692">
        <v>84.396137409999994</v>
      </c>
      <c r="AK40" s="692">
        <v>79.624664109999998</v>
      </c>
      <c r="AL40" s="692">
        <v>80.094745140000001</v>
      </c>
      <c r="AM40" s="692">
        <v>77.338595499999997</v>
      </c>
      <c r="AN40" s="692">
        <v>75.664169259999994</v>
      </c>
      <c r="AO40" s="692">
        <v>77.658106720000006</v>
      </c>
      <c r="AP40" s="692">
        <v>69.590790380000001</v>
      </c>
      <c r="AQ40" s="692">
        <v>71.219924059999997</v>
      </c>
      <c r="AR40" s="692">
        <v>75.229856350000006</v>
      </c>
      <c r="AS40" s="692">
        <v>81.278312679999999</v>
      </c>
      <c r="AT40" s="692">
        <v>82.851769340000004</v>
      </c>
      <c r="AU40" s="692">
        <v>77.467805369999994</v>
      </c>
      <c r="AV40" s="692">
        <v>79.078716159999999</v>
      </c>
      <c r="AW40" s="692">
        <v>75.865985339999995</v>
      </c>
      <c r="AX40" s="692">
        <v>76.289366880000003</v>
      </c>
      <c r="AY40" s="692">
        <v>79.221554510000004</v>
      </c>
      <c r="AZ40" s="692">
        <v>73.246327820000005</v>
      </c>
      <c r="BA40" s="692">
        <v>76.330638759999999</v>
      </c>
      <c r="BB40" s="692">
        <v>78.805722220000007</v>
      </c>
      <c r="BC40" s="692">
        <v>82.746651589999999</v>
      </c>
      <c r="BD40" s="692">
        <v>85.382828480000001</v>
      </c>
      <c r="BE40" s="692">
        <v>89.386746259999995</v>
      </c>
      <c r="BF40" s="692">
        <v>87.872880340999998</v>
      </c>
      <c r="BG40" s="692">
        <v>82.330890855999996</v>
      </c>
      <c r="BH40" s="693">
        <v>83.112610000000004</v>
      </c>
      <c r="BI40" s="693">
        <v>78.991799999999998</v>
      </c>
      <c r="BJ40" s="693">
        <v>79.493880000000004</v>
      </c>
      <c r="BK40" s="693">
        <v>82.379189999999994</v>
      </c>
      <c r="BL40" s="693">
        <v>77.538380000000004</v>
      </c>
      <c r="BM40" s="693">
        <v>79.778710000000004</v>
      </c>
      <c r="BN40" s="693">
        <v>81.714190000000002</v>
      </c>
      <c r="BO40" s="693">
        <v>85.329909999999998</v>
      </c>
      <c r="BP40" s="693">
        <v>87.917450000000002</v>
      </c>
      <c r="BQ40" s="693">
        <v>91.43562</v>
      </c>
      <c r="BR40" s="693">
        <v>90.013729999999995</v>
      </c>
      <c r="BS40" s="693">
        <v>83.910129999999995</v>
      </c>
      <c r="BT40" s="693">
        <v>84.487859999999998</v>
      </c>
      <c r="BU40" s="693">
        <v>80.175889999999995</v>
      </c>
      <c r="BV40" s="693">
        <v>80.597530000000006</v>
      </c>
    </row>
    <row r="41" spans="1:74" s="116" customFormat="1" ht="11.1" customHeight="1" x14ac:dyDescent="0.2">
      <c r="A41" s="117"/>
      <c r="B41" s="118" t="s">
        <v>241</v>
      </c>
      <c r="C41" s="696"/>
      <c r="D41" s="696"/>
      <c r="E41" s="696"/>
      <c r="F41" s="696"/>
      <c r="G41" s="696"/>
      <c r="H41" s="696"/>
      <c r="I41" s="696"/>
      <c r="J41" s="696"/>
      <c r="K41" s="696"/>
      <c r="L41" s="696"/>
      <c r="M41" s="696"/>
      <c r="N41" s="696"/>
      <c r="O41" s="696"/>
      <c r="P41" s="696"/>
      <c r="Q41" s="696"/>
      <c r="R41" s="696"/>
      <c r="S41" s="696"/>
      <c r="T41" s="696"/>
      <c r="U41" s="696"/>
      <c r="V41" s="696"/>
      <c r="W41" s="696"/>
      <c r="X41" s="696"/>
      <c r="Y41" s="696"/>
      <c r="Z41" s="696"/>
      <c r="AA41" s="696"/>
      <c r="AB41" s="696"/>
      <c r="AC41" s="696"/>
      <c r="AD41" s="696"/>
      <c r="AE41" s="696"/>
      <c r="AF41" s="696"/>
      <c r="AG41" s="696"/>
      <c r="AH41" s="696"/>
      <c r="AI41" s="696"/>
      <c r="AJ41" s="696"/>
      <c r="AK41" s="696"/>
      <c r="AL41" s="696"/>
      <c r="AM41" s="696"/>
      <c r="AN41" s="696"/>
      <c r="AO41" s="696"/>
      <c r="AP41" s="696"/>
      <c r="AQ41" s="696"/>
      <c r="AR41" s="696"/>
      <c r="AS41" s="696"/>
      <c r="AT41" s="696"/>
      <c r="AU41" s="696"/>
      <c r="AV41" s="696"/>
      <c r="AW41" s="696"/>
      <c r="AX41" s="696"/>
      <c r="AY41" s="696"/>
      <c r="AZ41" s="696"/>
      <c r="BA41" s="696"/>
      <c r="BB41" s="696"/>
      <c r="BC41" s="696"/>
      <c r="BD41" s="696"/>
      <c r="BE41" s="696"/>
      <c r="BF41" s="696"/>
      <c r="BG41" s="696"/>
      <c r="BH41" s="697"/>
      <c r="BI41" s="697"/>
      <c r="BJ41" s="697"/>
      <c r="BK41" s="697"/>
      <c r="BL41" s="697"/>
      <c r="BM41" s="697"/>
      <c r="BN41" s="697"/>
      <c r="BO41" s="697"/>
      <c r="BP41" s="697"/>
      <c r="BQ41" s="697"/>
      <c r="BR41" s="697"/>
      <c r="BS41" s="697"/>
      <c r="BT41" s="697"/>
      <c r="BU41" s="697"/>
      <c r="BV41" s="697"/>
    </row>
    <row r="42" spans="1:74" s="116" customFormat="1" ht="11.1" customHeight="1" x14ac:dyDescent="0.2">
      <c r="A42" s="111" t="s">
        <v>1190</v>
      </c>
      <c r="B42" s="199" t="s">
        <v>435</v>
      </c>
      <c r="C42" s="698">
        <v>10.289482810000001</v>
      </c>
      <c r="D42" s="698">
        <v>9.0814820199999993</v>
      </c>
      <c r="E42" s="698">
        <v>9.6992296200000006</v>
      </c>
      <c r="F42" s="698">
        <v>8.77836645</v>
      </c>
      <c r="G42" s="698">
        <v>8.5877208599999992</v>
      </c>
      <c r="H42" s="698">
        <v>9.6746092299999997</v>
      </c>
      <c r="I42" s="698">
        <v>10.97026617</v>
      </c>
      <c r="J42" s="698">
        <v>10.75815515</v>
      </c>
      <c r="K42" s="698">
        <v>9.5631617000000002</v>
      </c>
      <c r="L42" s="698">
        <v>8.88902663</v>
      </c>
      <c r="M42" s="698">
        <v>8.9720248700000003</v>
      </c>
      <c r="N42" s="698">
        <v>10.19459355</v>
      </c>
      <c r="O42" s="698">
        <v>11.146066210000001</v>
      </c>
      <c r="P42" s="698">
        <v>9.2728170100000007</v>
      </c>
      <c r="Q42" s="698">
        <v>9.2623340899999995</v>
      </c>
      <c r="R42" s="698">
        <v>8.7895088799999996</v>
      </c>
      <c r="S42" s="698">
        <v>8.8021693200000009</v>
      </c>
      <c r="T42" s="698">
        <v>9.4327578200000008</v>
      </c>
      <c r="U42" s="698">
        <v>11.4754053</v>
      </c>
      <c r="V42" s="698">
        <v>12.067728150000001</v>
      </c>
      <c r="W42" s="698">
        <v>10.119674379999999</v>
      </c>
      <c r="X42" s="698">
        <v>9.1795639300000005</v>
      </c>
      <c r="Y42" s="698">
        <v>9.1953083400000004</v>
      </c>
      <c r="Z42" s="698">
        <v>9.8910136899999994</v>
      </c>
      <c r="AA42" s="698">
        <v>10.640056019999999</v>
      </c>
      <c r="AB42" s="698">
        <v>9.3062390599999993</v>
      </c>
      <c r="AC42" s="698">
        <v>9.5146696199999994</v>
      </c>
      <c r="AD42" s="698">
        <v>8.4934482899999999</v>
      </c>
      <c r="AE42" s="698">
        <v>8.5360293899999995</v>
      </c>
      <c r="AF42" s="698">
        <v>8.9270514199999997</v>
      </c>
      <c r="AG42" s="698">
        <v>11.56387786</v>
      </c>
      <c r="AH42" s="698">
        <v>10.94150288</v>
      </c>
      <c r="AI42" s="698">
        <v>9.0049322000000007</v>
      </c>
      <c r="AJ42" s="698">
        <v>8.7294722100000008</v>
      </c>
      <c r="AK42" s="698">
        <v>8.8401210300000006</v>
      </c>
      <c r="AL42" s="698">
        <v>9.9604701999999996</v>
      </c>
      <c r="AM42" s="698">
        <v>9.8921174399999998</v>
      </c>
      <c r="AN42" s="698">
        <v>9.0658524600000003</v>
      </c>
      <c r="AO42" s="698">
        <v>8.8077604699999998</v>
      </c>
      <c r="AP42" s="698">
        <v>7.9481425999999997</v>
      </c>
      <c r="AQ42" s="698">
        <v>7.9923191300000003</v>
      </c>
      <c r="AR42" s="698">
        <v>9.1461246599999999</v>
      </c>
      <c r="AS42" s="698">
        <v>11.40681378</v>
      </c>
      <c r="AT42" s="698">
        <v>11.128102</v>
      </c>
      <c r="AU42" s="698">
        <v>9.3252255700000006</v>
      </c>
      <c r="AV42" s="698">
        <v>8.3828129699999998</v>
      </c>
      <c r="AW42" s="698">
        <v>8.2755145300000006</v>
      </c>
      <c r="AX42" s="698">
        <v>9.5928455499999998</v>
      </c>
      <c r="AY42" s="698">
        <v>10.051622869999999</v>
      </c>
      <c r="AZ42" s="698">
        <v>9.4015201899999994</v>
      </c>
      <c r="BA42" s="698">
        <v>9.0829329100000002</v>
      </c>
      <c r="BB42" s="698">
        <v>8.3041801199999998</v>
      </c>
      <c r="BC42" s="698">
        <v>8.2634619399999991</v>
      </c>
      <c r="BD42" s="698">
        <v>10.09694764</v>
      </c>
      <c r="BE42" s="698">
        <v>10.44985922</v>
      </c>
      <c r="BF42" s="698">
        <v>10.849998442</v>
      </c>
      <c r="BG42" s="698">
        <v>9.7904599350999995</v>
      </c>
      <c r="BH42" s="699">
        <v>8.4799030000000002</v>
      </c>
      <c r="BI42" s="699">
        <v>8.3488629999999997</v>
      </c>
      <c r="BJ42" s="699">
        <v>9.6023160000000001</v>
      </c>
      <c r="BK42" s="699">
        <v>9.9313470000000006</v>
      </c>
      <c r="BL42" s="699">
        <v>9.1543130000000001</v>
      </c>
      <c r="BM42" s="699">
        <v>8.8962520000000005</v>
      </c>
      <c r="BN42" s="699">
        <v>8.2557690000000008</v>
      </c>
      <c r="BO42" s="699">
        <v>8.2029139999999998</v>
      </c>
      <c r="BP42" s="699">
        <v>9.5682170000000006</v>
      </c>
      <c r="BQ42" s="699">
        <v>10.365769999999999</v>
      </c>
      <c r="BR42" s="699">
        <v>10.26652</v>
      </c>
      <c r="BS42" s="699">
        <v>9.2712529999999997</v>
      </c>
      <c r="BT42" s="699">
        <v>8.3182240000000007</v>
      </c>
      <c r="BU42" s="699">
        <v>8.2444480000000002</v>
      </c>
      <c r="BV42" s="699">
        <v>9.4685760000000005</v>
      </c>
    </row>
    <row r="43" spans="1:74" s="116" customFormat="1" ht="11.1" customHeight="1" x14ac:dyDescent="0.2">
      <c r="A43" s="111" t="s">
        <v>1191</v>
      </c>
      <c r="B43" s="184" t="s">
        <v>468</v>
      </c>
      <c r="C43" s="698">
        <v>31.794167009999999</v>
      </c>
      <c r="D43" s="698">
        <v>28.995578349999999</v>
      </c>
      <c r="E43" s="698">
        <v>29.333413</v>
      </c>
      <c r="F43" s="698">
        <v>26.843148530000001</v>
      </c>
      <c r="G43" s="698">
        <v>26.709658480000002</v>
      </c>
      <c r="H43" s="698">
        <v>30.353183049999998</v>
      </c>
      <c r="I43" s="698">
        <v>35.252539810000002</v>
      </c>
      <c r="J43" s="698">
        <v>34.159507820000002</v>
      </c>
      <c r="K43" s="698">
        <v>30.556615959999998</v>
      </c>
      <c r="L43" s="698">
        <v>28.52289597</v>
      </c>
      <c r="M43" s="698">
        <v>27.756166159999999</v>
      </c>
      <c r="N43" s="698">
        <v>31.089394939999998</v>
      </c>
      <c r="O43" s="698">
        <v>33.966854480000002</v>
      </c>
      <c r="P43" s="698">
        <v>29.891264670000002</v>
      </c>
      <c r="Q43" s="698">
        <v>29.702020780000002</v>
      </c>
      <c r="R43" s="698">
        <v>27.829738450000001</v>
      </c>
      <c r="S43" s="698">
        <v>27.85851882</v>
      </c>
      <c r="T43" s="698">
        <v>30.353439959999999</v>
      </c>
      <c r="U43" s="698">
        <v>36.034730809999999</v>
      </c>
      <c r="V43" s="698">
        <v>37.073984760000002</v>
      </c>
      <c r="W43" s="698">
        <v>33.895004749999998</v>
      </c>
      <c r="X43" s="698">
        <v>29.065564890000001</v>
      </c>
      <c r="Y43" s="698">
        <v>27.920216199999999</v>
      </c>
      <c r="Z43" s="698">
        <v>31.332005460000001</v>
      </c>
      <c r="AA43" s="698">
        <v>32.566280810000002</v>
      </c>
      <c r="AB43" s="698">
        <v>30.459829509999999</v>
      </c>
      <c r="AC43" s="698">
        <v>30.083404730000002</v>
      </c>
      <c r="AD43" s="698">
        <v>26.388322330000001</v>
      </c>
      <c r="AE43" s="698">
        <v>27.022572719999999</v>
      </c>
      <c r="AF43" s="698">
        <v>29.59359332</v>
      </c>
      <c r="AG43" s="698">
        <v>36.522032320000001</v>
      </c>
      <c r="AH43" s="698">
        <v>35.84547311</v>
      </c>
      <c r="AI43" s="698">
        <v>31.251205389999999</v>
      </c>
      <c r="AJ43" s="698">
        <v>27.709591150000001</v>
      </c>
      <c r="AK43" s="698">
        <v>27.31662553</v>
      </c>
      <c r="AL43" s="698">
        <v>30.33850108</v>
      </c>
      <c r="AM43" s="698">
        <v>30.85429448</v>
      </c>
      <c r="AN43" s="698">
        <v>28.83166065</v>
      </c>
      <c r="AO43" s="698">
        <v>27.230974499999999</v>
      </c>
      <c r="AP43" s="698">
        <v>25.047569429999999</v>
      </c>
      <c r="AQ43" s="698">
        <v>24.409225079999999</v>
      </c>
      <c r="AR43" s="698">
        <v>29.011971819999999</v>
      </c>
      <c r="AS43" s="698">
        <v>36.705820969999998</v>
      </c>
      <c r="AT43" s="698">
        <v>35.255196470000001</v>
      </c>
      <c r="AU43" s="698">
        <v>29.854631980000001</v>
      </c>
      <c r="AV43" s="698">
        <v>26.254936539999999</v>
      </c>
      <c r="AW43" s="698">
        <v>25.970611359999999</v>
      </c>
      <c r="AX43" s="698">
        <v>30.233701790000001</v>
      </c>
      <c r="AY43" s="698">
        <v>30.860684330000002</v>
      </c>
      <c r="AZ43" s="698">
        <v>29.817956639999998</v>
      </c>
      <c r="BA43" s="698">
        <v>28.49928967</v>
      </c>
      <c r="BB43" s="698">
        <v>25.460295429999999</v>
      </c>
      <c r="BC43" s="698">
        <v>25.992413859999999</v>
      </c>
      <c r="BD43" s="698">
        <v>30.808939030000001</v>
      </c>
      <c r="BE43" s="698">
        <v>35.133631000000001</v>
      </c>
      <c r="BF43" s="698">
        <v>34.595999110999998</v>
      </c>
      <c r="BG43" s="698">
        <v>31.317853224</v>
      </c>
      <c r="BH43" s="699">
        <v>27.224509999999999</v>
      </c>
      <c r="BI43" s="699">
        <v>26.822559999999999</v>
      </c>
      <c r="BJ43" s="699">
        <v>31.119440000000001</v>
      </c>
      <c r="BK43" s="699">
        <v>31.819369999999999</v>
      </c>
      <c r="BL43" s="699">
        <v>30.41517</v>
      </c>
      <c r="BM43" s="699">
        <v>29.306239999999999</v>
      </c>
      <c r="BN43" s="699">
        <v>26.274509999999999</v>
      </c>
      <c r="BO43" s="699">
        <v>26.684570000000001</v>
      </c>
      <c r="BP43" s="699">
        <v>30.71039</v>
      </c>
      <c r="BQ43" s="699">
        <v>35.097369999999998</v>
      </c>
      <c r="BR43" s="699">
        <v>33.532699999999998</v>
      </c>
      <c r="BS43" s="699">
        <v>30.24381</v>
      </c>
      <c r="BT43" s="699">
        <v>27.253689999999999</v>
      </c>
      <c r="BU43" s="699">
        <v>27.09873</v>
      </c>
      <c r="BV43" s="699">
        <v>31.344470000000001</v>
      </c>
    </row>
    <row r="44" spans="1:74" s="116" customFormat="1" ht="11.1" customHeight="1" x14ac:dyDescent="0.2">
      <c r="A44" s="111" t="s">
        <v>1192</v>
      </c>
      <c r="B44" s="199" t="s">
        <v>436</v>
      </c>
      <c r="C44" s="698">
        <v>48.839681339999998</v>
      </c>
      <c r="D44" s="698">
        <v>42.174223019999999</v>
      </c>
      <c r="E44" s="698">
        <v>45.422706259999998</v>
      </c>
      <c r="F44" s="698">
        <v>40.508462639999998</v>
      </c>
      <c r="G44" s="698">
        <v>43.050650650000001</v>
      </c>
      <c r="H44" s="698">
        <v>48.42419297</v>
      </c>
      <c r="I44" s="698">
        <v>53.308580300000003</v>
      </c>
      <c r="J44" s="698">
        <v>50.4878596</v>
      </c>
      <c r="K44" s="698">
        <v>46.337154130000002</v>
      </c>
      <c r="L44" s="698">
        <v>43.467312909999997</v>
      </c>
      <c r="M44" s="698">
        <v>43.42662163</v>
      </c>
      <c r="N44" s="698">
        <v>48.33686866</v>
      </c>
      <c r="O44" s="698">
        <v>51.393219199999997</v>
      </c>
      <c r="P44" s="698">
        <v>44.619480199999998</v>
      </c>
      <c r="Q44" s="698">
        <v>45.957987729999999</v>
      </c>
      <c r="R44" s="698">
        <v>42.55019764</v>
      </c>
      <c r="S44" s="698">
        <v>46.415029539999999</v>
      </c>
      <c r="T44" s="698">
        <v>49.824344080000003</v>
      </c>
      <c r="U44" s="698">
        <v>54.855475269999999</v>
      </c>
      <c r="V44" s="698">
        <v>55.129226879999997</v>
      </c>
      <c r="W44" s="698">
        <v>47.90886888</v>
      </c>
      <c r="X44" s="698">
        <v>44.962744239999999</v>
      </c>
      <c r="Y44" s="698">
        <v>44.551037370000003</v>
      </c>
      <c r="Z44" s="698">
        <v>47.425792080000001</v>
      </c>
      <c r="AA44" s="698">
        <v>50.062837620000003</v>
      </c>
      <c r="AB44" s="698">
        <v>44.947300740000003</v>
      </c>
      <c r="AC44" s="698">
        <v>46.926015030000002</v>
      </c>
      <c r="AD44" s="698">
        <v>40.978268999999997</v>
      </c>
      <c r="AE44" s="698">
        <v>42.741655739999999</v>
      </c>
      <c r="AF44" s="698">
        <v>45.423262569999999</v>
      </c>
      <c r="AG44" s="698">
        <v>56.086040029999999</v>
      </c>
      <c r="AH44" s="698">
        <v>52.121754510000002</v>
      </c>
      <c r="AI44" s="698">
        <v>47.040418789999997</v>
      </c>
      <c r="AJ44" s="698">
        <v>43.154396259999999</v>
      </c>
      <c r="AK44" s="698">
        <v>43.716101879999997</v>
      </c>
      <c r="AL44" s="698">
        <v>46.154387939999999</v>
      </c>
      <c r="AM44" s="698">
        <v>46.524326360000003</v>
      </c>
      <c r="AN44" s="698">
        <v>44.693455610000001</v>
      </c>
      <c r="AO44" s="698">
        <v>42.455281900000003</v>
      </c>
      <c r="AP44" s="698">
        <v>36.23681028</v>
      </c>
      <c r="AQ44" s="698">
        <v>38.006345879999998</v>
      </c>
      <c r="AR44" s="698">
        <v>45.488791220000003</v>
      </c>
      <c r="AS44" s="698">
        <v>54.746745249999996</v>
      </c>
      <c r="AT44" s="698">
        <v>51.131963679999998</v>
      </c>
      <c r="AU44" s="698">
        <v>42.526447640000001</v>
      </c>
      <c r="AV44" s="698">
        <v>41.276004919999998</v>
      </c>
      <c r="AW44" s="698">
        <v>40.141271000000003</v>
      </c>
      <c r="AX44" s="698">
        <v>45.586525379999998</v>
      </c>
      <c r="AY44" s="698">
        <v>47.394935109999999</v>
      </c>
      <c r="AZ44" s="698">
        <v>45.897142840000001</v>
      </c>
      <c r="BA44" s="698">
        <v>43.579459479999997</v>
      </c>
      <c r="BB44" s="698">
        <v>40.007999839999997</v>
      </c>
      <c r="BC44" s="698">
        <v>42.606664080000002</v>
      </c>
      <c r="BD44" s="698">
        <v>49.398035120000003</v>
      </c>
      <c r="BE44" s="698">
        <v>52.766082570000002</v>
      </c>
      <c r="BF44" s="698">
        <v>52.172995473999997</v>
      </c>
      <c r="BG44" s="698">
        <v>45.714145162999998</v>
      </c>
      <c r="BH44" s="699">
        <v>42.246470000000002</v>
      </c>
      <c r="BI44" s="699">
        <v>41.63382</v>
      </c>
      <c r="BJ44" s="699">
        <v>47.077350000000003</v>
      </c>
      <c r="BK44" s="699">
        <v>48.193049999999999</v>
      </c>
      <c r="BL44" s="699">
        <v>45.056539999999998</v>
      </c>
      <c r="BM44" s="699">
        <v>44.42521</v>
      </c>
      <c r="BN44" s="699">
        <v>40.76764</v>
      </c>
      <c r="BO44" s="699">
        <v>43.617190000000001</v>
      </c>
      <c r="BP44" s="699">
        <v>48.141730000000003</v>
      </c>
      <c r="BQ44" s="699">
        <v>53.092559999999999</v>
      </c>
      <c r="BR44" s="699">
        <v>49.755409999999998</v>
      </c>
      <c r="BS44" s="699">
        <v>44.364570000000001</v>
      </c>
      <c r="BT44" s="699">
        <v>42.506819999999998</v>
      </c>
      <c r="BU44" s="699">
        <v>42.083869999999997</v>
      </c>
      <c r="BV44" s="699">
        <v>47.599299999999999</v>
      </c>
    </row>
    <row r="45" spans="1:74" s="116" customFormat="1" ht="11.1" customHeight="1" x14ac:dyDescent="0.2">
      <c r="A45" s="111" t="s">
        <v>1193</v>
      </c>
      <c r="B45" s="199" t="s">
        <v>437</v>
      </c>
      <c r="C45" s="698">
        <v>26.7839788</v>
      </c>
      <c r="D45" s="698">
        <v>22.750785059999998</v>
      </c>
      <c r="E45" s="698">
        <v>23.648082389999999</v>
      </c>
      <c r="F45" s="698">
        <v>21.61755028</v>
      </c>
      <c r="G45" s="698">
        <v>22.500385600000001</v>
      </c>
      <c r="H45" s="698">
        <v>25.643299079999998</v>
      </c>
      <c r="I45" s="698">
        <v>29.309106480000001</v>
      </c>
      <c r="J45" s="698">
        <v>26.67066118</v>
      </c>
      <c r="K45" s="698">
        <v>24.66401248</v>
      </c>
      <c r="L45" s="698">
        <v>22.927537390000001</v>
      </c>
      <c r="M45" s="698">
        <v>23.080961259999999</v>
      </c>
      <c r="N45" s="698">
        <v>26.0405321</v>
      </c>
      <c r="O45" s="698">
        <v>28.111580369999999</v>
      </c>
      <c r="P45" s="698">
        <v>24.822592870000001</v>
      </c>
      <c r="Q45" s="698">
        <v>24.47974928</v>
      </c>
      <c r="R45" s="698">
        <v>22.85819905</v>
      </c>
      <c r="S45" s="698">
        <v>24.418917560000001</v>
      </c>
      <c r="T45" s="698">
        <v>27.06315013</v>
      </c>
      <c r="U45" s="698">
        <v>29.086970579999999</v>
      </c>
      <c r="V45" s="698">
        <v>28.874477129999999</v>
      </c>
      <c r="W45" s="698">
        <v>25.049040860000002</v>
      </c>
      <c r="X45" s="698">
        <v>23.420505720000001</v>
      </c>
      <c r="Y45" s="698">
        <v>24.219301519999998</v>
      </c>
      <c r="Z45" s="698">
        <v>26.073302040000002</v>
      </c>
      <c r="AA45" s="698">
        <v>27.452277550000002</v>
      </c>
      <c r="AB45" s="698">
        <v>25.438275019999999</v>
      </c>
      <c r="AC45" s="698">
        <v>25.434328919999999</v>
      </c>
      <c r="AD45" s="698">
        <v>22.0009522</v>
      </c>
      <c r="AE45" s="698">
        <v>22.80387026</v>
      </c>
      <c r="AF45" s="698">
        <v>24.585638020000001</v>
      </c>
      <c r="AG45" s="698">
        <v>28.680884469999999</v>
      </c>
      <c r="AH45" s="698">
        <v>27.79390261</v>
      </c>
      <c r="AI45" s="698">
        <v>25.626740810000001</v>
      </c>
      <c r="AJ45" s="698">
        <v>23.45300421</v>
      </c>
      <c r="AK45" s="698">
        <v>23.72629285</v>
      </c>
      <c r="AL45" s="698">
        <v>25.841356210000001</v>
      </c>
      <c r="AM45" s="698">
        <v>26.26742698</v>
      </c>
      <c r="AN45" s="698">
        <v>24.46373513</v>
      </c>
      <c r="AO45" s="698">
        <v>23.315893819999999</v>
      </c>
      <c r="AP45" s="698">
        <v>20.542572369999998</v>
      </c>
      <c r="AQ45" s="698">
        <v>20.268783150000001</v>
      </c>
      <c r="AR45" s="698">
        <v>24.850036849999999</v>
      </c>
      <c r="AS45" s="698">
        <v>28.59634428</v>
      </c>
      <c r="AT45" s="698">
        <v>27.551667309999999</v>
      </c>
      <c r="AU45" s="698">
        <v>23.355119640000002</v>
      </c>
      <c r="AV45" s="698">
        <v>22.41921365</v>
      </c>
      <c r="AW45" s="698">
        <v>22.238123430000002</v>
      </c>
      <c r="AX45" s="698">
        <v>25.36400536</v>
      </c>
      <c r="AY45" s="698">
        <v>26.40060111</v>
      </c>
      <c r="AZ45" s="698">
        <v>26.425578980000001</v>
      </c>
      <c r="BA45" s="698">
        <v>24.150955159999999</v>
      </c>
      <c r="BB45" s="698">
        <v>21.908716120000001</v>
      </c>
      <c r="BC45" s="698">
        <v>22.67702139</v>
      </c>
      <c r="BD45" s="698">
        <v>27.04433058</v>
      </c>
      <c r="BE45" s="698">
        <v>29.20443569</v>
      </c>
      <c r="BF45" s="698">
        <v>28.551000682000002</v>
      </c>
      <c r="BG45" s="698">
        <v>25.722352791999999</v>
      </c>
      <c r="BH45" s="699">
        <v>23.249199999999998</v>
      </c>
      <c r="BI45" s="699">
        <v>23.5259</v>
      </c>
      <c r="BJ45" s="699">
        <v>27.396909999999998</v>
      </c>
      <c r="BK45" s="699">
        <v>28.655090000000001</v>
      </c>
      <c r="BL45" s="699">
        <v>26.80442</v>
      </c>
      <c r="BM45" s="699">
        <v>25.505189999999999</v>
      </c>
      <c r="BN45" s="699">
        <v>23.149629999999998</v>
      </c>
      <c r="BO45" s="699">
        <v>24.072130000000001</v>
      </c>
      <c r="BP45" s="699">
        <v>27.20093</v>
      </c>
      <c r="BQ45" s="699">
        <v>30.523589999999999</v>
      </c>
      <c r="BR45" s="699">
        <v>29.395189999999999</v>
      </c>
      <c r="BS45" s="699">
        <v>26.146260000000002</v>
      </c>
      <c r="BT45" s="699">
        <v>24.230139999999999</v>
      </c>
      <c r="BU45" s="699">
        <v>24.68207</v>
      </c>
      <c r="BV45" s="699">
        <v>28.700410000000002</v>
      </c>
    </row>
    <row r="46" spans="1:74" s="116" customFormat="1" ht="11.1" customHeight="1" x14ac:dyDescent="0.2">
      <c r="A46" s="111" t="s">
        <v>1194</v>
      </c>
      <c r="B46" s="199" t="s">
        <v>438</v>
      </c>
      <c r="C46" s="698">
        <v>65.999011960000004</v>
      </c>
      <c r="D46" s="698">
        <v>57.002439770000002</v>
      </c>
      <c r="E46" s="698">
        <v>61.836904760000003</v>
      </c>
      <c r="F46" s="698">
        <v>58.72575329</v>
      </c>
      <c r="G46" s="698">
        <v>64.851503390000005</v>
      </c>
      <c r="H46" s="698">
        <v>71.469608570000005</v>
      </c>
      <c r="I46" s="698">
        <v>80.622778080000003</v>
      </c>
      <c r="J46" s="698">
        <v>79.03380713</v>
      </c>
      <c r="K46" s="698">
        <v>68.725599099999997</v>
      </c>
      <c r="L46" s="698">
        <v>64.875793160000001</v>
      </c>
      <c r="M46" s="698">
        <v>60.653987129999997</v>
      </c>
      <c r="N46" s="698">
        <v>66.919743870000005</v>
      </c>
      <c r="O46" s="698">
        <v>76.747829890000006</v>
      </c>
      <c r="P46" s="698">
        <v>60.85034555</v>
      </c>
      <c r="Q46" s="698">
        <v>63.41272171</v>
      </c>
      <c r="R46" s="698">
        <v>58.737592810000002</v>
      </c>
      <c r="S46" s="698">
        <v>66.017919059999997</v>
      </c>
      <c r="T46" s="698">
        <v>74.438196329999997</v>
      </c>
      <c r="U46" s="698">
        <v>80.93113821</v>
      </c>
      <c r="V46" s="698">
        <v>80.879666069999999</v>
      </c>
      <c r="W46" s="698">
        <v>75.957681690000001</v>
      </c>
      <c r="X46" s="698">
        <v>67.644513410000002</v>
      </c>
      <c r="Y46" s="698">
        <v>63.295152729999998</v>
      </c>
      <c r="Z46" s="698">
        <v>66.477873689999996</v>
      </c>
      <c r="AA46" s="698">
        <v>70.351483209999998</v>
      </c>
      <c r="AB46" s="698">
        <v>61.419718240000002</v>
      </c>
      <c r="AC46" s="698">
        <v>63.517567620000001</v>
      </c>
      <c r="AD46" s="698">
        <v>58.989476600000003</v>
      </c>
      <c r="AE46" s="698">
        <v>68.429148150000003</v>
      </c>
      <c r="AF46" s="698">
        <v>73.259727830000003</v>
      </c>
      <c r="AG46" s="698">
        <v>82.924964009999997</v>
      </c>
      <c r="AH46" s="698">
        <v>81.030590930000002</v>
      </c>
      <c r="AI46" s="698">
        <v>76.115924289999995</v>
      </c>
      <c r="AJ46" s="698">
        <v>67.289431329999999</v>
      </c>
      <c r="AK46" s="698">
        <v>62.146610690000003</v>
      </c>
      <c r="AL46" s="698">
        <v>65.71633138</v>
      </c>
      <c r="AM46" s="698">
        <v>66.63198774</v>
      </c>
      <c r="AN46" s="698">
        <v>61.877979379999999</v>
      </c>
      <c r="AO46" s="698">
        <v>60.946308399999999</v>
      </c>
      <c r="AP46" s="698">
        <v>56.66300794</v>
      </c>
      <c r="AQ46" s="698">
        <v>60.783524450000002</v>
      </c>
      <c r="AR46" s="698">
        <v>70.168358060000003</v>
      </c>
      <c r="AS46" s="698">
        <v>83.805051879999994</v>
      </c>
      <c r="AT46" s="698">
        <v>80.965754219999994</v>
      </c>
      <c r="AU46" s="698">
        <v>70.225265730000004</v>
      </c>
      <c r="AV46" s="698">
        <v>63.48595091</v>
      </c>
      <c r="AW46" s="698">
        <v>61.015212859999998</v>
      </c>
      <c r="AX46" s="698">
        <v>67.126436459999994</v>
      </c>
      <c r="AY46" s="698">
        <v>71.047030190000001</v>
      </c>
      <c r="AZ46" s="698">
        <v>65.822289650000002</v>
      </c>
      <c r="BA46" s="698">
        <v>62.828031750000001</v>
      </c>
      <c r="BB46" s="698">
        <v>59.699146220000003</v>
      </c>
      <c r="BC46" s="698">
        <v>65.008292510000004</v>
      </c>
      <c r="BD46" s="698">
        <v>73.847357090000003</v>
      </c>
      <c r="BE46" s="698">
        <v>82.262014390000004</v>
      </c>
      <c r="BF46" s="698">
        <v>81.932981682000005</v>
      </c>
      <c r="BG46" s="698">
        <v>72.414945173999996</v>
      </c>
      <c r="BH46" s="699">
        <v>63.597729999999999</v>
      </c>
      <c r="BI46" s="699">
        <v>62.08502</v>
      </c>
      <c r="BJ46" s="699">
        <v>67.381609999999995</v>
      </c>
      <c r="BK46" s="699">
        <v>70.468800000000002</v>
      </c>
      <c r="BL46" s="699">
        <v>63.67689</v>
      </c>
      <c r="BM46" s="699">
        <v>62.31371</v>
      </c>
      <c r="BN46" s="699">
        <v>59.866590000000002</v>
      </c>
      <c r="BO46" s="699">
        <v>65.578729999999993</v>
      </c>
      <c r="BP46" s="699">
        <v>74.337779999999995</v>
      </c>
      <c r="BQ46" s="699">
        <v>82.746870000000001</v>
      </c>
      <c r="BR46" s="699">
        <v>79.855189999999993</v>
      </c>
      <c r="BS46" s="699">
        <v>70.524699999999996</v>
      </c>
      <c r="BT46" s="699">
        <v>63.806249999999999</v>
      </c>
      <c r="BU46" s="699">
        <v>62.58625</v>
      </c>
      <c r="BV46" s="699">
        <v>67.745189999999994</v>
      </c>
    </row>
    <row r="47" spans="1:74" s="116" customFormat="1" ht="11.1" customHeight="1" x14ac:dyDescent="0.2">
      <c r="A47" s="111" t="s">
        <v>1195</v>
      </c>
      <c r="B47" s="199" t="s">
        <v>439</v>
      </c>
      <c r="C47" s="698">
        <v>26.2991095</v>
      </c>
      <c r="D47" s="698">
        <v>22.831425469999999</v>
      </c>
      <c r="E47" s="698">
        <v>23.43051204</v>
      </c>
      <c r="F47" s="698">
        <v>22.61241991</v>
      </c>
      <c r="G47" s="698">
        <v>24.019231260000002</v>
      </c>
      <c r="H47" s="698">
        <v>26.35436851</v>
      </c>
      <c r="I47" s="698">
        <v>29.83817475</v>
      </c>
      <c r="J47" s="698">
        <v>29.90777653</v>
      </c>
      <c r="K47" s="698">
        <v>26.19192065</v>
      </c>
      <c r="L47" s="698">
        <v>24.26055362</v>
      </c>
      <c r="M47" s="698">
        <v>22.843550459999999</v>
      </c>
      <c r="N47" s="698">
        <v>25.355746379999999</v>
      </c>
      <c r="O47" s="698">
        <v>30.379285509999999</v>
      </c>
      <c r="P47" s="698">
        <v>25.005865570000001</v>
      </c>
      <c r="Q47" s="698">
        <v>23.711919349999999</v>
      </c>
      <c r="R47" s="698">
        <v>22.6182476</v>
      </c>
      <c r="S47" s="698">
        <v>24.715038939999999</v>
      </c>
      <c r="T47" s="698">
        <v>28.180384790000002</v>
      </c>
      <c r="U47" s="698">
        <v>30.62573119</v>
      </c>
      <c r="V47" s="698">
        <v>30.573507029999998</v>
      </c>
      <c r="W47" s="698">
        <v>28.800269849999999</v>
      </c>
      <c r="X47" s="698">
        <v>25.76092203</v>
      </c>
      <c r="Y47" s="698">
        <v>23.82560535</v>
      </c>
      <c r="Z47" s="698">
        <v>25.995565819999999</v>
      </c>
      <c r="AA47" s="698">
        <v>27.0389564</v>
      </c>
      <c r="AB47" s="698">
        <v>24.5228401</v>
      </c>
      <c r="AC47" s="698">
        <v>24.400839609999998</v>
      </c>
      <c r="AD47" s="698">
        <v>22.305900810000001</v>
      </c>
      <c r="AE47" s="698">
        <v>24.372074000000001</v>
      </c>
      <c r="AF47" s="698">
        <v>26.858297709999999</v>
      </c>
      <c r="AG47" s="698">
        <v>30.078970080000001</v>
      </c>
      <c r="AH47" s="698">
        <v>30.201495179999998</v>
      </c>
      <c r="AI47" s="698">
        <v>29.116668350000001</v>
      </c>
      <c r="AJ47" s="698">
        <v>25.25072673</v>
      </c>
      <c r="AK47" s="698">
        <v>23.236769779999999</v>
      </c>
      <c r="AL47" s="698">
        <v>24.837081380000001</v>
      </c>
      <c r="AM47" s="698">
        <v>25.345999089999999</v>
      </c>
      <c r="AN47" s="698">
        <v>24.522929430000001</v>
      </c>
      <c r="AO47" s="698">
        <v>23.139786699999998</v>
      </c>
      <c r="AP47" s="698">
        <v>20.437721570000001</v>
      </c>
      <c r="AQ47" s="698">
        <v>21.269096470000001</v>
      </c>
      <c r="AR47" s="698">
        <v>25.128916520000001</v>
      </c>
      <c r="AS47" s="698">
        <v>29.585374560000002</v>
      </c>
      <c r="AT47" s="698">
        <v>29.702502410000001</v>
      </c>
      <c r="AU47" s="698">
        <v>26.653108769999999</v>
      </c>
      <c r="AV47" s="698">
        <v>22.706927409999999</v>
      </c>
      <c r="AW47" s="698">
        <v>21.677428559999999</v>
      </c>
      <c r="AX47" s="698">
        <v>25.552549930000001</v>
      </c>
      <c r="AY47" s="698">
        <v>27.703194400000001</v>
      </c>
      <c r="AZ47" s="698">
        <v>26.287500519999998</v>
      </c>
      <c r="BA47" s="698">
        <v>24.50023908</v>
      </c>
      <c r="BB47" s="698">
        <v>22.334051259999999</v>
      </c>
      <c r="BC47" s="698">
        <v>23.222537370000001</v>
      </c>
      <c r="BD47" s="698">
        <v>26.793866779999998</v>
      </c>
      <c r="BE47" s="698">
        <v>29.496193959999999</v>
      </c>
      <c r="BF47" s="698">
        <v>29.698</v>
      </c>
      <c r="BG47" s="698">
        <v>27.294</v>
      </c>
      <c r="BH47" s="699">
        <v>23.22784</v>
      </c>
      <c r="BI47" s="699">
        <v>22.304960000000001</v>
      </c>
      <c r="BJ47" s="699">
        <v>25.9285</v>
      </c>
      <c r="BK47" s="699">
        <v>27.633469999999999</v>
      </c>
      <c r="BL47" s="699">
        <v>25.574179999999998</v>
      </c>
      <c r="BM47" s="699">
        <v>24.15635</v>
      </c>
      <c r="BN47" s="699">
        <v>22.571259999999999</v>
      </c>
      <c r="BO47" s="699">
        <v>23.585039999999999</v>
      </c>
      <c r="BP47" s="699">
        <v>27.305479999999999</v>
      </c>
      <c r="BQ47" s="699">
        <v>29.885819999999999</v>
      </c>
      <c r="BR47" s="699">
        <v>29.782450000000001</v>
      </c>
      <c r="BS47" s="699">
        <v>26.977889999999999</v>
      </c>
      <c r="BT47" s="699">
        <v>23.204370000000001</v>
      </c>
      <c r="BU47" s="699">
        <v>22.446149999999999</v>
      </c>
      <c r="BV47" s="699">
        <v>26.149360000000001</v>
      </c>
    </row>
    <row r="48" spans="1:74" s="116" customFormat="1" ht="11.1" customHeight="1" x14ac:dyDescent="0.2">
      <c r="A48" s="111" t="s">
        <v>1196</v>
      </c>
      <c r="B48" s="199" t="s">
        <v>440</v>
      </c>
      <c r="C48" s="698">
        <v>48.811700760000001</v>
      </c>
      <c r="D48" s="698">
        <v>41.525760300000002</v>
      </c>
      <c r="E48" s="698">
        <v>43.85547407</v>
      </c>
      <c r="F48" s="698">
        <v>42.865706269999997</v>
      </c>
      <c r="G48" s="698">
        <v>47.873687189999998</v>
      </c>
      <c r="H48" s="698">
        <v>55.095452690000002</v>
      </c>
      <c r="I48" s="698">
        <v>60.425381600000001</v>
      </c>
      <c r="J48" s="698">
        <v>61.077228120000001</v>
      </c>
      <c r="K48" s="698">
        <v>55.052626699999998</v>
      </c>
      <c r="L48" s="698">
        <v>51.586259400000003</v>
      </c>
      <c r="M48" s="698">
        <v>44.171651869999998</v>
      </c>
      <c r="N48" s="698">
        <v>47.323460130000001</v>
      </c>
      <c r="O48" s="698">
        <v>55.706539100000001</v>
      </c>
      <c r="P48" s="698">
        <v>46.845019710000003</v>
      </c>
      <c r="Q48" s="698">
        <v>44.423060049999997</v>
      </c>
      <c r="R48" s="698">
        <v>43.683415969999999</v>
      </c>
      <c r="S48" s="698">
        <v>50.337115879999999</v>
      </c>
      <c r="T48" s="698">
        <v>59.638535160000004</v>
      </c>
      <c r="U48" s="698">
        <v>63.46154362</v>
      </c>
      <c r="V48" s="698">
        <v>64.13770873</v>
      </c>
      <c r="W48" s="698">
        <v>58.124018530000001</v>
      </c>
      <c r="X48" s="698">
        <v>52.792347769999999</v>
      </c>
      <c r="Y48" s="698">
        <v>45.450341420000001</v>
      </c>
      <c r="Z48" s="698">
        <v>48.183078129999998</v>
      </c>
      <c r="AA48" s="698">
        <v>51.439437660000003</v>
      </c>
      <c r="AB48" s="698">
        <v>46.949391429999999</v>
      </c>
      <c r="AC48" s="698">
        <v>46.854185340000001</v>
      </c>
      <c r="AD48" s="698">
        <v>44.052333310000002</v>
      </c>
      <c r="AE48" s="698">
        <v>49.189559889999998</v>
      </c>
      <c r="AF48" s="698">
        <v>56.441952460000003</v>
      </c>
      <c r="AG48" s="698">
        <v>63.232352949999999</v>
      </c>
      <c r="AH48" s="698">
        <v>65.504810739999996</v>
      </c>
      <c r="AI48" s="698">
        <v>62.169233869999999</v>
      </c>
      <c r="AJ48" s="698">
        <v>55.756400710000001</v>
      </c>
      <c r="AK48" s="698">
        <v>45.71337243</v>
      </c>
      <c r="AL48" s="698">
        <v>48.057875279999998</v>
      </c>
      <c r="AM48" s="698">
        <v>48.099780690000003</v>
      </c>
      <c r="AN48" s="698">
        <v>45.646813420000001</v>
      </c>
      <c r="AO48" s="698">
        <v>46.00960757</v>
      </c>
      <c r="AP48" s="698">
        <v>43.010545970000003</v>
      </c>
      <c r="AQ48" s="698">
        <v>45.23027201</v>
      </c>
      <c r="AR48" s="698">
        <v>54.152360569999999</v>
      </c>
      <c r="AS48" s="698">
        <v>61.907911560000002</v>
      </c>
      <c r="AT48" s="698">
        <v>61.802320889999997</v>
      </c>
      <c r="AU48" s="698">
        <v>55.702725579999999</v>
      </c>
      <c r="AV48" s="698">
        <v>49.832458559999999</v>
      </c>
      <c r="AW48" s="698">
        <v>43.892188730000001</v>
      </c>
      <c r="AX48" s="698">
        <v>48.93762495</v>
      </c>
      <c r="AY48" s="698">
        <v>52.43057246</v>
      </c>
      <c r="AZ48" s="698">
        <v>45.292918370000002</v>
      </c>
      <c r="BA48" s="698">
        <v>45.533221730000001</v>
      </c>
      <c r="BB48" s="698">
        <v>45.604924830000002</v>
      </c>
      <c r="BC48" s="698">
        <v>47.795913419999998</v>
      </c>
      <c r="BD48" s="698">
        <v>56.061134619999997</v>
      </c>
      <c r="BE48" s="698">
        <v>62.538948470000001</v>
      </c>
      <c r="BF48" s="698">
        <v>62.000003169000003</v>
      </c>
      <c r="BG48" s="698">
        <v>58.370138396000002</v>
      </c>
      <c r="BH48" s="699">
        <v>52.51023</v>
      </c>
      <c r="BI48" s="699">
        <v>45.844410000000003</v>
      </c>
      <c r="BJ48" s="699">
        <v>50.575740000000003</v>
      </c>
      <c r="BK48" s="699">
        <v>53.118519999999997</v>
      </c>
      <c r="BL48" s="699">
        <v>42.199620000000003</v>
      </c>
      <c r="BM48" s="699">
        <v>44.611890000000002</v>
      </c>
      <c r="BN48" s="699">
        <v>46.792949999999998</v>
      </c>
      <c r="BO48" s="699">
        <v>49.589849999999998</v>
      </c>
      <c r="BP48" s="699">
        <v>57.902589999999996</v>
      </c>
      <c r="BQ48" s="699">
        <v>64.731300000000005</v>
      </c>
      <c r="BR48" s="699">
        <v>64.255579999999995</v>
      </c>
      <c r="BS48" s="699">
        <v>59.125439999999998</v>
      </c>
      <c r="BT48" s="699">
        <v>53.179560000000002</v>
      </c>
      <c r="BU48" s="699">
        <v>46.830730000000003</v>
      </c>
      <c r="BV48" s="699">
        <v>51.879269999999998</v>
      </c>
    </row>
    <row r="49" spans="1:74" s="116" customFormat="1" ht="11.1" customHeight="1" x14ac:dyDescent="0.2">
      <c r="A49" s="111" t="s">
        <v>1197</v>
      </c>
      <c r="B49" s="199" t="s">
        <v>441</v>
      </c>
      <c r="C49" s="698">
        <v>22.759901630000002</v>
      </c>
      <c r="D49" s="698">
        <v>19.692855309999999</v>
      </c>
      <c r="E49" s="698">
        <v>20.762512869999998</v>
      </c>
      <c r="F49" s="698">
        <v>20.094410360000001</v>
      </c>
      <c r="G49" s="698">
        <v>22.195784889999999</v>
      </c>
      <c r="H49" s="698">
        <v>26.32317252</v>
      </c>
      <c r="I49" s="698">
        <v>29.547496859999999</v>
      </c>
      <c r="J49" s="698">
        <v>28.297378040000002</v>
      </c>
      <c r="K49" s="698">
        <v>24.481564880000001</v>
      </c>
      <c r="L49" s="698">
        <v>21.60152858</v>
      </c>
      <c r="M49" s="698">
        <v>20.091942299999999</v>
      </c>
      <c r="N49" s="698">
        <v>22.165805840000001</v>
      </c>
      <c r="O49" s="698">
        <v>22.102834980000001</v>
      </c>
      <c r="P49" s="698">
        <v>19.98837082</v>
      </c>
      <c r="Q49" s="698">
        <v>20.953775419999999</v>
      </c>
      <c r="R49" s="698">
        <v>20.71857662</v>
      </c>
      <c r="S49" s="698">
        <v>22.89732463</v>
      </c>
      <c r="T49" s="698">
        <v>26.165448439999999</v>
      </c>
      <c r="U49" s="698">
        <v>30.09092369</v>
      </c>
      <c r="V49" s="698">
        <v>29.526468470000001</v>
      </c>
      <c r="W49" s="698">
        <v>25.524185760000002</v>
      </c>
      <c r="X49" s="698">
        <v>21.631538339999999</v>
      </c>
      <c r="Y49" s="698">
        <v>20.954219299999998</v>
      </c>
      <c r="Z49" s="698">
        <v>22.771426680000001</v>
      </c>
      <c r="AA49" s="698">
        <v>22.924749039999998</v>
      </c>
      <c r="AB49" s="698">
        <v>20.98982401</v>
      </c>
      <c r="AC49" s="698">
        <v>21.45154625</v>
      </c>
      <c r="AD49" s="698">
        <v>20.61171749</v>
      </c>
      <c r="AE49" s="698">
        <v>21.59042165</v>
      </c>
      <c r="AF49" s="698">
        <v>25.100210350000001</v>
      </c>
      <c r="AG49" s="698">
        <v>29.515030230000001</v>
      </c>
      <c r="AH49" s="698">
        <v>30.090428129999999</v>
      </c>
      <c r="AI49" s="698">
        <v>25.430936089999999</v>
      </c>
      <c r="AJ49" s="698">
        <v>22.0576182</v>
      </c>
      <c r="AK49" s="698">
        <v>20.924985299999999</v>
      </c>
      <c r="AL49" s="698">
        <v>22.837654480000001</v>
      </c>
      <c r="AM49" s="698">
        <v>22.900711810000001</v>
      </c>
      <c r="AN49" s="698">
        <v>21.08660519</v>
      </c>
      <c r="AO49" s="698">
        <v>21.04644291</v>
      </c>
      <c r="AP49" s="698">
        <v>19.87717353</v>
      </c>
      <c r="AQ49" s="698">
        <v>22.924302000000001</v>
      </c>
      <c r="AR49" s="698">
        <v>25.354580129999999</v>
      </c>
      <c r="AS49" s="698">
        <v>30.028522259999999</v>
      </c>
      <c r="AT49" s="698">
        <v>30.698508109999999</v>
      </c>
      <c r="AU49" s="698">
        <v>25.54140881</v>
      </c>
      <c r="AV49" s="698">
        <v>22.982014070000002</v>
      </c>
      <c r="AW49" s="698">
        <v>20.889693940000001</v>
      </c>
      <c r="AX49" s="698">
        <v>22.847616689999999</v>
      </c>
      <c r="AY49" s="698">
        <v>22.89253394</v>
      </c>
      <c r="AZ49" s="698">
        <v>20.608146720000001</v>
      </c>
      <c r="BA49" s="698">
        <v>21.345655449999999</v>
      </c>
      <c r="BB49" s="698">
        <v>21.204160959999999</v>
      </c>
      <c r="BC49" s="698">
        <v>23.465692929999999</v>
      </c>
      <c r="BD49" s="698">
        <v>28.593460360000002</v>
      </c>
      <c r="BE49" s="698">
        <v>31.18834751</v>
      </c>
      <c r="BF49" s="698">
        <v>30.069999653</v>
      </c>
      <c r="BG49" s="698">
        <v>25.631707863999999</v>
      </c>
      <c r="BH49" s="699">
        <v>22.84104</v>
      </c>
      <c r="BI49" s="699">
        <v>21.153960000000001</v>
      </c>
      <c r="BJ49" s="699">
        <v>23.15222</v>
      </c>
      <c r="BK49" s="699">
        <v>22.918009999999999</v>
      </c>
      <c r="BL49" s="699">
        <v>20.411930000000002</v>
      </c>
      <c r="BM49" s="699">
        <v>21.208010000000002</v>
      </c>
      <c r="BN49" s="699">
        <v>20.971550000000001</v>
      </c>
      <c r="BO49" s="699">
        <v>23.44331</v>
      </c>
      <c r="BP49" s="699">
        <v>27.070540000000001</v>
      </c>
      <c r="BQ49" s="699">
        <v>30.26042</v>
      </c>
      <c r="BR49" s="699">
        <v>30.458490000000001</v>
      </c>
      <c r="BS49" s="699">
        <v>26.017099999999999</v>
      </c>
      <c r="BT49" s="699">
        <v>23.116959999999999</v>
      </c>
      <c r="BU49" s="699">
        <v>21.40072</v>
      </c>
      <c r="BV49" s="699">
        <v>23.43215</v>
      </c>
    </row>
    <row r="50" spans="1:74" s="116" customFormat="1" ht="11.1" customHeight="1" x14ac:dyDescent="0.2">
      <c r="A50" s="111" t="s">
        <v>1198</v>
      </c>
      <c r="B50" s="199" t="s">
        <v>242</v>
      </c>
      <c r="C50" s="698">
        <v>35.251513289999998</v>
      </c>
      <c r="D50" s="698">
        <v>30.49704908</v>
      </c>
      <c r="E50" s="698">
        <v>32.129781209999997</v>
      </c>
      <c r="F50" s="698">
        <v>29.503947700000001</v>
      </c>
      <c r="G50" s="698">
        <v>30.826838070000001</v>
      </c>
      <c r="H50" s="698">
        <v>34.007656140000002</v>
      </c>
      <c r="I50" s="698">
        <v>37.026508579999998</v>
      </c>
      <c r="J50" s="698">
        <v>38.5265901</v>
      </c>
      <c r="K50" s="698">
        <v>34.857549740000003</v>
      </c>
      <c r="L50" s="698">
        <v>32.084724919999999</v>
      </c>
      <c r="M50" s="698">
        <v>31.058537019999999</v>
      </c>
      <c r="N50" s="698">
        <v>33.489227249999999</v>
      </c>
      <c r="O50" s="698">
        <v>33.603285040000003</v>
      </c>
      <c r="P50" s="698">
        <v>30.206545640000002</v>
      </c>
      <c r="Q50" s="698">
        <v>33.825072319999997</v>
      </c>
      <c r="R50" s="698">
        <v>29.447977030000001</v>
      </c>
      <c r="S50" s="698">
        <v>30.55914181</v>
      </c>
      <c r="T50" s="698">
        <v>31.75772431</v>
      </c>
      <c r="U50" s="698">
        <v>37.158550239999997</v>
      </c>
      <c r="V50" s="698">
        <v>41.541633419999997</v>
      </c>
      <c r="W50" s="698">
        <v>30.608247840000001</v>
      </c>
      <c r="X50" s="698">
        <v>33.334722640000003</v>
      </c>
      <c r="Y50" s="698">
        <v>29.81349483</v>
      </c>
      <c r="Z50" s="698">
        <v>32.699571859999999</v>
      </c>
      <c r="AA50" s="698">
        <v>34.81715956</v>
      </c>
      <c r="AB50" s="698">
        <v>30.627046589999999</v>
      </c>
      <c r="AC50" s="698">
        <v>32.465925439999999</v>
      </c>
      <c r="AD50" s="698">
        <v>28.904991219999999</v>
      </c>
      <c r="AE50" s="698">
        <v>30.885888380000001</v>
      </c>
      <c r="AF50" s="698">
        <v>30.028635919999999</v>
      </c>
      <c r="AG50" s="698">
        <v>36.165309960000002</v>
      </c>
      <c r="AH50" s="698">
        <v>37.677612930000002</v>
      </c>
      <c r="AI50" s="698">
        <v>33.396114769999997</v>
      </c>
      <c r="AJ50" s="698">
        <v>33.502768719999999</v>
      </c>
      <c r="AK50" s="698">
        <v>28.616485059999999</v>
      </c>
      <c r="AL50" s="698">
        <v>34.747954489999998</v>
      </c>
      <c r="AM50" s="698">
        <v>33.442350990000001</v>
      </c>
      <c r="AN50" s="698">
        <v>28.720372569999999</v>
      </c>
      <c r="AO50" s="698">
        <v>30.96930527</v>
      </c>
      <c r="AP50" s="698">
        <v>27.29175394</v>
      </c>
      <c r="AQ50" s="698">
        <v>28.490772759999999</v>
      </c>
      <c r="AR50" s="698">
        <v>31.196020279999999</v>
      </c>
      <c r="AS50" s="698">
        <v>36.749181309999997</v>
      </c>
      <c r="AT50" s="698">
        <v>34.747085570000003</v>
      </c>
      <c r="AU50" s="698">
        <v>33.632145940000001</v>
      </c>
      <c r="AV50" s="698">
        <v>33.536593699999997</v>
      </c>
      <c r="AW50" s="698">
        <v>27.552394509999999</v>
      </c>
      <c r="AX50" s="698">
        <v>34.283955130000002</v>
      </c>
      <c r="AY50" s="698">
        <v>31.180666590000001</v>
      </c>
      <c r="AZ50" s="698">
        <v>28.362110390000002</v>
      </c>
      <c r="BA50" s="698">
        <v>32.982631349999998</v>
      </c>
      <c r="BB50" s="698">
        <v>26.116088120000001</v>
      </c>
      <c r="BC50" s="698">
        <v>28.89858538</v>
      </c>
      <c r="BD50" s="698">
        <v>33.603869459999999</v>
      </c>
      <c r="BE50" s="698">
        <v>37.681197179999998</v>
      </c>
      <c r="BF50" s="698">
        <v>36.548997159000002</v>
      </c>
      <c r="BG50" s="698">
        <v>33.528147249</v>
      </c>
      <c r="BH50" s="699">
        <v>33.072780000000002</v>
      </c>
      <c r="BI50" s="699">
        <v>27.243639999999999</v>
      </c>
      <c r="BJ50" s="699">
        <v>34.756279999999997</v>
      </c>
      <c r="BK50" s="699">
        <v>31.109549999999999</v>
      </c>
      <c r="BL50" s="699">
        <v>28.194369999999999</v>
      </c>
      <c r="BM50" s="699">
        <v>32.359580000000001</v>
      </c>
      <c r="BN50" s="699">
        <v>26.331589999999998</v>
      </c>
      <c r="BO50" s="699">
        <v>29.152940000000001</v>
      </c>
      <c r="BP50" s="699">
        <v>33.260730000000002</v>
      </c>
      <c r="BQ50" s="699">
        <v>35.901359999999997</v>
      </c>
      <c r="BR50" s="699">
        <v>35.333880000000001</v>
      </c>
      <c r="BS50" s="699">
        <v>32.956249999999997</v>
      </c>
      <c r="BT50" s="699">
        <v>32.733550000000001</v>
      </c>
      <c r="BU50" s="699">
        <v>27.264700000000001</v>
      </c>
      <c r="BV50" s="699">
        <v>34.730449999999998</v>
      </c>
    </row>
    <row r="51" spans="1:74" s="116" customFormat="1" ht="11.25" customHeight="1" x14ac:dyDescent="0.2">
      <c r="A51" s="111" t="s">
        <v>1199</v>
      </c>
      <c r="B51" s="199" t="s">
        <v>243</v>
      </c>
      <c r="C51" s="698">
        <v>1.3486315099999999</v>
      </c>
      <c r="D51" s="698">
        <v>1.22553691</v>
      </c>
      <c r="E51" s="698">
        <v>1.3250202200000001</v>
      </c>
      <c r="F51" s="698">
        <v>1.2513928999999999</v>
      </c>
      <c r="G51" s="698">
        <v>1.25507956</v>
      </c>
      <c r="H51" s="698">
        <v>1.23707298</v>
      </c>
      <c r="I51" s="698">
        <v>1.31219215</v>
      </c>
      <c r="J51" s="698">
        <v>1.3436526900000001</v>
      </c>
      <c r="K51" s="698">
        <v>1.2956023699999999</v>
      </c>
      <c r="L51" s="698">
        <v>1.3238478300000001</v>
      </c>
      <c r="M51" s="698">
        <v>1.2915607600000001</v>
      </c>
      <c r="N51" s="698">
        <v>1.3004101699999999</v>
      </c>
      <c r="O51" s="698">
        <v>1.32019335</v>
      </c>
      <c r="P51" s="698">
        <v>1.2299827699999999</v>
      </c>
      <c r="Q51" s="698">
        <v>1.27066481</v>
      </c>
      <c r="R51" s="698">
        <v>1.23453327</v>
      </c>
      <c r="S51" s="698">
        <v>1.2268341300000001</v>
      </c>
      <c r="T51" s="698">
        <v>1.22900666</v>
      </c>
      <c r="U51" s="698">
        <v>1.30296006</v>
      </c>
      <c r="V51" s="698">
        <v>1.32623019</v>
      </c>
      <c r="W51" s="698">
        <v>1.27555664</v>
      </c>
      <c r="X51" s="698">
        <v>1.3211627699999999</v>
      </c>
      <c r="Y51" s="698">
        <v>1.2824230400000001</v>
      </c>
      <c r="Z51" s="698">
        <v>1.2900803300000001</v>
      </c>
      <c r="AA51" s="698">
        <v>1.31601561</v>
      </c>
      <c r="AB51" s="698">
        <v>1.13722816</v>
      </c>
      <c r="AC51" s="698">
        <v>1.2042104</v>
      </c>
      <c r="AD51" s="698">
        <v>1.1744256500000001</v>
      </c>
      <c r="AE51" s="698">
        <v>1.2305169199999999</v>
      </c>
      <c r="AF51" s="698">
        <v>1.2432370399999999</v>
      </c>
      <c r="AG51" s="698">
        <v>1.3253594900000001</v>
      </c>
      <c r="AH51" s="698">
        <v>1.3665147499999999</v>
      </c>
      <c r="AI51" s="698">
        <v>1.31062784</v>
      </c>
      <c r="AJ51" s="698">
        <v>1.3377978699999999</v>
      </c>
      <c r="AK51" s="698">
        <v>1.29467727</v>
      </c>
      <c r="AL51" s="698">
        <v>1.3310810799999999</v>
      </c>
      <c r="AM51" s="698">
        <v>1.35937369</v>
      </c>
      <c r="AN51" s="698">
        <v>1.21065621</v>
      </c>
      <c r="AO51" s="698">
        <v>1.25569964</v>
      </c>
      <c r="AP51" s="698">
        <v>1.0894105999999999</v>
      </c>
      <c r="AQ51" s="698">
        <v>1.11112283</v>
      </c>
      <c r="AR51" s="698">
        <v>1.15389773</v>
      </c>
      <c r="AS51" s="698">
        <v>1.20220964</v>
      </c>
      <c r="AT51" s="698">
        <v>1.2290702899999999</v>
      </c>
      <c r="AU51" s="698">
        <v>1.1859872899999999</v>
      </c>
      <c r="AV51" s="698">
        <v>1.26536249</v>
      </c>
      <c r="AW51" s="698">
        <v>1.2737514700000001</v>
      </c>
      <c r="AX51" s="698">
        <v>1.30237721</v>
      </c>
      <c r="AY51" s="698">
        <v>1.2568876899999999</v>
      </c>
      <c r="AZ51" s="698">
        <v>1.1353390999999999</v>
      </c>
      <c r="BA51" s="698">
        <v>1.23820296</v>
      </c>
      <c r="BB51" s="698">
        <v>1.1669113200000001</v>
      </c>
      <c r="BC51" s="698">
        <v>1.2123911599999999</v>
      </c>
      <c r="BD51" s="698">
        <v>1.19379597</v>
      </c>
      <c r="BE51" s="698">
        <v>1.2553852599999999</v>
      </c>
      <c r="BF51" s="698">
        <v>1.26788729</v>
      </c>
      <c r="BG51" s="698">
        <v>1.2103010999999999</v>
      </c>
      <c r="BH51" s="699">
        <v>1.2658240000000001</v>
      </c>
      <c r="BI51" s="699">
        <v>1.2642230000000001</v>
      </c>
      <c r="BJ51" s="699">
        <v>1.2891090000000001</v>
      </c>
      <c r="BK51" s="699">
        <v>1.2521119999999999</v>
      </c>
      <c r="BL51" s="699">
        <v>1.144663</v>
      </c>
      <c r="BM51" s="699">
        <v>1.228156</v>
      </c>
      <c r="BN51" s="699">
        <v>1.180472</v>
      </c>
      <c r="BO51" s="699">
        <v>1.2106790000000001</v>
      </c>
      <c r="BP51" s="699">
        <v>1.192914</v>
      </c>
      <c r="BQ51" s="699">
        <v>1.260006</v>
      </c>
      <c r="BR51" s="699">
        <v>1.2729349999999999</v>
      </c>
      <c r="BS51" s="699">
        <v>1.215975</v>
      </c>
      <c r="BT51" s="699">
        <v>1.2749569999999999</v>
      </c>
      <c r="BU51" s="699">
        <v>1.274632</v>
      </c>
      <c r="BV51" s="699">
        <v>1.3011490000000001</v>
      </c>
    </row>
    <row r="52" spans="1:74" s="116" customFormat="1" ht="11.1" customHeight="1" x14ac:dyDescent="0.2">
      <c r="A52" s="111" t="s">
        <v>1200</v>
      </c>
      <c r="B52" s="200" t="s">
        <v>443</v>
      </c>
      <c r="C52" s="700">
        <v>318.17717861</v>
      </c>
      <c r="D52" s="700">
        <v>275.77713528999999</v>
      </c>
      <c r="E52" s="700">
        <v>291.44363643999998</v>
      </c>
      <c r="F52" s="700">
        <v>272.80115833000002</v>
      </c>
      <c r="G52" s="700">
        <v>291.87053995000002</v>
      </c>
      <c r="H52" s="700">
        <v>328.58261573999999</v>
      </c>
      <c r="I52" s="700">
        <v>367.61302477999999</v>
      </c>
      <c r="J52" s="700">
        <v>360.26261635999998</v>
      </c>
      <c r="K52" s="700">
        <v>321.72580771000003</v>
      </c>
      <c r="L52" s="700">
        <v>299.53948041000001</v>
      </c>
      <c r="M52" s="700">
        <v>283.34700346</v>
      </c>
      <c r="N52" s="700">
        <v>312.21578289000001</v>
      </c>
      <c r="O52" s="700">
        <v>344.47768812999999</v>
      </c>
      <c r="P52" s="700">
        <v>292.73228481000001</v>
      </c>
      <c r="Q52" s="700">
        <v>296.99930554000002</v>
      </c>
      <c r="R52" s="700">
        <v>278.46798732000002</v>
      </c>
      <c r="S52" s="700">
        <v>303.24800969</v>
      </c>
      <c r="T52" s="700">
        <v>338.08298767999997</v>
      </c>
      <c r="U52" s="700">
        <v>375.02342897</v>
      </c>
      <c r="V52" s="700">
        <v>381.13063082999997</v>
      </c>
      <c r="W52" s="700">
        <v>337.26254918000001</v>
      </c>
      <c r="X52" s="700">
        <v>309.11358574000002</v>
      </c>
      <c r="Y52" s="700">
        <v>290.5071001</v>
      </c>
      <c r="Z52" s="700">
        <v>312.13970977999998</v>
      </c>
      <c r="AA52" s="700">
        <v>328.60925348000001</v>
      </c>
      <c r="AB52" s="700">
        <v>295.79769285999998</v>
      </c>
      <c r="AC52" s="700">
        <v>301.85269296000001</v>
      </c>
      <c r="AD52" s="700">
        <v>273.89983690000003</v>
      </c>
      <c r="AE52" s="700">
        <v>296.80173710000003</v>
      </c>
      <c r="AF52" s="700">
        <v>321.46160664000001</v>
      </c>
      <c r="AG52" s="700">
        <v>376.0948214</v>
      </c>
      <c r="AH52" s="700">
        <v>372.57408577000001</v>
      </c>
      <c r="AI52" s="700">
        <v>340.46280239999999</v>
      </c>
      <c r="AJ52" s="700">
        <v>308.24120739</v>
      </c>
      <c r="AK52" s="700">
        <v>285.53204182000002</v>
      </c>
      <c r="AL52" s="700">
        <v>309.82269351999997</v>
      </c>
      <c r="AM52" s="700">
        <v>311.31836927000001</v>
      </c>
      <c r="AN52" s="700">
        <v>290.12006005000001</v>
      </c>
      <c r="AO52" s="700">
        <v>285.17706118000001</v>
      </c>
      <c r="AP52" s="700">
        <v>258.14470822999999</v>
      </c>
      <c r="AQ52" s="700">
        <v>270.48576376</v>
      </c>
      <c r="AR52" s="700">
        <v>315.65105784000002</v>
      </c>
      <c r="AS52" s="700">
        <v>374.73397548999998</v>
      </c>
      <c r="AT52" s="700">
        <v>364.21217094999997</v>
      </c>
      <c r="AU52" s="700">
        <v>318.00206695000003</v>
      </c>
      <c r="AV52" s="700">
        <v>292.14227521999999</v>
      </c>
      <c r="AW52" s="700">
        <v>272.92619038999999</v>
      </c>
      <c r="AX52" s="700">
        <v>310.82763844999999</v>
      </c>
      <c r="AY52" s="700">
        <v>321.21872868999998</v>
      </c>
      <c r="AZ52" s="700">
        <v>299.05050340000003</v>
      </c>
      <c r="BA52" s="700">
        <v>293.74061954000001</v>
      </c>
      <c r="BB52" s="700">
        <v>271.80647421999998</v>
      </c>
      <c r="BC52" s="700">
        <v>289.14297404000001</v>
      </c>
      <c r="BD52" s="700">
        <v>337.44173665</v>
      </c>
      <c r="BE52" s="700">
        <v>371.97609525000001</v>
      </c>
      <c r="BF52" s="700">
        <v>367.68786266000001</v>
      </c>
      <c r="BG52" s="700">
        <v>330.99405089999999</v>
      </c>
      <c r="BH52" s="701">
        <v>297.71550000000002</v>
      </c>
      <c r="BI52" s="701">
        <v>280.22739999999999</v>
      </c>
      <c r="BJ52" s="701">
        <v>318.27949999999998</v>
      </c>
      <c r="BK52" s="701">
        <v>325.09930000000003</v>
      </c>
      <c r="BL52" s="701">
        <v>292.63209999999998</v>
      </c>
      <c r="BM52" s="701">
        <v>294.01060000000001</v>
      </c>
      <c r="BN52" s="701">
        <v>276.1619</v>
      </c>
      <c r="BO52" s="701">
        <v>295.13740000000001</v>
      </c>
      <c r="BP52" s="701">
        <v>336.69130000000001</v>
      </c>
      <c r="BQ52" s="701">
        <v>373.86509999999998</v>
      </c>
      <c r="BR52" s="701">
        <v>363.9083</v>
      </c>
      <c r="BS52" s="701">
        <v>326.84320000000002</v>
      </c>
      <c r="BT52" s="701">
        <v>299.62450000000001</v>
      </c>
      <c r="BU52" s="701">
        <v>283.91230000000002</v>
      </c>
      <c r="BV52" s="701">
        <v>322.3503</v>
      </c>
    </row>
    <row r="53" spans="1:74" s="420" customFormat="1" ht="12.05" customHeight="1" x14ac:dyDescent="0.2">
      <c r="A53" s="419"/>
      <c r="B53" s="816" t="s">
        <v>873</v>
      </c>
      <c r="C53" s="742"/>
      <c r="D53" s="742"/>
      <c r="E53" s="742"/>
      <c r="F53" s="742"/>
      <c r="G53" s="742"/>
      <c r="H53" s="742"/>
      <c r="I53" s="742"/>
      <c r="J53" s="742"/>
      <c r="K53" s="742"/>
      <c r="L53" s="742"/>
      <c r="M53" s="742"/>
      <c r="N53" s="742"/>
      <c r="O53" s="742"/>
      <c r="P53" s="742"/>
      <c r="Q53" s="742"/>
      <c r="AY53" s="464"/>
      <c r="AZ53" s="464"/>
      <c r="BA53" s="464"/>
      <c r="BB53" s="464"/>
      <c r="BC53" s="464"/>
      <c r="BD53" s="612"/>
      <c r="BE53" s="612"/>
      <c r="BF53" s="612"/>
      <c r="BG53" s="464"/>
      <c r="BH53" s="251"/>
      <c r="BI53" s="464"/>
      <c r="BJ53" s="464"/>
    </row>
    <row r="54" spans="1:74" s="420" customFormat="1" ht="12.05" customHeight="1" x14ac:dyDescent="0.25">
      <c r="A54" s="419"/>
      <c r="B54" s="762" t="s">
        <v>815</v>
      </c>
      <c r="C54" s="763"/>
      <c r="D54" s="763"/>
      <c r="E54" s="763"/>
      <c r="F54" s="763"/>
      <c r="G54" s="763"/>
      <c r="H54" s="763"/>
      <c r="I54" s="763"/>
      <c r="J54" s="763"/>
      <c r="K54" s="763"/>
      <c r="L54" s="763"/>
      <c r="M54" s="763"/>
      <c r="N54" s="763"/>
      <c r="O54" s="763"/>
      <c r="P54" s="763"/>
      <c r="Q54" s="763"/>
      <c r="AY54" s="464"/>
      <c r="AZ54" s="464"/>
      <c r="BA54" s="464"/>
      <c r="BB54" s="464"/>
      <c r="BC54" s="464"/>
      <c r="BD54" s="612"/>
      <c r="BE54" s="612"/>
      <c r="BF54" s="612"/>
      <c r="BG54" s="464"/>
      <c r="BH54" s="251"/>
      <c r="BI54" s="464"/>
      <c r="BJ54" s="464"/>
    </row>
    <row r="55" spans="1:74" s="420" customFormat="1" ht="12.05" customHeight="1" x14ac:dyDescent="0.2">
      <c r="A55" s="419"/>
      <c r="B55" s="783" t="str">
        <f>"Notes: "&amp;"EIA completed modeling and analysis for this report on " &amp;Dates!D2&amp;"."</f>
        <v>Notes: EIA completed modeling and analysis for this report on Thursday October 7, 2021.</v>
      </c>
      <c r="C55" s="805"/>
      <c r="D55" s="805"/>
      <c r="E55" s="805"/>
      <c r="F55" s="805"/>
      <c r="G55" s="805"/>
      <c r="H55" s="805"/>
      <c r="I55" s="805"/>
      <c r="J55" s="805"/>
      <c r="K55" s="805"/>
      <c r="L55" s="805"/>
      <c r="M55" s="805"/>
      <c r="N55" s="805"/>
      <c r="O55" s="805"/>
      <c r="P55" s="805"/>
      <c r="Q55" s="784"/>
      <c r="AY55" s="464"/>
      <c r="AZ55" s="464"/>
      <c r="BA55" s="464"/>
      <c r="BB55" s="464"/>
      <c r="BC55" s="464"/>
      <c r="BD55" s="612"/>
      <c r="BE55" s="612"/>
      <c r="BF55" s="612"/>
      <c r="BG55" s="464"/>
      <c r="BH55" s="251"/>
      <c r="BI55" s="464"/>
      <c r="BJ55" s="464"/>
    </row>
    <row r="56" spans="1:74" s="420" customFormat="1" ht="12.05" customHeight="1" x14ac:dyDescent="0.2">
      <c r="A56" s="419"/>
      <c r="B56" s="756" t="s">
        <v>353</v>
      </c>
      <c r="C56" s="755"/>
      <c r="D56" s="755"/>
      <c r="E56" s="755"/>
      <c r="F56" s="755"/>
      <c r="G56" s="755"/>
      <c r="H56" s="755"/>
      <c r="I56" s="755"/>
      <c r="J56" s="755"/>
      <c r="K56" s="755"/>
      <c r="L56" s="755"/>
      <c r="M56" s="755"/>
      <c r="N56" s="755"/>
      <c r="O56" s="755"/>
      <c r="P56" s="755"/>
      <c r="Q56" s="755"/>
      <c r="AY56" s="464"/>
      <c r="AZ56" s="464"/>
      <c r="BA56" s="464"/>
      <c r="BB56" s="464"/>
      <c r="BC56" s="464"/>
      <c r="BD56" s="612"/>
      <c r="BE56" s="612"/>
      <c r="BF56" s="612"/>
      <c r="BG56" s="464"/>
      <c r="BH56" s="251"/>
      <c r="BI56" s="464"/>
      <c r="BJ56" s="464"/>
    </row>
    <row r="57" spans="1:74" s="420" customFormat="1" ht="12.05" customHeight="1" x14ac:dyDescent="0.2">
      <c r="A57" s="419"/>
      <c r="B57" s="751" t="s">
        <v>874</v>
      </c>
      <c r="C57" s="748"/>
      <c r="D57" s="748"/>
      <c r="E57" s="748"/>
      <c r="F57" s="748"/>
      <c r="G57" s="748"/>
      <c r="H57" s="748"/>
      <c r="I57" s="748"/>
      <c r="J57" s="748"/>
      <c r="K57" s="748"/>
      <c r="L57" s="748"/>
      <c r="M57" s="748"/>
      <c r="N57" s="748"/>
      <c r="O57" s="748"/>
      <c r="P57" s="748"/>
      <c r="Q57" s="742"/>
      <c r="AY57" s="464"/>
      <c r="AZ57" s="464"/>
      <c r="BA57" s="464"/>
      <c r="BB57" s="464"/>
      <c r="BC57" s="464"/>
      <c r="BD57" s="612"/>
      <c r="BE57" s="612"/>
      <c r="BF57" s="612"/>
      <c r="BG57" s="464"/>
      <c r="BH57" s="251"/>
      <c r="BI57" s="464"/>
      <c r="BJ57" s="464"/>
    </row>
    <row r="58" spans="1:74" s="420" customFormat="1" ht="12.05" customHeight="1" x14ac:dyDescent="0.2">
      <c r="A58" s="419"/>
      <c r="B58" s="751" t="s">
        <v>865</v>
      </c>
      <c r="C58" s="748"/>
      <c r="D58" s="748"/>
      <c r="E58" s="748"/>
      <c r="F58" s="748"/>
      <c r="G58" s="748"/>
      <c r="H58" s="748"/>
      <c r="I58" s="748"/>
      <c r="J58" s="748"/>
      <c r="K58" s="748"/>
      <c r="L58" s="748"/>
      <c r="M58" s="748"/>
      <c r="N58" s="748"/>
      <c r="O58" s="748"/>
      <c r="P58" s="748"/>
      <c r="Q58" s="742"/>
      <c r="AY58" s="464"/>
      <c r="AZ58" s="464"/>
      <c r="BA58" s="464"/>
      <c r="BB58" s="464"/>
      <c r="BC58" s="464"/>
      <c r="BD58" s="612"/>
      <c r="BE58" s="612"/>
      <c r="BF58" s="612"/>
      <c r="BG58" s="464"/>
      <c r="BH58" s="251"/>
      <c r="BI58" s="464"/>
      <c r="BJ58" s="464"/>
    </row>
    <row r="59" spans="1:74" s="420" customFormat="1" ht="12.05" customHeight="1" x14ac:dyDescent="0.2">
      <c r="A59" s="419"/>
      <c r="B59" s="801" t="s">
        <v>866</v>
      </c>
      <c r="C59" s="742"/>
      <c r="D59" s="742"/>
      <c r="E59" s="742"/>
      <c r="F59" s="742"/>
      <c r="G59" s="742"/>
      <c r="H59" s="742"/>
      <c r="I59" s="742"/>
      <c r="J59" s="742"/>
      <c r="K59" s="742"/>
      <c r="L59" s="742"/>
      <c r="M59" s="742"/>
      <c r="N59" s="742"/>
      <c r="O59" s="742"/>
      <c r="P59" s="742"/>
      <c r="Q59" s="742"/>
      <c r="AY59" s="464"/>
      <c r="AZ59" s="464"/>
      <c r="BA59" s="464"/>
      <c r="BB59" s="464"/>
      <c r="BC59" s="464"/>
      <c r="BD59" s="612"/>
      <c r="BE59" s="612"/>
      <c r="BF59" s="612"/>
      <c r="BG59" s="464"/>
      <c r="BH59" s="251"/>
      <c r="BI59" s="464"/>
      <c r="BJ59" s="464"/>
    </row>
    <row r="60" spans="1:74" s="420" customFormat="1" ht="12.05" customHeight="1" x14ac:dyDescent="0.2">
      <c r="A60" s="419"/>
      <c r="B60" s="749" t="s">
        <v>875</v>
      </c>
      <c r="C60" s="748"/>
      <c r="D60" s="748"/>
      <c r="E60" s="748"/>
      <c r="F60" s="748"/>
      <c r="G60" s="748"/>
      <c r="H60" s="748"/>
      <c r="I60" s="748"/>
      <c r="J60" s="748"/>
      <c r="K60" s="748"/>
      <c r="L60" s="748"/>
      <c r="M60" s="748"/>
      <c r="N60" s="748"/>
      <c r="O60" s="748"/>
      <c r="P60" s="748"/>
      <c r="Q60" s="742"/>
      <c r="AY60" s="464"/>
      <c r="AZ60" s="464"/>
      <c r="BA60" s="464"/>
      <c r="BB60" s="464"/>
      <c r="BC60" s="464"/>
      <c r="BD60" s="612"/>
      <c r="BE60" s="612"/>
      <c r="BF60" s="612"/>
      <c r="BG60" s="464"/>
      <c r="BH60" s="251"/>
      <c r="BI60" s="464"/>
      <c r="BJ60" s="464"/>
    </row>
    <row r="61" spans="1:74" s="420" customFormat="1" ht="12.05" customHeight="1" x14ac:dyDescent="0.2">
      <c r="A61" s="419"/>
      <c r="B61" s="751" t="s">
        <v>838</v>
      </c>
      <c r="C61" s="752"/>
      <c r="D61" s="752"/>
      <c r="E61" s="752"/>
      <c r="F61" s="752"/>
      <c r="G61" s="752"/>
      <c r="H61" s="752"/>
      <c r="I61" s="752"/>
      <c r="J61" s="752"/>
      <c r="K61" s="752"/>
      <c r="L61" s="752"/>
      <c r="M61" s="752"/>
      <c r="N61" s="752"/>
      <c r="O61" s="752"/>
      <c r="P61" s="752"/>
      <c r="Q61" s="742"/>
      <c r="AY61" s="464"/>
      <c r="AZ61" s="464"/>
      <c r="BA61" s="464"/>
      <c r="BB61" s="464"/>
      <c r="BC61" s="464"/>
      <c r="BD61" s="612"/>
      <c r="BE61" s="612"/>
      <c r="BF61" s="612"/>
      <c r="BG61" s="464"/>
      <c r="BH61" s="251"/>
      <c r="BI61" s="464"/>
      <c r="BJ61" s="464"/>
    </row>
    <row r="62" spans="1:74" s="418" customFormat="1" ht="12.05" customHeight="1" x14ac:dyDescent="0.2">
      <c r="A62" s="393"/>
      <c r="B62" s="771" t="s">
        <v>1380</v>
      </c>
      <c r="C62" s="742"/>
      <c r="D62" s="742"/>
      <c r="E62" s="742"/>
      <c r="F62" s="742"/>
      <c r="G62" s="742"/>
      <c r="H62" s="742"/>
      <c r="I62" s="742"/>
      <c r="J62" s="742"/>
      <c r="K62" s="742"/>
      <c r="L62" s="742"/>
      <c r="M62" s="742"/>
      <c r="N62" s="742"/>
      <c r="O62" s="742"/>
      <c r="P62" s="742"/>
      <c r="Q62" s="742"/>
      <c r="AY62" s="462"/>
      <c r="AZ62" s="462"/>
      <c r="BA62" s="462"/>
      <c r="BB62" s="462"/>
      <c r="BC62" s="462"/>
      <c r="BD62" s="610"/>
      <c r="BE62" s="610"/>
      <c r="BF62" s="610"/>
      <c r="BG62" s="462"/>
      <c r="BH62" s="251"/>
      <c r="BI62" s="462"/>
      <c r="BJ62" s="462"/>
    </row>
    <row r="63" spans="1:74" x14ac:dyDescent="0.2">
      <c r="BH63" s="251"/>
      <c r="BK63" s="341"/>
      <c r="BL63" s="341"/>
      <c r="BM63" s="341"/>
      <c r="BN63" s="341"/>
      <c r="BO63" s="341"/>
      <c r="BP63" s="341"/>
      <c r="BQ63" s="341"/>
      <c r="BR63" s="341"/>
      <c r="BS63" s="341"/>
      <c r="BT63" s="341"/>
      <c r="BU63" s="341"/>
      <c r="BV63" s="341"/>
    </row>
    <row r="64" spans="1:74" x14ac:dyDescent="0.2">
      <c r="BH64" s="251"/>
      <c r="BK64" s="341"/>
      <c r="BL64" s="341"/>
      <c r="BM64" s="341"/>
      <c r="BN64" s="341"/>
      <c r="BO64" s="341"/>
      <c r="BP64" s="341"/>
      <c r="BQ64" s="341"/>
      <c r="BR64" s="341"/>
      <c r="BS64" s="341"/>
      <c r="BT64" s="341"/>
      <c r="BU64" s="341"/>
      <c r="BV64" s="341"/>
    </row>
    <row r="65" spans="60:74" x14ac:dyDescent="0.2">
      <c r="BH65" s="251"/>
      <c r="BK65" s="341"/>
      <c r="BL65" s="341"/>
      <c r="BM65" s="341"/>
      <c r="BN65" s="341"/>
      <c r="BO65" s="341"/>
      <c r="BP65" s="341"/>
      <c r="BQ65" s="341"/>
      <c r="BR65" s="341"/>
      <c r="BS65" s="341"/>
      <c r="BT65" s="341"/>
      <c r="BU65" s="341"/>
      <c r="BV65" s="341"/>
    </row>
    <row r="66" spans="60:74" x14ac:dyDescent="0.2">
      <c r="BH66" s="251"/>
      <c r="BK66" s="341"/>
      <c r="BL66" s="341"/>
      <c r="BM66" s="341"/>
      <c r="BN66" s="341"/>
      <c r="BO66" s="341"/>
      <c r="BP66" s="341"/>
      <c r="BQ66" s="341"/>
      <c r="BR66" s="341"/>
      <c r="BS66" s="341"/>
      <c r="BT66" s="341"/>
      <c r="BU66" s="341"/>
      <c r="BV66" s="341"/>
    </row>
    <row r="67" spans="60:74" x14ac:dyDescent="0.2">
      <c r="BH67" s="251"/>
      <c r="BK67" s="341"/>
      <c r="BL67" s="341"/>
      <c r="BM67" s="341"/>
      <c r="BN67" s="341"/>
      <c r="BO67" s="341"/>
      <c r="BP67" s="341"/>
      <c r="BQ67" s="341"/>
      <c r="BR67" s="341"/>
      <c r="BS67" s="341"/>
      <c r="BT67" s="341"/>
      <c r="BU67" s="341"/>
      <c r="BV67" s="341"/>
    </row>
    <row r="68" spans="60:74" x14ac:dyDescent="0.2">
      <c r="BK68" s="341"/>
      <c r="BL68" s="341"/>
      <c r="BM68" s="341"/>
      <c r="BN68" s="341"/>
      <c r="BO68" s="341"/>
      <c r="BP68" s="341"/>
      <c r="BQ68" s="341"/>
      <c r="BR68" s="341"/>
      <c r="BS68" s="341"/>
      <c r="BT68" s="341"/>
      <c r="BU68" s="341"/>
      <c r="BV68" s="341"/>
    </row>
    <row r="69" spans="60:74" x14ac:dyDescent="0.2">
      <c r="BK69" s="341"/>
      <c r="BL69" s="341"/>
      <c r="BM69" s="341"/>
      <c r="BN69" s="341"/>
      <c r="BO69" s="341"/>
      <c r="BP69" s="341"/>
      <c r="BQ69" s="341"/>
      <c r="BR69" s="341"/>
      <c r="BS69" s="341"/>
      <c r="BT69" s="341"/>
      <c r="BU69" s="341"/>
      <c r="BV69" s="341"/>
    </row>
    <row r="70" spans="60:74" x14ac:dyDescent="0.2">
      <c r="BK70" s="341"/>
      <c r="BL70" s="341"/>
      <c r="BM70" s="341"/>
      <c r="BN70" s="341"/>
      <c r="BO70" s="341"/>
      <c r="BP70" s="341"/>
      <c r="BQ70" s="341"/>
      <c r="BR70" s="341"/>
      <c r="BS70" s="341"/>
      <c r="BT70" s="341"/>
      <c r="BU70" s="341"/>
      <c r="BV70" s="341"/>
    </row>
    <row r="71" spans="60:74" x14ac:dyDescent="0.2">
      <c r="BK71" s="341"/>
      <c r="BL71" s="341"/>
      <c r="BM71" s="341"/>
      <c r="BN71" s="341"/>
      <c r="BO71" s="341"/>
      <c r="BP71" s="341"/>
      <c r="BQ71" s="341"/>
      <c r="BR71" s="341"/>
      <c r="BS71" s="341"/>
      <c r="BT71" s="341"/>
      <c r="BU71" s="341"/>
      <c r="BV71" s="341"/>
    </row>
    <row r="72" spans="60:74" x14ac:dyDescent="0.2">
      <c r="BK72" s="341"/>
      <c r="BL72" s="341"/>
      <c r="BM72" s="341"/>
      <c r="BN72" s="341"/>
      <c r="BO72" s="341"/>
      <c r="BP72" s="341"/>
      <c r="BQ72" s="341"/>
      <c r="BR72" s="341"/>
      <c r="BS72" s="341"/>
      <c r="BT72" s="341"/>
      <c r="BU72" s="341"/>
      <c r="BV72" s="341"/>
    </row>
    <row r="73" spans="60:74" x14ac:dyDescent="0.2">
      <c r="BK73" s="341"/>
      <c r="BL73" s="341"/>
      <c r="BM73" s="341"/>
      <c r="BN73" s="341"/>
      <c r="BO73" s="341"/>
      <c r="BP73" s="341"/>
      <c r="BQ73" s="341"/>
      <c r="BR73" s="341"/>
      <c r="BS73" s="341"/>
      <c r="BT73" s="341"/>
      <c r="BU73" s="341"/>
      <c r="BV73" s="341"/>
    </row>
    <row r="74" spans="60:74" x14ac:dyDescent="0.2">
      <c r="BK74" s="341"/>
      <c r="BL74" s="341"/>
      <c r="BM74" s="341"/>
      <c r="BN74" s="341"/>
      <c r="BO74" s="341"/>
      <c r="BP74" s="341"/>
      <c r="BQ74" s="341"/>
      <c r="BR74" s="341"/>
      <c r="BS74" s="341"/>
      <c r="BT74" s="341"/>
      <c r="BU74" s="341"/>
      <c r="BV74" s="341"/>
    </row>
    <row r="75" spans="60:74" x14ac:dyDescent="0.2">
      <c r="BK75" s="341"/>
      <c r="BL75" s="341"/>
      <c r="BM75" s="341"/>
      <c r="BN75" s="341"/>
      <c r="BO75" s="341"/>
      <c r="BP75" s="341"/>
      <c r="BQ75" s="341"/>
      <c r="BR75" s="341"/>
      <c r="BS75" s="341"/>
      <c r="BT75" s="341"/>
      <c r="BU75" s="341"/>
      <c r="BV75" s="341"/>
    </row>
    <row r="76" spans="60:74" x14ac:dyDescent="0.2">
      <c r="BK76" s="341"/>
      <c r="BL76" s="341"/>
      <c r="BM76" s="341"/>
      <c r="BN76" s="341"/>
      <c r="BO76" s="341"/>
      <c r="BP76" s="341"/>
      <c r="BQ76" s="341"/>
      <c r="BR76" s="341"/>
      <c r="BS76" s="341"/>
      <c r="BT76" s="341"/>
      <c r="BU76" s="341"/>
      <c r="BV76" s="341"/>
    </row>
    <row r="77" spans="60:74" x14ac:dyDescent="0.2">
      <c r="BK77" s="341"/>
      <c r="BL77" s="341"/>
      <c r="BM77" s="341"/>
      <c r="BN77" s="341"/>
      <c r="BO77" s="341"/>
      <c r="BP77" s="341"/>
      <c r="BQ77" s="341"/>
      <c r="BR77" s="341"/>
      <c r="BS77" s="341"/>
      <c r="BT77" s="341"/>
      <c r="BU77" s="341"/>
      <c r="BV77" s="341"/>
    </row>
    <row r="78" spans="60:74" x14ac:dyDescent="0.2">
      <c r="BK78" s="341"/>
      <c r="BL78" s="341"/>
      <c r="BM78" s="341"/>
      <c r="BN78" s="341"/>
      <c r="BO78" s="341"/>
      <c r="BP78" s="341"/>
      <c r="BQ78" s="341"/>
      <c r="BR78" s="341"/>
      <c r="BS78" s="341"/>
      <c r="BT78" s="341"/>
      <c r="BU78" s="341"/>
      <c r="BV78" s="341"/>
    </row>
    <row r="79" spans="60:74" x14ac:dyDescent="0.2">
      <c r="BK79" s="341"/>
      <c r="BL79" s="341"/>
      <c r="BM79" s="341"/>
      <c r="BN79" s="341"/>
      <c r="BO79" s="341"/>
      <c r="BP79" s="341"/>
      <c r="BQ79" s="341"/>
      <c r="BR79" s="341"/>
      <c r="BS79" s="341"/>
      <c r="BT79" s="341"/>
      <c r="BU79" s="341"/>
      <c r="BV79" s="341"/>
    </row>
    <row r="80" spans="60:74" x14ac:dyDescent="0.2">
      <c r="BK80" s="341"/>
      <c r="BL80" s="341"/>
      <c r="BM80" s="341"/>
      <c r="BN80" s="341"/>
      <c r="BO80" s="341"/>
      <c r="BP80" s="341"/>
      <c r="BQ80" s="341"/>
      <c r="BR80" s="341"/>
      <c r="BS80" s="341"/>
      <c r="BT80" s="341"/>
      <c r="BU80" s="341"/>
      <c r="BV80" s="341"/>
    </row>
    <row r="81" spans="63:74" x14ac:dyDescent="0.2">
      <c r="BK81" s="341"/>
      <c r="BL81" s="341"/>
      <c r="BM81" s="341"/>
      <c r="BN81" s="341"/>
      <c r="BO81" s="341"/>
      <c r="BP81" s="341"/>
      <c r="BQ81" s="341"/>
      <c r="BR81" s="341"/>
      <c r="BS81" s="341"/>
      <c r="BT81" s="341"/>
      <c r="BU81" s="341"/>
      <c r="BV81" s="341"/>
    </row>
    <row r="82" spans="63:74" x14ac:dyDescent="0.2">
      <c r="BK82" s="341"/>
      <c r="BL82" s="341"/>
      <c r="BM82" s="341"/>
      <c r="BN82" s="341"/>
      <c r="BO82" s="341"/>
      <c r="BP82" s="341"/>
      <c r="BQ82" s="341"/>
      <c r="BR82" s="341"/>
      <c r="BS82" s="341"/>
      <c r="BT82" s="341"/>
      <c r="BU82" s="341"/>
      <c r="BV82" s="341"/>
    </row>
    <row r="83" spans="63:74" x14ac:dyDescent="0.2">
      <c r="BK83" s="341"/>
      <c r="BL83" s="341"/>
      <c r="BM83" s="341"/>
      <c r="BN83" s="341"/>
      <c r="BO83" s="341"/>
      <c r="BP83" s="341"/>
      <c r="BQ83" s="341"/>
      <c r="BR83" s="341"/>
      <c r="BS83" s="341"/>
      <c r="BT83" s="341"/>
      <c r="BU83" s="341"/>
      <c r="BV83" s="341"/>
    </row>
    <row r="84" spans="63:74" x14ac:dyDescent="0.2">
      <c r="BK84" s="341"/>
      <c r="BL84" s="341"/>
      <c r="BM84" s="341"/>
      <c r="BN84" s="341"/>
      <c r="BO84" s="341"/>
      <c r="BP84" s="341"/>
      <c r="BQ84" s="341"/>
      <c r="BR84" s="341"/>
      <c r="BS84" s="341"/>
      <c r="BT84" s="341"/>
      <c r="BU84" s="341"/>
      <c r="BV84" s="341"/>
    </row>
    <row r="85" spans="63:74" x14ac:dyDescent="0.2">
      <c r="BK85" s="341"/>
      <c r="BL85" s="341"/>
      <c r="BM85" s="341"/>
      <c r="BN85" s="341"/>
      <c r="BO85" s="341"/>
      <c r="BP85" s="341"/>
      <c r="BQ85" s="341"/>
      <c r="BR85" s="341"/>
      <c r="BS85" s="341"/>
      <c r="BT85" s="341"/>
      <c r="BU85" s="341"/>
      <c r="BV85" s="341"/>
    </row>
    <row r="86" spans="63:74" x14ac:dyDescent="0.2">
      <c r="BK86" s="341"/>
      <c r="BL86" s="341"/>
      <c r="BM86" s="341"/>
      <c r="BN86" s="341"/>
      <c r="BO86" s="341"/>
      <c r="BP86" s="341"/>
      <c r="BQ86" s="341"/>
      <c r="BR86" s="341"/>
      <c r="BS86" s="341"/>
      <c r="BT86" s="341"/>
      <c r="BU86" s="341"/>
      <c r="BV86" s="341"/>
    </row>
    <row r="87" spans="63:74" x14ac:dyDescent="0.2">
      <c r="BK87" s="341"/>
      <c r="BL87" s="341"/>
      <c r="BM87" s="341"/>
      <c r="BN87" s="341"/>
      <c r="BO87" s="341"/>
      <c r="BP87" s="341"/>
      <c r="BQ87" s="341"/>
      <c r="BR87" s="341"/>
      <c r="BS87" s="341"/>
      <c r="BT87" s="341"/>
      <c r="BU87" s="341"/>
      <c r="BV87" s="341"/>
    </row>
    <row r="88" spans="63:74" x14ac:dyDescent="0.2">
      <c r="BK88" s="341"/>
      <c r="BL88" s="341"/>
      <c r="BM88" s="341"/>
      <c r="BN88" s="341"/>
      <c r="BO88" s="341"/>
      <c r="BP88" s="341"/>
      <c r="BQ88" s="341"/>
      <c r="BR88" s="341"/>
      <c r="BS88" s="341"/>
      <c r="BT88" s="341"/>
      <c r="BU88" s="341"/>
      <c r="BV88" s="341"/>
    </row>
    <row r="89" spans="63:74" x14ac:dyDescent="0.2">
      <c r="BK89" s="341"/>
      <c r="BL89" s="341"/>
      <c r="BM89" s="341"/>
      <c r="BN89" s="341"/>
      <c r="BO89" s="341"/>
      <c r="BP89" s="341"/>
      <c r="BQ89" s="341"/>
      <c r="BR89" s="341"/>
      <c r="BS89" s="341"/>
      <c r="BT89" s="341"/>
      <c r="BU89" s="341"/>
      <c r="BV89" s="341"/>
    </row>
    <row r="90" spans="63:74" x14ac:dyDescent="0.2">
      <c r="BK90" s="341"/>
      <c r="BL90" s="341"/>
      <c r="BM90" s="341"/>
      <c r="BN90" s="341"/>
      <c r="BO90" s="341"/>
      <c r="BP90" s="341"/>
      <c r="BQ90" s="341"/>
      <c r="BR90" s="341"/>
      <c r="BS90" s="341"/>
      <c r="BT90" s="341"/>
      <c r="BU90" s="341"/>
      <c r="BV90" s="341"/>
    </row>
    <row r="91" spans="63:74" x14ac:dyDescent="0.2">
      <c r="BK91" s="341"/>
      <c r="BL91" s="341"/>
      <c r="BM91" s="341"/>
      <c r="BN91" s="341"/>
      <c r="BO91" s="341"/>
      <c r="BP91" s="341"/>
      <c r="BQ91" s="341"/>
      <c r="BR91" s="341"/>
      <c r="BS91" s="341"/>
      <c r="BT91" s="341"/>
      <c r="BU91" s="341"/>
      <c r="BV91" s="341"/>
    </row>
    <row r="92" spans="63:74" x14ac:dyDescent="0.2">
      <c r="BK92" s="341"/>
      <c r="BL92" s="341"/>
      <c r="BM92" s="341"/>
      <c r="BN92" s="341"/>
      <c r="BO92" s="341"/>
      <c r="BP92" s="341"/>
      <c r="BQ92" s="341"/>
      <c r="BR92" s="341"/>
      <c r="BS92" s="341"/>
      <c r="BT92" s="341"/>
      <c r="BU92" s="341"/>
      <c r="BV92" s="341"/>
    </row>
    <row r="93" spans="63:74" x14ac:dyDescent="0.2">
      <c r="BK93" s="341"/>
      <c r="BL93" s="341"/>
      <c r="BM93" s="341"/>
      <c r="BN93" s="341"/>
      <c r="BO93" s="341"/>
      <c r="BP93" s="341"/>
      <c r="BQ93" s="341"/>
      <c r="BR93" s="341"/>
      <c r="BS93" s="341"/>
      <c r="BT93" s="341"/>
      <c r="BU93" s="341"/>
      <c r="BV93" s="341"/>
    </row>
    <row r="94" spans="63:74" x14ac:dyDescent="0.2">
      <c r="BK94" s="341"/>
      <c r="BL94" s="341"/>
      <c r="BM94" s="341"/>
      <c r="BN94" s="341"/>
      <c r="BO94" s="341"/>
      <c r="BP94" s="341"/>
      <c r="BQ94" s="341"/>
      <c r="BR94" s="341"/>
      <c r="BS94" s="341"/>
      <c r="BT94" s="341"/>
      <c r="BU94" s="341"/>
      <c r="BV94" s="341"/>
    </row>
    <row r="95" spans="63:74" x14ac:dyDescent="0.2">
      <c r="BK95" s="341"/>
      <c r="BL95" s="341"/>
      <c r="BM95" s="341"/>
      <c r="BN95" s="341"/>
      <c r="BO95" s="341"/>
      <c r="BP95" s="341"/>
      <c r="BQ95" s="341"/>
      <c r="BR95" s="341"/>
      <c r="BS95" s="341"/>
      <c r="BT95" s="341"/>
      <c r="BU95" s="341"/>
      <c r="BV95" s="341"/>
    </row>
    <row r="96" spans="63:74" x14ac:dyDescent="0.2">
      <c r="BK96" s="341"/>
      <c r="BL96" s="341"/>
      <c r="BM96" s="341"/>
      <c r="BN96" s="341"/>
      <c r="BO96" s="341"/>
      <c r="BP96" s="341"/>
      <c r="BQ96" s="341"/>
      <c r="BR96" s="341"/>
      <c r="BS96" s="341"/>
      <c r="BT96" s="341"/>
      <c r="BU96" s="341"/>
      <c r="BV96" s="341"/>
    </row>
    <row r="97" spans="63:74" x14ac:dyDescent="0.2">
      <c r="BK97" s="341"/>
      <c r="BL97" s="341"/>
      <c r="BM97" s="341"/>
      <c r="BN97" s="341"/>
      <c r="BO97" s="341"/>
      <c r="BP97" s="341"/>
      <c r="BQ97" s="341"/>
      <c r="BR97" s="341"/>
      <c r="BS97" s="341"/>
      <c r="BT97" s="341"/>
      <c r="BU97" s="341"/>
      <c r="BV97" s="341"/>
    </row>
    <row r="98" spans="63:74" x14ac:dyDescent="0.2">
      <c r="BK98" s="341"/>
      <c r="BL98" s="341"/>
      <c r="BM98" s="341"/>
      <c r="BN98" s="341"/>
      <c r="BO98" s="341"/>
      <c r="BP98" s="341"/>
      <c r="BQ98" s="341"/>
      <c r="BR98" s="341"/>
      <c r="BS98" s="341"/>
      <c r="BT98" s="341"/>
      <c r="BU98" s="341"/>
      <c r="BV98" s="341"/>
    </row>
    <row r="99" spans="63:74" x14ac:dyDescent="0.2">
      <c r="BK99" s="341"/>
      <c r="BL99" s="341"/>
      <c r="BM99" s="341"/>
      <c r="BN99" s="341"/>
      <c r="BO99" s="341"/>
      <c r="BP99" s="341"/>
      <c r="BQ99" s="341"/>
      <c r="BR99" s="341"/>
      <c r="BS99" s="341"/>
      <c r="BT99" s="341"/>
      <c r="BU99" s="341"/>
      <c r="BV99" s="341"/>
    </row>
    <row r="100" spans="63:74" x14ac:dyDescent="0.2">
      <c r="BK100" s="341"/>
      <c r="BL100" s="341"/>
      <c r="BM100" s="341"/>
      <c r="BN100" s="341"/>
      <c r="BO100" s="341"/>
      <c r="BP100" s="341"/>
      <c r="BQ100" s="341"/>
      <c r="BR100" s="341"/>
      <c r="BS100" s="341"/>
      <c r="BT100" s="341"/>
      <c r="BU100" s="341"/>
      <c r="BV100" s="341"/>
    </row>
    <row r="101" spans="63:74" x14ac:dyDescent="0.2">
      <c r="BK101" s="341"/>
      <c r="BL101" s="341"/>
      <c r="BM101" s="341"/>
      <c r="BN101" s="341"/>
      <c r="BO101" s="341"/>
      <c r="BP101" s="341"/>
      <c r="BQ101" s="341"/>
      <c r="BR101" s="341"/>
      <c r="BS101" s="341"/>
      <c r="BT101" s="341"/>
      <c r="BU101" s="341"/>
      <c r="BV101" s="341"/>
    </row>
    <row r="102" spans="63:74" x14ac:dyDescent="0.2">
      <c r="BK102" s="341"/>
      <c r="BL102" s="341"/>
      <c r="BM102" s="341"/>
      <c r="BN102" s="341"/>
      <c r="BO102" s="341"/>
      <c r="BP102" s="341"/>
      <c r="BQ102" s="341"/>
      <c r="BR102" s="341"/>
      <c r="BS102" s="341"/>
      <c r="BT102" s="341"/>
      <c r="BU102" s="341"/>
      <c r="BV102" s="341"/>
    </row>
    <row r="103" spans="63:74" x14ac:dyDescent="0.2">
      <c r="BK103" s="341"/>
      <c r="BL103" s="341"/>
      <c r="BM103" s="341"/>
      <c r="BN103" s="341"/>
      <c r="BO103" s="341"/>
      <c r="BP103" s="341"/>
      <c r="BQ103" s="341"/>
      <c r="BR103" s="341"/>
      <c r="BS103" s="341"/>
      <c r="BT103" s="341"/>
      <c r="BU103" s="341"/>
      <c r="BV103" s="341"/>
    </row>
    <row r="104" spans="63:74" x14ac:dyDescent="0.2">
      <c r="BK104" s="341"/>
      <c r="BL104" s="341"/>
      <c r="BM104" s="341"/>
      <c r="BN104" s="341"/>
      <c r="BO104" s="341"/>
      <c r="BP104" s="341"/>
      <c r="BQ104" s="341"/>
      <c r="BR104" s="341"/>
      <c r="BS104" s="341"/>
      <c r="BT104" s="341"/>
      <c r="BU104" s="341"/>
      <c r="BV104" s="341"/>
    </row>
    <row r="105" spans="63:74" x14ac:dyDescent="0.2">
      <c r="BK105" s="341"/>
      <c r="BL105" s="341"/>
      <c r="BM105" s="341"/>
      <c r="BN105" s="341"/>
      <c r="BO105" s="341"/>
      <c r="BP105" s="341"/>
      <c r="BQ105" s="341"/>
      <c r="BR105" s="341"/>
      <c r="BS105" s="341"/>
      <c r="BT105" s="341"/>
      <c r="BU105" s="341"/>
      <c r="BV105" s="341"/>
    </row>
    <row r="106" spans="63:74" x14ac:dyDescent="0.2">
      <c r="BK106" s="341"/>
      <c r="BL106" s="341"/>
      <c r="BM106" s="341"/>
      <c r="BN106" s="341"/>
      <c r="BO106" s="341"/>
      <c r="BP106" s="341"/>
      <c r="BQ106" s="341"/>
      <c r="BR106" s="341"/>
      <c r="BS106" s="341"/>
      <c r="BT106" s="341"/>
      <c r="BU106" s="341"/>
      <c r="BV106" s="341"/>
    </row>
    <row r="107" spans="63:74" x14ac:dyDescent="0.2">
      <c r="BK107" s="341"/>
      <c r="BL107" s="341"/>
      <c r="BM107" s="341"/>
      <c r="BN107" s="341"/>
      <c r="BO107" s="341"/>
      <c r="BP107" s="341"/>
      <c r="BQ107" s="341"/>
      <c r="BR107" s="341"/>
      <c r="BS107" s="341"/>
      <c r="BT107" s="341"/>
      <c r="BU107" s="341"/>
      <c r="BV107" s="341"/>
    </row>
    <row r="108" spans="63:74" x14ac:dyDescent="0.2">
      <c r="BK108" s="341"/>
      <c r="BL108" s="341"/>
      <c r="BM108" s="341"/>
      <c r="BN108" s="341"/>
      <c r="BO108" s="341"/>
      <c r="BP108" s="341"/>
      <c r="BQ108" s="341"/>
      <c r="BR108" s="341"/>
      <c r="BS108" s="341"/>
      <c r="BT108" s="341"/>
      <c r="BU108" s="341"/>
      <c r="BV108" s="341"/>
    </row>
    <row r="109" spans="63:74" x14ac:dyDescent="0.2">
      <c r="BK109" s="341"/>
      <c r="BL109" s="341"/>
      <c r="BM109" s="341"/>
      <c r="BN109" s="341"/>
      <c r="BO109" s="341"/>
      <c r="BP109" s="341"/>
      <c r="BQ109" s="341"/>
      <c r="BR109" s="341"/>
      <c r="BS109" s="341"/>
      <c r="BT109" s="341"/>
      <c r="BU109" s="341"/>
      <c r="BV109" s="341"/>
    </row>
    <row r="110" spans="63:74" x14ac:dyDescent="0.2">
      <c r="BK110" s="341"/>
      <c r="BL110" s="341"/>
      <c r="BM110" s="341"/>
      <c r="BN110" s="341"/>
      <c r="BO110" s="341"/>
      <c r="BP110" s="341"/>
      <c r="BQ110" s="341"/>
      <c r="BR110" s="341"/>
      <c r="BS110" s="341"/>
      <c r="BT110" s="341"/>
      <c r="BU110" s="341"/>
      <c r="BV110" s="341"/>
    </row>
    <row r="111" spans="63:74" x14ac:dyDescent="0.2">
      <c r="BK111" s="341"/>
      <c r="BL111" s="341"/>
      <c r="BM111" s="341"/>
      <c r="BN111" s="341"/>
      <c r="BO111" s="341"/>
      <c r="BP111" s="341"/>
      <c r="BQ111" s="341"/>
      <c r="BR111" s="341"/>
      <c r="BS111" s="341"/>
      <c r="BT111" s="341"/>
      <c r="BU111" s="341"/>
      <c r="BV111" s="341"/>
    </row>
    <row r="112" spans="63:74" x14ac:dyDescent="0.2">
      <c r="BK112" s="341"/>
      <c r="BL112" s="341"/>
      <c r="BM112" s="341"/>
      <c r="BN112" s="341"/>
      <c r="BO112" s="341"/>
      <c r="BP112" s="341"/>
      <c r="BQ112" s="341"/>
      <c r="BR112" s="341"/>
      <c r="BS112" s="341"/>
      <c r="BT112" s="341"/>
      <c r="BU112" s="341"/>
      <c r="BV112" s="341"/>
    </row>
    <row r="113" spans="63:74" x14ac:dyDescent="0.2">
      <c r="BK113" s="341"/>
      <c r="BL113" s="341"/>
      <c r="BM113" s="341"/>
      <c r="BN113" s="341"/>
      <c r="BO113" s="341"/>
      <c r="BP113" s="341"/>
      <c r="BQ113" s="341"/>
      <c r="BR113" s="341"/>
      <c r="BS113" s="341"/>
      <c r="BT113" s="341"/>
      <c r="BU113" s="341"/>
      <c r="BV113" s="341"/>
    </row>
    <row r="114" spans="63:74" x14ac:dyDescent="0.2">
      <c r="BK114" s="341"/>
      <c r="BL114" s="341"/>
      <c r="BM114" s="341"/>
      <c r="BN114" s="341"/>
      <c r="BO114" s="341"/>
      <c r="BP114" s="341"/>
      <c r="BQ114" s="341"/>
      <c r="BR114" s="341"/>
      <c r="BS114" s="341"/>
      <c r="BT114" s="341"/>
      <c r="BU114" s="341"/>
      <c r="BV114" s="341"/>
    </row>
    <row r="115" spans="63:74" x14ac:dyDescent="0.2">
      <c r="BK115" s="341"/>
      <c r="BL115" s="341"/>
      <c r="BM115" s="341"/>
      <c r="BN115" s="341"/>
      <c r="BO115" s="341"/>
      <c r="BP115" s="341"/>
      <c r="BQ115" s="341"/>
      <c r="BR115" s="341"/>
      <c r="BS115" s="341"/>
      <c r="BT115" s="341"/>
      <c r="BU115" s="341"/>
      <c r="BV115" s="341"/>
    </row>
    <row r="116" spans="63:74" x14ac:dyDescent="0.2">
      <c r="BK116" s="341"/>
      <c r="BL116" s="341"/>
      <c r="BM116" s="341"/>
      <c r="BN116" s="341"/>
      <c r="BO116" s="341"/>
      <c r="BP116" s="341"/>
      <c r="BQ116" s="341"/>
      <c r="BR116" s="341"/>
      <c r="BS116" s="341"/>
      <c r="BT116" s="341"/>
      <c r="BU116" s="341"/>
      <c r="BV116" s="341"/>
    </row>
    <row r="117" spans="63:74" x14ac:dyDescent="0.2">
      <c r="BK117" s="341"/>
      <c r="BL117" s="341"/>
      <c r="BM117" s="341"/>
      <c r="BN117" s="341"/>
      <c r="BO117" s="341"/>
      <c r="BP117" s="341"/>
      <c r="BQ117" s="341"/>
      <c r="BR117" s="341"/>
      <c r="BS117" s="341"/>
      <c r="BT117" s="341"/>
      <c r="BU117" s="341"/>
      <c r="BV117" s="341"/>
    </row>
    <row r="118" spans="63:74" x14ac:dyDescent="0.2">
      <c r="BK118" s="341"/>
      <c r="BL118" s="341"/>
      <c r="BM118" s="341"/>
      <c r="BN118" s="341"/>
      <c r="BO118" s="341"/>
      <c r="BP118" s="341"/>
      <c r="BQ118" s="341"/>
      <c r="BR118" s="341"/>
      <c r="BS118" s="341"/>
      <c r="BT118" s="341"/>
      <c r="BU118" s="341"/>
      <c r="BV118" s="341"/>
    </row>
    <row r="119" spans="63:74" x14ac:dyDescent="0.2">
      <c r="BK119" s="341"/>
      <c r="BL119" s="341"/>
      <c r="BM119" s="341"/>
      <c r="BN119" s="341"/>
      <c r="BO119" s="341"/>
      <c r="BP119" s="341"/>
      <c r="BQ119" s="341"/>
      <c r="BR119" s="341"/>
      <c r="BS119" s="341"/>
      <c r="BT119" s="341"/>
      <c r="BU119" s="341"/>
      <c r="BV119" s="341"/>
    </row>
    <row r="120" spans="63:74" x14ac:dyDescent="0.2">
      <c r="BK120" s="341"/>
      <c r="BL120" s="341"/>
      <c r="BM120" s="341"/>
      <c r="BN120" s="341"/>
      <c r="BO120" s="341"/>
      <c r="BP120" s="341"/>
      <c r="BQ120" s="341"/>
      <c r="BR120" s="341"/>
      <c r="BS120" s="341"/>
      <c r="BT120" s="341"/>
      <c r="BU120" s="341"/>
      <c r="BV120" s="341"/>
    </row>
    <row r="121" spans="63:74" x14ac:dyDescent="0.2">
      <c r="BK121" s="341"/>
      <c r="BL121" s="341"/>
      <c r="BM121" s="341"/>
      <c r="BN121" s="341"/>
      <c r="BO121" s="341"/>
      <c r="BP121" s="341"/>
      <c r="BQ121" s="341"/>
      <c r="BR121" s="341"/>
      <c r="BS121" s="341"/>
      <c r="BT121" s="341"/>
      <c r="BU121" s="341"/>
      <c r="BV121" s="341"/>
    </row>
    <row r="122" spans="63:74" x14ac:dyDescent="0.2">
      <c r="BK122" s="341"/>
      <c r="BL122" s="341"/>
      <c r="BM122" s="341"/>
      <c r="BN122" s="341"/>
      <c r="BO122" s="341"/>
      <c r="BP122" s="341"/>
      <c r="BQ122" s="341"/>
      <c r="BR122" s="341"/>
      <c r="BS122" s="341"/>
      <c r="BT122" s="341"/>
      <c r="BU122" s="341"/>
      <c r="BV122" s="341"/>
    </row>
    <row r="123" spans="63:74" x14ac:dyDescent="0.2">
      <c r="BK123" s="341"/>
      <c r="BL123" s="341"/>
      <c r="BM123" s="341"/>
      <c r="BN123" s="341"/>
      <c r="BO123" s="341"/>
      <c r="BP123" s="341"/>
      <c r="BQ123" s="341"/>
      <c r="BR123" s="341"/>
      <c r="BS123" s="341"/>
      <c r="BT123" s="341"/>
      <c r="BU123" s="341"/>
      <c r="BV123" s="341"/>
    </row>
    <row r="124" spans="63:74" x14ac:dyDescent="0.2">
      <c r="BK124" s="341"/>
      <c r="BL124" s="341"/>
      <c r="BM124" s="341"/>
      <c r="BN124" s="341"/>
      <c r="BO124" s="341"/>
      <c r="BP124" s="341"/>
      <c r="BQ124" s="341"/>
      <c r="BR124" s="341"/>
      <c r="BS124" s="341"/>
      <c r="BT124" s="341"/>
      <c r="BU124" s="341"/>
      <c r="BV124" s="341"/>
    </row>
    <row r="125" spans="63:74" x14ac:dyDescent="0.2">
      <c r="BK125" s="341"/>
      <c r="BL125" s="341"/>
      <c r="BM125" s="341"/>
      <c r="BN125" s="341"/>
      <c r="BO125" s="341"/>
      <c r="BP125" s="341"/>
      <c r="BQ125" s="341"/>
      <c r="BR125" s="341"/>
      <c r="BS125" s="341"/>
      <c r="BT125" s="341"/>
      <c r="BU125" s="341"/>
      <c r="BV125" s="341"/>
    </row>
    <row r="126" spans="63:74" x14ac:dyDescent="0.2">
      <c r="BK126" s="341"/>
      <c r="BL126" s="341"/>
      <c r="BM126" s="341"/>
      <c r="BN126" s="341"/>
      <c r="BO126" s="341"/>
      <c r="BP126" s="341"/>
      <c r="BQ126" s="341"/>
      <c r="BR126" s="341"/>
      <c r="BS126" s="341"/>
      <c r="BT126" s="341"/>
      <c r="BU126" s="341"/>
      <c r="BV126" s="341"/>
    </row>
    <row r="127" spans="63:74" x14ac:dyDescent="0.2">
      <c r="BK127" s="341"/>
      <c r="BL127" s="341"/>
      <c r="BM127" s="341"/>
      <c r="BN127" s="341"/>
      <c r="BO127" s="341"/>
      <c r="BP127" s="341"/>
      <c r="BQ127" s="341"/>
      <c r="BR127" s="341"/>
      <c r="BS127" s="341"/>
      <c r="BT127" s="341"/>
      <c r="BU127" s="341"/>
      <c r="BV127" s="341"/>
    </row>
    <row r="128" spans="63:74" x14ac:dyDescent="0.2">
      <c r="BK128" s="341"/>
      <c r="BL128" s="341"/>
      <c r="BM128" s="341"/>
      <c r="BN128" s="341"/>
      <c r="BO128" s="341"/>
      <c r="BP128" s="341"/>
      <c r="BQ128" s="341"/>
      <c r="BR128" s="341"/>
      <c r="BS128" s="341"/>
      <c r="BT128" s="341"/>
      <c r="BU128" s="341"/>
      <c r="BV128" s="341"/>
    </row>
    <row r="129" spans="63:74" x14ac:dyDescent="0.2">
      <c r="BK129" s="341"/>
      <c r="BL129" s="341"/>
      <c r="BM129" s="341"/>
      <c r="BN129" s="341"/>
      <c r="BO129" s="341"/>
      <c r="BP129" s="341"/>
      <c r="BQ129" s="341"/>
      <c r="BR129" s="341"/>
      <c r="BS129" s="341"/>
      <c r="BT129" s="341"/>
      <c r="BU129" s="341"/>
      <c r="BV129" s="341"/>
    </row>
    <row r="130" spans="63:74" x14ac:dyDescent="0.2">
      <c r="BK130" s="341"/>
      <c r="BL130" s="341"/>
      <c r="BM130" s="341"/>
      <c r="BN130" s="341"/>
      <c r="BO130" s="341"/>
      <c r="BP130" s="341"/>
      <c r="BQ130" s="341"/>
      <c r="BR130" s="341"/>
      <c r="BS130" s="341"/>
      <c r="BT130" s="341"/>
      <c r="BU130" s="341"/>
      <c r="BV130" s="341"/>
    </row>
    <row r="131" spans="63:74" x14ac:dyDescent="0.2">
      <c r="BK131" s="341"/>
      <c r="BL131" s="341"/>
      <c r="BM131" s="341"/>
      <c r="BN131" s="341"/>
      <c r="BO131" s="341"/>
      <c r="BP131" s="341"/>
      <c r="BQ131" s="341"/>
      <c r="BR131" s="341"/>
      <c r="BS131" s="341"/>
      <c r="BT131" s="341"/>
      <c r="BU131" s="341"/>
      <c r="BV131" s="341"/>
    </row>
    <row r="132" spans="63:74" x14ac:dyDescent="0.2">
      <c r="BK132" s="341"/>
      <c r="BL132" s="341"/>
      <c r="BM132" s="341"/>
      <c r="BN132" s="341"/>
      <c r="BO132" s="341"/>
      <c r="BP132" s="341"/>
      <c r="BQ132" s="341"/>
      <c r="BR132" s="341"/>
      <c r="BS132" s="341"/>
      <c r="BT132" s="341"/>
      <c r="BU132" s="341"/>
      <c r="BV132" s="341"/>
    </row>
    <row r="133" spans="63:74" x14ac:dyDescent="0.2">
      <c r="BK133" s="341"/>
      <c r="BL133" s="341"/>
      <c r="BM133" s="341"/>
      <c r="BN133" s="341"/>
      <c r="BO133" s="341"/>
      <c r="BP133" s="341"/>
      <c r="BQ133" s="341"/>
      <c r="BR133" s="341"/>
      <c r="BS133" s="341"/>
      <c r="BT133" s="341"/>
      <c r="BU133" s="341"/>
      <c r="BV133" s="341"/>
    </row>
    <row r="134" spans="63:74" x14ac:dyDescent="0.2">
      <c r="BK134" s="341"/>
      <c r="BL134" s="341"/>
      <c r="BM134" s="341"/>
      <c r="BN134" s="341"/>
      <c r="BO134" s="341"/>
      <c r="BP134" s="341"/>
      <c r="BQ134" s="341"/>
      <c r="BR134" s="341"/>
      <c r="BS134" s="341"/>
      <c r="BT134" s="341"/>
      <c r="BU134" s="341"/>
      <c r="BV134" s="341"/>
    </row>
    <row r="135" spans="63:74" x14ac:dyDescent="0.2">
      <c r="BK135" s="341"/>
      <c r="BL135" s="341"/>
      <c r="BM135" s="341"/>
      <c r="BN135" s="341"/>
      <c r="BO135" s="341"/>
      <c r="BP135" s="341"/>
      <c r="BQ135" s="341"/>
      <c r="BR135" s="341"/>
      <c r="BS135" s="341"/>
      <c r="BT135" s="341"/>
      <c r="BU135" s="341"/>
      <c r="BV135" s="341"/>
    </row>
    <row r="136" spans="63:74" x14ac:dyDescent="0.2">
      <c r="BK136" s="341"/>
      <c r="BL136" s="341"/>
      <c r="BM136" s="341"/>
      <c r="BN136" s="341"/>
      <c r="BO136" s="341"/>
      <c r="BP136" s="341"/>
      <c r="BQ136" s="341"/>
      <c r="BR136" s="341"/>
      <c r="BS136" s="341"/>
      <c r="BT136" s="341"/>
      <c r="BU136" s="341"/>
      <c r="BV136" s="341"/>
    </row>
    <row r="137" spans="63:74" x14ac:dyDescent="0.2">
      <c r="BK137" s="341"/>
      <c r="BL137" s="341"/>
      <c r="BM137" s="341"/>
      <c r="BN137" s="341"/>
      <c r="BO137" s="341"/>
      <c r="BP137" s="341"/>
      <c r="BQ137" s="341"/>
      <c r="BR137" s="341"/>
      <c r="BS137" s="341"/>
      <c r="BT137" s="341"/>
      <c r="BU137" s="341"/>
      <c r="BV137" s="341"/>
    </row>
    <row r="138" spans="63:74" x14ac:dyDescent="0.2">
      <c r="BK138" s="341"/>
      <c r="BL138" s="341"/>
      <c r="BM138" s="341"/>
      <c r="BN138" s="341"/>
      <c r="BO138" s="341"/>
      <c r="BP138" s="341"/>
      <c r="BQ138" s="341"/>
      <c r="BR138" s="341"/>
      <c r="BS138" s="341"/>
      <c r="BT138" s="341"/>
      <c r="BU138" s="341"/>
      <c r="BV138" s="341"/>
    </row>
    <row r="139" spans="63:74" x14ac:dyDescent="0.2">
      <c r="BK139" s="341"/>
      <c r="BL139" s="341"/>
      <c r="BM139" s="341"/>
      <c r="BN139" s="341"/>
      <c r="BO139" s="341"/>
      <c r="BP139" s="341"/>
      <c r="BQ139" s="341"/>
      <c r="BR139" s="341"/>
      <c r="BS139" s="341"/>
      <c r="BT139" s="341"/>
      <c r="BU139" s="341"/>
      <c r="BV139" s="341"/>
    </row>
    <row r="140" spans="63:74" x14ac:dyDescent="0.2">
      <c r="BK140" s="341"/>
      <c r="BL140" s="341"/>
      <c r="BM140" s="341"/>
      <c r="BN140" s="341"/>
      <c r="BO140" s="341"/>
      <c r="BP140" s="341"/>
      <c r="BQ140" s="341"/>
      <c r="BR140" s="341"/>
      <c r="BS140" s="341"/>
      <c r="BT140" s="341"/>
      <c r="BU140" s="341"/>
      <c r="BV140" s="341"/>
    </row>
    <row r="141" spans="63:74" x14ac:dyDescent="0.2">
      <c r="BK141" s="341"/>
      <c r="BL141" s="341"/>
      <c r="BM141" s="341"/>
      <c r="BN141" s="341"/>
      <c r="BO141" s="341"/>
      <c r="BP141" s="341"/>
      <c r="BQ141" s="341"/>
      <c r="BR141" s="341"/>
      <c r="BS141" s="341"/>
      <c r="BT141" s="341"/>
      <c r="BU141" s="341"/>
      <c r="BV141" s="341"/>
    </row>
    <row r="142" spans="63:74" x14ac:dyDescent="0.2">
      <c r="BK142" s="341"/>
      <c r="BL142" s="341"/>
      <c r="BM142" s="341"/>
      <c r="BN142" s="341"/>
      <c r="BO142" s="341"/>
      <c r="BP142" s="341"/>
      <c r="BQ142" s="341"/>
      <c r="BR142" s="341"/>
      <c r="BS142" s="341"/>
      <c r="BT142" s="341"/>
      <c r="BU142" s="341"/>
      <c r="BV142" s="341"/>
    </row>
    <row r="143" spans="63:74" x14ac:dyDescent="0.2">
      <c r="BK143" s="341"/>
      <c r="BL143" s="341"/>
      <c r="BM143" s="341"/>
      <c r="BN143" s="341"/>
      <c r="BO143" s="341"/>
      <c r="BP143" s="341"/>
      <c r="BQ143" s="341"/>
      <c r="BR143" s="341"/>
      <c r="BS143" s="341"/>
      <c r="BT143" s="341"/>
      <c r="BU143" s="341"/>
      <c r="BV143" s="341"/>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B1" sqref="B1:AL1"/>
    </sheetView>
  </sheetViews>
  <sheetFormatPr defaultColWidth="9.59765625" defaultRowHeight="10" x14ac:dyDescent="0.2"/>
  <cols>
    <col min="1" max="1" width="10.59765625" style="121" customWidth="1"/>
    <col min="2" max="2" width="16.59765625" style="121" customWidth="1"/>
    <col min="3" max="50" width="6.59765625" style="121" customWidth="1"/>
    <col min="51" max="55" width="6.59765625" style="336" customWidth="1"/>
    <col min="56" max="58" width="6.59765625" style="613" customWidth="1"/>
    <col min="59" max="62" width="6.59765625" style="336" customWidth="1"/>
    <col min="63" max="74" width="6.59765625" style="121" customWidth="1"/>
    <col min="75" max="16384" width="9.59765625" style="121"/>
  </cols>
  <sheetData>
    <row r="1" spans="1:74" ht="13.3" customHeight="1" x14ac:dyDescent="0.25">
      <c r="A1" s="766" t="s">
        <v>798</v>
      </c>
      <c r="B1" s="817" t="s">
        <v>1361</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120"/>
    </row>
    <row r="2" spans="1:74" s="112" customFormat="1" ht="13.3" customHeight="1"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116"/>
      <c r="AY2" s="341"/>
      <c r="AZ2" s="341"/>
      <c r="BA2" s="341"/>
      <c r="BB2" s="341"/>
      <c r="BC2" s="341"/>
      <c r="BD2" s="611"/>
      <c r="BE2" s="611"/>
      <c r="BF2" s="611"/>
      <c r="BG2" s="341"/>
      <c r="BH2" s="341"/>
      <c r="BI2" s="341"/>
      <c r="BJ2" s="341"/>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19"/>
      <c r="B5" s="122" t="s">
        <v>7</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380"/>
      <c r="AZ5" s="380"/>
      <c r="BA5" s="380"/>
      <c r="BB5" s="380"/>
      <c r="BC5" s="380"/>
      <c r="BD5" s="123"/>
      <c r="BE5" s="123"/>
      <c r="BF5" s="123"/>
      <c r="BG5" s="123"/>
      <c r="BH5" s="123"/>
      <c r="BI5" s="123"/>
      <c r="BJ5" s="380"/>
      <c r="BK5" s="380"/>
      <c r="BL5" s="380"/>
      <c r="BM5" s="380"/>
      <c r="BN5" s="380"/>
      <c r="BO5" s="380"/>
      <c r="BP5" s="380"/>
      <c r="BQ5" s="380"/>
      <c r="BR5" s="380"/>
      <c r="BS5" s="380"/>
      <c r="BT5" s="380"/>
      <c r="BU5" s="380"/>
      <c r="BV5" s="380"/>
    </row>
    <row r="6" spans="1:74" ht="11.1" customHeight="1" x14ac:dyDescent="0.2">
      <c r="A6" s="119" t="s">
        <v>620</v>
      </c>
      <c r="B6" s="199" t="s">
        <v>435</v>
      </c>
      <c r="C6" s="208">
        <v>18.917408012999999</v>
      </c>
      <c r="D6" s="208">
        <v>19.470641507</v>
      </c>
      <c r="E6" s="208">
        <v>19.006101580999999</v>
      </c>
      <c r="F6" s="208">
        <v>19.758353182</v>
      </c>
      <c r="G6" s="208">
        <v>19.360352727999999</v>
      </c>
      <c r="H6" s="208">
        <v>19.204122818999998</v>
      </c>
      <c r="I6" s="208">
        <v>19.220074723</v>
      </c>
      <c r="J6" s="208">
        <v>19.315411967999999</v>
      </c>
      <c r="K6" s="208">
        <v>20.003748282</v>
      </c>
      <c r="L6" s="208">
        <v>19.993548484000002</v>
      </c>
      <c r="M6" s="208">
        <v>19.803592323</v>
      </c>
      <c r="N6" s="208">
        <v>19.182564920000001</v>
      </c>
      <c r="O6" s="208">
        <v>20.624341869999999</v>
      </c>
      <c r="P6" s="208">
        <v>20.947172076000001</v>
      </c>
      <c r="Q6" s="208">
        <v>20.850936086000001</v>
      </c>
      <c r="R6" s="208">
        <v>20.898225877000002</v>
      </c>
      <c r="S6" s="208">
        <v>20.69266726</v>
      </c>
      <c r="T6" s="208">
        <v>20.391959078999999</v>
      </c>
      <c r="U6" s="208">
        <v>19.973712801000001</v>
      </c>
      <c r="V6" s="208">
        <v>20.194239823</v>
      </c>
      <c r="W6" s="208">
        <v>21.227778900000001</v>
      </c>
      <c r="X6" s="208">
        <v>20.761036674</v>
      </c>
      <c r="Y6" s="208">
        <v>20.532651025</v>
      </c>
      <c r="Z6" s="208">
        <v>20.515890641999999</v>
      </c>
      <c r="AA6" s="208">
        <v>20.936984856999999</v>
      </c>
      <c r="AB6" s="208">
        <v>21.548644420999999</v>
      </c>
      <c r="AC6" s="208">
        <v>21.626688227999999</v>
      </c>
      <c r="AD6" s="208">
        <v>21.803839933999999</v>
      </c>
      <c r="AE6" s="208">
        <v>21.605534248000001</v>
      </c>
      <c r="AF6" s="208">
        <v>21.16963045</v>
      </c>
      <c r="AG6" s="208">
        <v>20.283593081999999</v>
      </c>
      <c r="AH6" s="208">
        <v>20.819872121</v>
      </c>
      <c r="AI6" s="208">
        <v>21.162524052999999</v>
      </c>
      <c r="AJ6" s="208">
        <v>20.941286633000001</v>
      </c>
      <c r="AK6" s="208">
        <v>21.009630791999999</v>
      </c>
      <c r="AL6" s="208">
        <v>20.856606633999998</v>
      </c>
      <c r="AM6" s="208">
        <v>21.607256393</v>
      </c>
      <c r="AN6" s="208">
        <v>22.045799412000001</v>
      </c>
      <c r="AO6" s="208">
        <v>21.659284294999999</v>
      </c>
      <c r="AP6" s="208">
        <v>22.012679728999998</v>
      </c>
      <c r="AQ6" s="208">
        <v>21.620790306</v>
      </c>
      <c r="AR6" s="208">
        <v>20.459399238</v>
      </c>
      <c r="AS6" s="208">
        <v>20.649471062</v>
      </c>
      <c r="AT6" s="208">
        <v>20.976454232999998</v>
      </c>
      <c r="AU6" s="208">
        <v>21.341769202999998</v>
      </c>
      <c r="AV6" s="208">
        <v>21.136314467999998</v>
      </c>
      <c r="AW6" s="208">
        <v>21.012083060999998</v>
      </c>
      <c r="AX6" s="208">
        <v>20.365233219</v>
      </c>
      <c r="AY6" s="208">
        <v>20.997992454999999</v>
      </c>
      <c r="AZ6" s="208">
        <v>21.503325629999999</v>
      </c>
      <c r="BA6" s="208">
        <v>21.701350595000001</v>
      </c>
      <c r="BB6" s="208">
        <v>22.090907722000001</v>
      </c>
      <c r="BC6" s="208">
        <v>19.618468733</v>
      </c>
      <c r="BD6" s="208">
        <v>20.71</v>
      </c>
      <c r="BE6" s="208">
        <v>21.35</v>
      </c>
      <c r="BF6" s="208">
        <v>21.9678</v>
      </c>
      <c r="BG6" s="208">
        <v>22.60989</v>
      </c>
      <c r="BH6" s="324">
        <v>22.67313</v>
      </c>
      <c r="BI6" s="324">
        <v>22.793310000000002</v>
      </c>
      <c r="BJ6" s="324">
        <v>22.319330000000001</v>
      </c>
      <c r="BK6" s="324">
        <v>23.261500000000002</v>
      </c>
      <c r="BL6" s="324">
        <v>23.97747</v>
      </c>
      <c r="BM6" s="324">
        <v>24.339950000000002</v>
      </c>
      <c r="BN6" s="324">
        <v>24.861409999999999</v>
      </c>
      <c r="BO6" s="324">
        <v>22.166229999999999</v>
      </c>
      <c r="BP6" s="324">
        <v>23.467780000000001</v>
      </c>
      <c r="BQ6" s="324">
        <v>24.21969</v>
      </c>
      <c r="BR6" s="324">
        <v>24.92689</v>
      </c>
      <c r="BS6" s="324">
        <v>25.620270000000001</v>
      </c>
      <c r="BT6" s="324">
        <v>25.596830000000001</v>
      </c>
      <c r="BU6" s="324">
        <v>25.626909999999999</v>
      </c>
      <c r="BV6" s="324">
        <v>24.922059999999998</v>
      </c>
    </row>
    <row r="7" spans="1:74" ht="11.1" customHeight="1" x14ac:dyDescent="0.2">
      <c r="A7" s="119" t="s">
        <v>621</v>
      </c>
      <c r="B7" s="184" t="s">
        <v>468</v>
      </c>
      <c r="C7" s="208">
        <v>15.397926798</v>
      </c>
      <c r="D7" s="208">
        <v>15.699854754</v>
      </c>
      <c r="E7" s="208">
        <v>15.407346688000001</v>
      </c>
      <c r="F7" s="208">
        <v>15.752510771000001</v>
      </c>
      <c r="G7" s="208">
        <v>16.467176936000001</v>
      </c>
      <c r="H7" s="208">
        <v>16.439065743</v>
      </c>
      <c r="I7" s="208">
        <v>16.405255880999999</v>
      </c>
      <c r="J7" s="208">
        <v>16.334816443000001</v>
      </c>
      <c r="K7" s="208">
        <v>16.388417959000002</v>
      </c>
      <c r="L7" s="208">
        <v>16.264444566000002</v>
      </c>
      <c r="M7" s="208">
        <v>15.916445011</v>
      </c>
      <c r="N7" s="208">
        <v>15.391206723</v>
      </c>
      <c r="O7" s="208">
        <v>15.384579012</v>
      </c>
      <c r="P7" s="208">
        <v>15.816790305</v>
      </c>
      <c r="Q7" s="208">
        <v>15.463876959</v>
      </c>
      <c r="R7" s="208">
        <v>15.756292966</v>
      </c>
      <c r="S7" s="208">
        <v>16.255337072</v>
      </c>
      <c r="T7" s="208">
        <v>16.450108631999999</v>
      </c>
      <c r="U7" s="208">
        <v>16.421705134</v>
      </c>
      <c r="V7" s="208">
        <v>16.243312875000001</v>
      </c>
      <c r="W7" s="208">
        <v>16.359095752999998</v>
      </c>
      <c r="X7" s="208">
        <v>16.383830171</v>
      </c>
      <c r="Y7" s="208">
        <v>15.779661121</v>
      </c>
      <c r="Z7" s="208">
        <v>15.323638127000001</v>
      </c>
      <c r="AA7" s="208">
        <v>14.857610643999999</v>
      </c>
      <c r="AB7" s="208">
        <v>15.534123229</v>
      </c>
      <c r="AC7" s="208">
        <v>15.257233878999999</v>
      </c>
      <c r="AD7" s="208">
        <v>15.911457301</v>
      </c>
      <c r="AE7" s="208">
        <v>16.011567223</v>
      </c>
      <c r="AF7" s="208">
        <v>16.203018595</v>
      </c>
      <c r="AG7" s="208">
        <v>16.211395421999999</v>
      </c>
      <c r="AH7" s="208">
        <v>16.092890186999998</v>
      </c>
      <c r="AI7" s="208">
        <v>16.178074078000002</v>
      </c>
      <c r="AJ7" s="208">
        <v>16.192758355999999</v>
      </c>
      <c r="AK7" s="208">
        <v>15.80901113</v>
      </c>
      <c r="AL7" s="208">
        <v>15.46378986</v>
      </c>
      <c r="AM7" s="208">
        <v>15.414059078999999</v>
      </c>
      <c r="AN7" s="208">
        <v>15.454705167</v>
      </c>
      <c r="AO7" s="208">
        <v>15.549129520999999</v>
      </c>
      <c r="AP7" s="208">
        <v>15.528954046999999</v>
      </c>
      <c r="AQ7" s="208">
        <v>16.064729066999998</v>
      </c>
      <c r="AR7" s="208">
        <v>16.235419614000001</v>
      </c>
      <c r="AS7" s="208">
        <v>16.168591316000001</v>
      </c>
      <c r="AT7" s="208">
        <v>16.029002962</v>
      </c>
      <c r="AU7" s="208">
        <v>16.398224032000002</v>
      </c>
      <c r="AV7" s="208">
        <v>16.528031861999999</v>
      </c>
      <c r="AW7" s="208">
        <v>16.016987771</v>
      </c>
      <c r="AX7" s="208">
        <v>15.544501356</v>
      </c>
      <c r="AY7" s="208">
        <v>15.55935221</v>
      </c>
      <c r="AZ7" s="208">
        <v>15.793058303</v>
      </c>
      <c r="BA7" s="208">
        <v>15.515723928</v>
      </c>
      <c r="BB7" s="208">
        <v>16.182200403</v>
      </c>
      <c r="BC7" s="208">
        <v>15.872724112</v>
      </c>
      <c r="BD7" s="208">
        <v>16.66</v>
      </c>
      <c r="BE7" s="208">
        <v>16.760000000000002</v>
      </c>
      <c r="BF7" s="208">
        <v>16.73856</v>
      </c>
      <c r="BG7" s="208">
        <v>17.222249999999999</v>
      </c>
      <c r="BH7" s="324">
        <v>17.48554</v>
      </c>
      <c r="BI7" s="324">
        <v>17.037310000000002</v>
      </c>
      <c r="BJ7" s="324">
        <v>16.559519999999999</v>
      </c>
      <c r="BK7" s="324">
        <v>16.59883</v>
      </c>
      <c r="BL7" s="324">
        <v>16.824560000000002</v>
      </c>
      <c r="BM7" s="324">
        <v>16.538550000000001</v>
      </c>
      <c r="BN7" s="324">
        <v>17.170850000000002</v>
      </c>
      <c r="BO7" s="324">
        <v>16.77908</v>
      </c>
      <c r="BP7" s="324">
        <v>17.58867</v>
      </c>
      <c r="BQ7" s="324">
        <v>17.588139999999999</v>
      </c>
      <c r="BR7" s="324">
        <v>17.43197</v>
      </c>
      <c r="BS7" s="324">
        <v>17.785029999999999</v>
      </c>
      <c r="BT7" s="324">
        <v>17.8872</v>
      </c>
      <c r="BU7" s="324">
        <v>17.260110000000001</v>
      </c>
      <c r="BV7" s="324">
        <v>16.653929999999999</v>
      </c>
    </row>
    <row r="8" spans="1:74" ht="11.1" customHeight="1" x14ac:dyDescent="0.2">
      <c r="A8" s="119" t="s">
        <v>622</v>
      </c>
      <c r="B8" s="199" t="s">
        <v>436</v>
      </c>
      <c r="C8" s="208">
        <v>12.533160156999999</v>
      </c>
      <c r="D8" s="208">
        <v>13.119151579</v>
      </c>
      <c r="E8" s="208">
        <v>13.570071001000001</v>
      </c>
      <c r="F8" s="208">
        <v>13.706459329999999</v>
      </c>
      <c r="G8" s="208">
        <v>13.961668625</v>
      </c>
      <c r="H8" s="208">
        <v>13.618328933000001</v>
      </c>
      <c r="I8" s="208">
        <v>13.250365817</v>
      </c>
      <c r="J8" s="208">
        <v>13.446257804</v>
      </c>
      <c r="K8" s="208">
        <v>13.584364227</v>
      </c>
      <c r="L8" s="208">
        <v>13.544804746000001</v>
      </c>
      <c r="M8" s="208">
        <v>13.573971145</v>
      </c>
      <c r="N8" s="208">
        <v>12.901504618000001</v>
      </c>
      <c r="O8" s="208">
        <v>12.784626887</v>
      </c>
      <c r="P8" s="208">
        <v>13.037765153</v>
      </c>
      <c r="Q8" s="208">
        <v>13.355598599</v>
      </c>
      <c r="R8" s="208">
        <v>13.576065758</v>
      </c>
      <c r="S8" s="208">
        <v>13.743034307</v>
      </c>
      <c r="T8" s="208">
        <v>13.389464494</v>
      </c>
      <c r="U8" s="208">
        <v>13.26233807</v>
      </c>
      <c r="V8" s="208">
        <v>13.316738939</v>
      </c>
      <c r="W8" s="208">
        <v>12.961644381999999</v>
      </c>
      <c r="X8" s="208">
        <v>13.57019238</v>
      </c>
      <c r="Y8" s="208">
        <v>13.397436025999999</v>
      </c>
      <c r="Z8" s="208">
        <v>12.909799505000001</v>
      </c>
      <c r="AA8" s="208">
        <v>12.865613262</v>
      </c>
      <c r="AB8" s="208">
        <v>12.960572499</v>
      </c>
      <c r="AC8" s="208">
        <v>13.203687543999999</v>
      </c>
      <c r="AD8" s="208">
        <v>13.890655158</v>
      </c>
      <c r="AE8" s="208">
        <v>14.125409316000001</v>
      </c>
      <c r="AF8" s="208">
        <v>13.795335948</v>
      </c>
      <c r="AG8" s="208">
        <v>13.307899964000001</v>
      </c>
      <c r="AH8" s="208">
        <v>13.520106896</v>
      </c>
      <c r="AI8" s="208">
        <v>13.278261464</v>
      </c>
      <c r="AJ8" s="208">
        <v>13.742308917000001</v>
      </c>
      <c r="AK8" s="208">
        <v>13.493092326999999</v>
      </c>
      <c r="AL8" s="208">
        <v>13.022816993999999</v>
      </c>
      <c r="AM8" s="208">
        <v>13.003532511</v>
      </c>
      <c r="AN8" s="208">
        <v>13.036818096999999</v>
      </c>
      <c r="AO8" s="208">
        <v>13.403651212</v>
      </c>
      <c r="AP8" s="208">
        <v>13.794568612999999</v>
      </c>
      <c r="AQ8" s="208">
        <v>13.975063247</v>
      </c>
      <c r="AR8" s="208">
        <v>13.556274395000001</v>
      </c>
      <c r="AS8" s="208">
        <v>13.198641397999999</v>
      </c>
      <c r="AT8" s="208">
        <v>13.31958487</v>
      </c>
      <c r="AU8" s="208">
        <v>13.571808044999999</v>
      </c>
      <c r="AV8" s="208">
        <v>14.275954038</v>
      </c>
      <c r="AW8" s="208">
        <v>13.867941463999999</v>
      </c>
      <c r="AX8" s="208">
        <v>13.263607652999999</v>
      </c>
      <c r="AY8" s="208">
        <v>13.168210507</v>
      </c>
      <c r="AZ8" s="208">
        <v>13.099916693000001</v>
      </c>
      <c r="BA8" s="208">
        <v>13.992333779000001</v>
      </c>
      <c r="BB8" s="208">
        <v>14.537321386</v>
      </c>
      <c r="BC8" s="208">
        <v>14.405939369</v>
      </c>
      <c r="BD8" s="208">
        <v>14.3</v>
      </c>
      <c r="BE8" s="208">
        <v>14.24</v>
      </c>
      <c r="BF8" s="208">
        <v>13.845370000000001</v>
      </c>
      <c r="BG8" s="208">
        <v>13.948359999999999</v>
      </c>
      <c r="BH8" s="324">
        <v>14.799709999999999</v>
      </c>
      <c r="BI8" s="324">
        <v>14.330220000000001</v>
      </c>
      <c r="BJ8" s="324">
        <v>13.748139999999999</v>
      </c>
      <c r="BK8" s="324">
        <v>13.740500000000001</v>
      </c>
      <c r="BL8" s="324">
        <v>13.860609999999999</v>
      </c>
      <c r="BM8" s="324">
        <v>14.66142</v>
      </c>
      <c r="BN8" s="324">
        <v>15.186109999999999</v>
      </c>
      <c r="BO8" s="324">
        <v>15.016730000000001</v>
      </c>
      <c r="BP8" s="324">
        <v>15.04776</v>
      </c>
      <c r="BQ8" s="324">
        <v>14.826269999999999</v>
      </c>
      <c r="BR8" s="324">
        <v>14.537750000000001</v>
      </c>
      <c r="BS8" s="324">
        <v>14.56514</v>
      </c>
      <c r="BT8" s="324">
        <v>15.2593</v>
      </c>
      <c r="BU8" s="324">
        <v>14.68463</v>
      </c>
      <c r="BV8" s="324">
        <v>14.01516</v>
      </c>
    </row>
    <row r="9" spans="1:74" ht="11.1" customHeight="1" x14ac:dyDescent="0.2">
      <c r="A9" s="119" t="s">
        <v>623</v>
      </c>
      <c r="B9" s="199" t="s">
        <v>437</v>
      </c>
      <c r="C9" s="208">
        <v>10.503811526</v>
      </c>
      <c r="D9" s="208">
        <v>11.140127272000001</v>
      </c>
      <c r="E9" s="208">
        <v>11.444019948999999</v>
      </c>
      <c r="F9" s="208">
        <v>11.980728029</v>
      </c>
      <c r="G9" s="208">
        <v>12.814817816</v>
      </c>
      <c r="H9" s="208">
        <v>13.411795587</v>
      </c>
      <c r="I9" s="208">
        <v>13.444260597</v>
      </c>
      <c r="J9" s="208">
        <v>13.371123036</v>
      </c>
      <c r="K9" s="208">
        <v>12.729834866999999</v>
      </c>
      <c r="L9" s="208">
        <v>12.030159735</v>
      </c>
      <c r="M9" s="208">
        <v>11.620320553999999</v>
      </c>
      <c r="N9" s="208">
        <v>11.096976761000001</v>
      </c>
      <c r="O9" s="208">
        <v>10.483565192</v>
      </c>
      <c r="P9" s="208">
        <v>10.919799646</v>
      </c>
      <c r="Q9" s="208">
        <v>11.437563473999999</v>
      </c>
      <c r="R9" s="208">
        <v>11.560813058999999</v>
      </c>
      <c r="S9" s="208">
        <v>12.812961222</v>
      </c>
      <c r="T9" s="208">
        <v>13.267116475</v>
      </c>
      <c r="U9" s="208">
        <v>13.409768207999999</v>
      </c>
      <c r="V9" s="208">
        <v>13.283885761000001</v>
      </c>
      <c r="W9" s="208">
        <v>12.517236308999999</v>
      </c>
      <c r="X9" s="208">
        <v>12.090155189000001</v>
      </c>
      <c r="Y9" s="208">
        <v>11.418304754999999</v>
      </c>
      <c r="Z9" s="208">
        <v>10.808431783</v>
      </c>
      <c r="AA9" s="208">
        <v>10.507440755999999</v>
      </c>
      <c r="AB9" s="208">
        <v>10.652735998000001</v>
      </c>
      <c r="AC9" s="208">
        <v>10.954159914</v>
      </c>
      <c r="AD9" s="208">
        <v>11.987827027</v>
      </c>
      <c r="AE9" s="208">
        <v>12.865651043</v>
      </c>
      <c r="AF9" s="208">
        <v>13.272087782</v>
      </c>
      <c r="AG9" s="208">
        <v>13.084840946</v>
      </c>
      <c r="AH9" s="208">
        <v>13.146309048999999</v>
      </c>
      <c r="AI9" s="208">
        <v>12.51612166</v>
      </c>
      <c r="AJ9" s="208">
        <v>11.794458489</v>
      </c>
      <c r="AK9" s="208">
        <v>11.225342945</v>
      </c>
      <c r="AL9" s="208">
        <v>10.819048251</v>
      </c>
      <c r="AM9" s="208">
        <v>10.753508049000001</v>
      </c>
      <c r="AN9" s="208">
        <v>10.889718933999999</v>
      </c>
      <c r="AO9" s="208">
        <v>11.379826633</v>
      </c>
      <c r="AP9" s="208">
        <v>11.748779738</v>
      </c>
      <c r="AQ9" s="208">
        <v>12.9037279</v>
      </c>
      <c r="AR9" s="208">
        <v>12.984172061000001</v>
      </c>
      <c r="AS9" s="208">
        <v>13.034472138</v>
      </c>
      <c r="AT9" s="208">
        <v>13.098478671000001</v>
      </c>
      <c r="AU9" s="208">
        <v>12.37782969</v>
      </c>
      <c r="AV9" s="208">
        <v>12.17627618</v>
      </c>
      <c r="AW9" s="208">
        <v>11.547756700000001</v>
      </c>
      <c r="AX9" s="208">
        <v>10.875688411</v>
      </c>
      <c r="AY9" s="208">
        <v>10.602464469999999</v>
      </c>
      <c r="AZ9" s="208">
        <v>10.771050574</v>
      </c>
      <c r="BA9" s="208">
        <v>11.359728013</v>
      </c>
      <c r="BB9" s="208">
        <v>12.138490919000001</v>
      </c>
      <c r="BC9" s="208">
        <v>12.589271375999999</v>
      </c>
      <c r="BD9" s="208">
        <v>13.32</v>
      </c>
      <c r="BE9" s="208">
        <v>13.31</v>
      </c>
      <c r="BF9" s="208">
        <v>13.5578</v>
      </c>
      <c r="BG9" s="208">
        <v>12.96846</v>
      </c>
      <c r="BH9" s="324">
        <v>12.91821</v>
      </c>
      <c r="BI9" s="324">
        <v>12.05354</v>
      </c>
      <c r="BJ9" s="324">
        <v>10.97555</v>
      </c>
      <c r="BK9" s="324">
        <v>10.524559999999999</v>
      </c>
      <c r="BL9" s="324">
        <v>10.69727</v>
      </c>
      <c r="BM9" s="324">
        <v>11.43683</v>
      </c>
      <c r="BN9" s="324">
        <v>11.923220000000001</v>
      </c>
      <c r="BO9" s="324">
        <v>12.14944</v>
      </c>
      <c r="BP9" s="324">
        <v>12.804869999999999</v>
      </c>
      <c r="BQ9" s="324">
        <v>12.49282</v>
      </c>
      <c r="BR9" s="324">
        <v>12.559760000000001</v>
      </c>
      <c r="BS9" s="324">
        <v>11.94402</v>
      </c>
      <c r="BT9" s="324">
        <v>11.825480000000001</v>
      </c>
      <c r="BU9" s="324">
        <v>11.006019999999999</v>
      </c>
      <c r="BV9" s="324">
        <v>10.21095</v>
      </c>
    </row>
    <row r="10" spans="1:74" ht="11.1" customHeight="1" x14ac:dyDescent="0.2">
      <c r="A10" s="119" t="s">
        <v>624</v>
      </c>
      <c r="B10" s="199" t="s">
        <v>438</v>
      </c>
      <c r="C10" s="208">
        <v>11.329036073999999</v>
      </c>
      <c r="D10" s="208">
        <v>11.81706593</v>
      </c>
      <c r="E10" s="208">
        <v>11.821175322</v>
      </c>
      <c r="F10" s="208">
        <v>11.900917949</v>
      </c>
      <c r="G10" s="208">
        <v>11.88605158</v>
      </c>
      <c r="H10" s="208">
        <v>12.119418995</v>
      </c>
      <c r="I10" s="208">
        <v>12.043915505999999</v>
      </c>
      <c r="J10" s="208">
        <v>12.100600499</v>
      </c>
      <c r="K10" s="208">
        <v>12.232578758000001</v>
      </c>
      <c r="L10" s="208">
        <v>12.022555274</v>
      </c>
      <c r="M10" s="208">
        <v>11.704915502</v>
      </c>
      <c r="N10" s="208">
        <v>11.286184679</v>
      </c>
      <c r="O10" s="208">
        <v>11.252927843</v>
      </c>
      <c r="P10" s="208">
        <v>11.787202859000001</v>
      </c>
      <c r="Q10" s="208">
        <v>11.727303354</v>
      </c>
      <c r="R10" s="208">
        <v>11.843931009</v>
      </c>
      <c r="S10" s="208">
        <v>11.8495051</v>
      </c>
      <c r="T10" s="208">
        <v>11.954259997999999</v>
      </c>
      <c r="U10" s="208">
        <v>11.946398292</v>
      </c>
      <c r="V10" s="208">
        <v>11.710714422000001</v>
      </c>
      <c r="W10" s="208">
        <v>11.851543940999999</v>
      </c>
      <c r="X10" s="208">
        <v>11.839015760000001</v>
      </c>
      <c r="Y10" s="208">
        <v>11.668435533</v>
      </c>
      <c r="Z10" s="208">
        <v>11.082718398000001</v>
      </c>
      <c r="AA10" s="208">
        <v>11.497264058000001</v>
      </c>
      <c r="AB10" s="208">
        <v>11.730472603999999</v>
      </c>
      <c r="AC10" s="208">
        <v>11.854392848</v>
      </c>
      <c r="AD10" s="208">
        <v>12.223729565999999</v>
      </c>
      <c r="AE10" s="208">
        <v>11.963257217000001</v>
      </c>
      <c r="AF10" s="208">
        <v>12.186374561999999</v>
      </c>
      <c r="AG10" s="208">
        <v>12.074350303999999</v>
      </c>
      <c r="AH10" s="208">
        <v>12.105231635999999</v>
      </c>
      <c r="AI10" s="208">
        <v>12.038863303999999</v>
      </c>
      <c r="AJ10" s="208">
        <v>12.035754121</v>
      </c>
      <c r="AK10" s="208">
        <v>12.001223123000001</v>
      </c>
      <c r="AL10" s="208">
        <v>11.454639856</v>
      </c>
      <c r="AM10" s="208">
        <v>11.623721452</v>
      </c>
      <c r="AN10" s="208">
        <v>11.822649436000001</v>
      </c>
      <c r="AO10" s="208">
        <v>11.960371070000001</v>
      </c>
      <c r="AP10" s="208">
        <v>12.051988369</v>
      </c>
      <c r="AQ10" s="208">
        <v>11.305335413</v>
      </c>
      <c r="AR10" s="208">
        <v>12.018865925</v>
      </c>
      <c r="AS10" s="208">
        <v>11.955837244</v>
      </c>
      <c r="AT10" s="208">
        <v>12.052965184</v>
      </c>
      <c r="AU10" s="208">
        <v>12.180281764</v>
      </c>
      <c r="AV10" s="208">
        <v>12.178090611</v>
      </c>
      <c r="AW10" s="208">
        <v>11.995353151</v>
      </c>
      <c r="AX10" s="208">
        <v>11.422804104000001</v>
      </c>
      <c r="AY10" s="208">
        <v>11.360407317</v>
      </c>
      <c r="AZ10" s="208">
        <v>11.769397624</v>
      </c>
      <c r="BA10" s="208">
        <v>11.919918011</v>
      </c>
      <c r="BB10" s="208">
        <v>12.186163706</v>
      </c>
      <c r="BC10" s="208">
        <v>12.2519078</v>
      </c>
      <c r="BD10" s="208">
        <v>12.45</v>
      </c>
      <c r="BE10" s="208">
        <v>12.39</v>
      </c>
      <c r="BF10" s="208">
        <v>12.37799</v>
      </c>
      <c r="BG10" s="208">
        <v>12.49432</v>
      </c>
      <c r="BH10" s="324">
        <v>12.64442</v>
      </c>
      <c r="BI10" s="324">
        <v>12.47744</v>
      </c>
      <c r="BJ10" s="324">
        <v>12.012650000000001</v>
      </c>
      <c r="BK10" s="324">
        <v>12.104749999999999</v>
      </c>
      <c r="BL10" s="324">
        <v>12.699159999999999</v>
      </c>
      <c r="BM10" s="324">
        <v>12.83207</v>
      </c>
      <c r="BN10" s="324">
        <v>13.04124</v>
      </c>
      <c r="BO10" s="324">
        <v>13.066879999999999</v>
      </c>
      <c r="BP10" s="324">
        <v>13.220269999999999</v>
      </c>
      <c r="BQ10" s="324">
        <v>13.083019999999999</v>
      </c>
      <c r="BR10" s="324">
        <v>13.080780000000001</v>
      </c>
      <c r="BS10" s="324">
        <v>13.12026</v>
      </c>
      <c r="BT10" s="324">
        <v>13.054320000000001</v>
      </c>
      <c r="BU10" s="324">
        <v>12.7256</v>
      </c>
      <c r="BV10" s="324">
        <v>12.124420000000001</v>
      </c>
    </row>
    <row r="11" spans="1:74" ht="11.1" customHeight="1" x14ac:dyDescent="0.2">
      <c r="A11" s="119" t="s">
        <v>625</v>
      </c>
      <c r="B11" s="199" t="s">
        <v>439</v>
      </c>
      <c r="C11" s="208">
        <v>10.867075875999999</v>
      </c>
      <c r="D11" s="208">
        <v>11.267896342</v>
      </c>
      <c r="E11" s="208">
        <v>11.329143932999999</v>
      </c>
      <c r="F11" s="208">
        <v>11.438765177000001</v>
      </c>
      <c r="G11" s="208">
        <v>11.536458172</v>
      </c>
      <c r="H11" s="208">
        <v>11.497201733000001</v>
      </c>
      <c r="I11" s="208">
        <v>11.328220147</v>
      </c>
      <c r="J11" s="208">
        <v>11.277028879</v>
      </c>
      <c r="K11" s="208">
        <v>11.434133607</v>
      </c>
      <c r="L11" s="208">
        <v>11.366944222000001</v>
      </c>
      <c r="M11" s="208">
        <v>11.478339156000001</v>
      </c>
      <c r="N11" s="208">
        <v>10.960223533000001</v>
      </c>
      <c r="O11" s="208">
        <v>10.444112037</v>
      </c>
      <c r="P11" s="208">
        <v>10.950284453</v>
      </c>
      <c r="Q11" s="208">
        <v>11.514426609999999</v>
      </c>
      <c r="R11" s="208">
        <v>11.458740062</v>
      </c>
      <c r="S11" s="208">
        <v>11.444091775</v>
      </c>
      <c r="T11" s="208">
        <v>11.301891978</v>
      </c>
      <c r="U11" s="208">
        <v>11.075428114999999</v>
      </c>
      <c r="V11" s="208">
        <v>11.194187704000001</v>
      </c>
      <c r="W11" s="208">
        <v>11.178083689999999</v>
      </c>
      <c r="X11" s="208">
        <v>11.276012487999999</v>
      </c>
      <c r="Y11" s="208">
        <v>11.38330373</v>
      </c>
      <c r="Z11" s="208">
        <v>10.950542305000001</v>
      </c>
      <c r="AA11" s="208">
        <v>10.990532200000001</v>
      </c>
      <c r="AB11" s="208">
        <v>11.188292648999999</v>
      </c>
      <c r="AC11" s="208">
        <v>11.268012577</v>
      </c>
      <c r="AD11" s="208">
        <v>11.767059934000001</v>
      </c>
      <c r="AE11" s="208">
        <v>11.746953692</v>
      </c>
      <c r="AF11" s="208">
        <v>11.605294708000001</v>
      </c>
      <c r="AG11" s="208">
        <v>11.488975304</v>
      </c>
      <c r="AH11" s="208">
        <v>11.41772851</v>
      </c>
      <c r="AI11" s="208">
        <v>11.231154046</v>
      </c>
      <c r="AJ11" s="208">
        <v>11.362224552000001</v>
      </c>
      <c r="AK11" s="208">
        <v>11.521337147000001</v>
      </c>
      <c r="AL11" s="208">
        <v>10.987340086</v>
      </c>
      <c r="AM11" s="208">
        <v>11.264708883999999</v>
      </c>
      <c r="AN11" s="208">
        <v>11.084980368</v>
      </c>
      <c r="AO11" s="208">
        <v>11.399428171</v>
      </c>
      <c r="AP11" s="208">
        <v>11.562505622</v>
      </c>
      <c r="AQ11" s="208">
        <v>11.629238568</v>
      </c>
      <c r="AR11" s="208">
        <v>11.507519918</v>
      </c>
      <c r="AS11" s="208">
        <v>11.253416412</v>
      </c>
      <c r="AT11" s="208">
        <v>11.212240623</v>
      </c>
      <c r="AU11" s="208">
        <v>11.400385297</v>
      </c>
      <c r="AV11" s="208">
        <v>11.819076784</v>
      </c>
      <c r="AW11" s="208">
        <v>11.818815540999999</v>
      </c>
      <c r="AX11" s="208">
        <v>10.822645076000001</v>
      </c>
      <c r="AY11" s="208">
        <v>10.975448721999999</v>
      </c>
      <c r="AZ11" s="208">
        <v>11.096572161999999</v>
      </c>
      <c r="BA11" s="208">
        <v>11.544924106</v>
      </c>
      <c r="BB11" s="208">
        <v>12.329345494</v>
      </c>
      <c r="BC11" s="208">
        <v>12.292263541000001</v>
      </c>
      <c r="BD11" s="208">
        <v>12.09</v>
      </c>
      <c r="BE11" s="208">
        <v>11.96</v>
      </c>
      <c r="BF11" s="208">
        <v>11.7818</v>
      </c>
      <c r="BG11" s="208">
        <v>11.82755</v>
      </c>
      <c r="BH11" s="324">
        <v>12.24798</v>
      </c>
      <c r="BI11" s="324">
        <v>12.216189999999999</v>
      </c>
      <c r="BJ11" s="324">
        <v>11.25437</v>
      </c>
      <c r="BK11" s="324">
        <v>11.477209999999999</v>
      </c>
      <c r="BL11" s="324">
        <v>11.73509</v>
      </c>
      <c r="BM11" s="324">
        <v>12.124359999999999</v>
      </c>
      <c r="BN11" s="324">
        <v>12.767480000000001</v>
      </c>
      <c r="BO11" s="324">
        <v>12.661160000000001</v>
      </c>
      <c r="BP11" s="324">
        <v>12.36683</v>
      </c>
      <c r="BQ11" s="324">
        <v>12.17526</v>
      </c>
      <c r="BR11" s="324">
        <v>11.94201</v>
      </c>
      <c r="BS11" s="324">
        <v>12.04791</v>
      </c>
      <c r="BT11" s="324">
        <v>12.38861</v>
      </c>
      <c r="BU11" s="324">
        <v>12.27632</v>
      </c>
      <c r="BV11" s="324">
        <v>11.25864</v>
      </c>
    </row>
    <row r="12" spans="1:74" ht="11.1" customHeight="1" x14ac:dyDescent="0.2">
      <c r="A12" s="119" t="s">
        <v>626</v>
      </c>
      <c r="B12" s="199" t="s">
        <v>440</v>
      </c>
      <c r="C12" s="208">
        <v>10.022071148</v>
      </c>
      <c r="D12" s="208">
        <v>10.838658970999999</v>
      </c>
      <c r="E12" s="208">
        <v>10.757809042</v>
      </c>
      <c r="F12" s="208">
        <v>10.909416731</v>
      </c>
      <c r="G12" s="208">
        <v>10.869787800999999</v>
      </c>
      <c r="H12" s="208">
        <v>10.903699827000001</v>
      </c>
      <c r="I12" s="208">
        <v>10.726499499999999</v>
      </c>
      <c r="J12" s="208">
        <v>10.788303302999999</v>
      </c>
      <c r="K12" s="208">
        <v>10.946035588000001</v>
      </c>
      <c r="L12" s="208">
        <v>10.853929279000001</v>
      </c>
      <c r="M12" s="208">
        <v>10.866695483000001</v>
      </c>
      <c r="N12" s="208">
        <v>10.377400337999999</v>
      </c>
      <c r="O12" s="208">
        <v>10.089650592</v>
      </c>
      <c r="P12" s="208">
        <v>10.4364724</v>
      </c>
      <c r="Q12" s="208">
        <v>11.059155568</v>
      </c>
      <c r="R12" s="208">
        <v>11.071343991000001</v>
      </c>
      <c r="S12" s="208">
        <v>10.909535643</v>
      </c>
      <c r="T12" s="208">
        <v>10.864133315</v>
      </c>
      <c r="U12" s="208">
        <v>10.778603558</v>
      </c>
      <c r="V12" s="208">
        <v>10.960922376999999</v>
      </c>
      <c r="W12" s="208">
        <v>10.979771712</v>
      </c>
      <c r="X12" s="208">
        <v>10.976830383999999</v>
      </c>
      <c r="Y12" s="208">
        <v>10.949073199000001</v>
      </c>
      <c r="Z12" s="208">
        <v>10.353378274000001</v>
      </c>
      <c r="AA12" s="208">
        <v>10.644672781000001</v>
      </c>
      <c r="AB12" s="208">
        <v>10.860638324</v>
      </c>
      <c r="AC12" s="208">
        <v>10.934651712000001</v>
      </c>
      <c r="AD12" s="208">
        <v>11.459860992999999</v>
      </c>
      <c r="AE12" s="208">
        <v>11.536387203</v>
      </c>
      <c r="AF12" s="208">
        <v>11.305378039000001</v>
      </c>
      <c r="AG12" s="208">
        <v>11.243663997000001</v>
      </c>
      <c r="AH12" s="208">
        <v>11.281283174</v>
      </c>
      <c r="AI12" s="208">
        <v>11.312986313</v>
      </c>
      <c r="AJ12" s="208">
        <v>11.355993570000001</v>
      </c>
      <c r="AK12" s="208">
        <v>11.242877995000001</v>
      </c>
      <c r="AL12" s="208">
        <v>10.836665559</v>
      </c>
      <c r="AM12" s="208">
        <v>10.865348089999999</v>
      </c>
      <c r="AN12" s="208">
        <v>11.046693111</v>
      </c>
      <c r="AO12" s="208">
        <v>11.23617793</v>
      </c>
      <c r="AP12" s="208">
        <v>11.522748803000001</v>
      </c>
      <c r="AQ12" s="208">
        <v>11.389029847</v>
      </c>
      <c r="AR12" s="208">
        <v>11.372913219999999</v>
      </c>
      <c r="AS12" s="208">
        <v>11.223238845999999</v>
      </c>
      <c r="AT12" s="208">
        <v>11.186600218000001</v>
      </c>
      <c r="AU12" s="208">
        <v>11.500199239000001</v>
      </c>
      <c r="AV12" s="208">
        <v>11.61306257</v>
      </c>
      <c r="AW12" s="208">
        <v>11.541241496</v>
      </c>
      <c r="AX12" s="208">
        <v>11.010884523</v>
      </c>
      <c r="AY12" s="208">
        <v>10.686239402</v>
      </c>
      <c r="AZ12" s="208">
        <v>13.996751034000001</v>
      </c>
      <c r="BA12" s="208">
        <v>10.955370887999999</v>
      </c>
      <c r="BB12" s="208">
        <v>11.706328326</v>
      </c>
      <c r="BC12" s="208">
        <v>11.757480118</v>
      </c>
      <c r="BD12" s="208">
        <v>11.69</v>
      </c>
      <c r="BE12" s="208">
        <v>11.56</v>
      </c>
      <c r="BF12" s="208">
        <v>11.81535</v>
      </c>
      <c r="BG12" s="208">
        <v>12.20012</v>
      </c>
      <c r="BH12" s="324">
        <v>12.48775</v>
      </c>
      <c r="BI12" s="324">
        <v>12.484920000000001</v>
      </c>
      <c r="BJ12" s="324">
        <v>11.94989</v>
      </c>
      <c r="BK12" s="324">
        <v>11.65569</v>
      </c>
      <c r="BL12" s="324">
        <v>15.580920000000001</v>
      </c>
      <c r="BM12" s="324">
        <v>11.670809999999999</v>
      </c>
      <c r="BN12" s="324">
        <v>12.14916</v>
      </c>
      <c r="BO12" s="324">
        <v>12.003830000000001</v>
      </c>
      <c r="BP12" s="324">
        <v>11.814410000000001</v>
      </c>
      <c r="BQ12" s="324">
        <v>11.539400000000001</v>
      </c>
      <c r="BR12" s="324">
        <v>11.664110000000001</v>
      </c>
      <c r="BS12" s="324">
        <v>12.04397</v>
      </c>
      <c r="BT12" s="324">
        <v>12.21439</v>
      </c>
      <c r="BU12" s="324">
        <v>12.112640000000001</v>
      </c>
      <c r="BV12" s="324">
        <v>11.542160000000001</v>
      </c>
    </row>
    <row r="13" spans="1:74" ht="11.1" customHeight="1" x14ac:dyDescent="0.2">
      <c r="A13" s="119" t="s">
        <v>627</v>
      </c>
      <c r="B13" s="199" t="s">
        <v>441</v>
      </c>
      <c r="C13" s="208">
        <v>10.988863376999999</v>
      </c>
      <c r="D13" s="208">
        <v>11.339483158</v>
      </c>
      <c r="E13" s="208">
        <v>11.462883203000001</v>
      </c>
      <c r="F13" s="208">
        <v>11.776318321</v>
      </c>
      <c r="G13" s="208">
        <v>12.131615700999999</v>
      </c>
      <c r="H13" s="208">
        <v>12.295920650999999</v>
      </c>
      <c r="I13" s="208">
        <v>12.236486874000001</v>
      </c>
      <c r="J13" s="208">
        <v>12.201743387</v>
      </c>
      <c r="K13" s="208">
        <v>12.344564981</v>
      </c>
      <c r="L13" s="208">
        <v>12.105340982</v>
      </c>
      <c r="M13" s="208">
        <v>11.733720214</v>
      </c>
      <c r="N13" s="208">
        <v>11.542582276999999</v>
      </c>
      <c r="O13" s="208">
        <v>11.470777977999999</v>
      </c>
      <c r="P13" s="208">
        <v>11.510565667</v>
      </c>
      <c r="Q13" s="208">
        <v>11.619365117999999</v>
      </c>
      <c r="R13" s="208">
        <v>12.007489179</v>
      </c>
      <c r="S13" s="208">
        <v>12.202160852</v>
      </c>
      <c r="T13" s="208">
        <v>12.273961566000001</v>
      </c>
      <c r="U13" s="208">
        <v>12.173097921</v>
      </c>
      <c r="V13" s="208">
        <v>12.164706759</v>
      </c>
      <c r="W13" s="208">
        <v>12.201798784999999</v>
      </c>
      <c r="X13" s="208">
        <v>12.142934629999999</v>
      </c>
      <c r="Y13" s="208">
        <v>11.628877922999999</v>
      </c>
      <c r="Z13" s="208">
        <v>11.423110206</v>
      </c>
      <c r="AA13" s="208">
        <v>11.399688226</v>
      </c>
      <c r="AB13" s="208">
        <v>11.411275362</v>
      </c>
      <c r="AC13" s="208">
        <v>11.519409521</v>
      </c>
      <c r="AD13" s="208">
        <v>11.864349383</v>
      </c>
      <c r="AE13" s="208">
        <v>12.081300814</v>
      </c>
      <c r="AF13" s="208">
        <v>12.183678613</v>
      </c>
      <c r="AG13" s="208">
        <v>12.173488983</v>
      </c>
      <c r="AH13" s="208">
        <v>12.058729963999999</v>
      </c>
      <c r="AI13" s="208">
        <v>12.093385468999999</v>
      </c>
      <c r="AJ13" s="208">
        <v>11.912948567000001</v>
      </c>
      <c r="AK13" s="208">
        <v>11.440558060000001</v>
      </c>
      <c r="AL13" s="208">
        <v>11.228945415</v>
      </c>
      <c r="AM13" s="208">
        <v>11.323235915</v>
      </c>
      <c r="AN13" s="208">
        <v>11.406112979</v>
      </c>
      <c r="AO13" s="208">
        <v>11.558344035999999</v>
      </c>
      <c r="AP13" s="208">
        <v>11.822395502999999</v>
      </c>
      <c r="AQ13" s="208">
        <v>12.050919386</v>
      </c>
      <c r="AR13" s="208">
        <v>12.271031853</v>
      </c>
      <c r="AS13" s="208">
        <v>12.193732255</v>
      </c>
      <c r="AT13" s="208">
        <v>12.064937617</v>
      </c>
      <c r="AU13" s="208">
        <v>12.358755218000001</v>
      </c>
      <c r="AV13" s="208">
        <v>11.937560317999999</v>
      </c>
      <c r="AW13" s="208">
        <v>11.503079651</v>
      </c>
      <c r="AX13" s="208">
        <v>11.467190965</v>
      </c>
      <c r="AY13" s="208">
        <v>11.374358092</v>
      </c>
      <c r="AZ13" s="208">
        <v>11.589501019</v>
      </c>
      <c r="BA13" s="208">
        <v>11.649318732999999</v>
      </c>
      <c r="BB13" s="208">
        <v>11.888241614</v>
      </c>
      <c r="BC13" s="208">
        <v>12.142990425000001</v>
      </c>
      <c r="BD13" s="208">
        <v>12.17</v>
      </c>
      <c r="BE13" s="208">
        <v>12.21</v>
      </c>
      <c r="BF13" s="208">
        <v>12.147629999999999</v>
      </c>
      <c r="BG13" s="208">
        <v>12.49166</v>
      </c>
      <c r="BH13" s="324">
        <v>12.10702</v>
      </c>
      <c r="BI13" s="324">
        <v>11.71105</v>
      </c>
      <c r="BJ13" s="324">
        <v>11.72517</v>
      </c>
      <c r="BK13" s="324">
        <v>11.67381</v>
      </c>
      <c r="BL13" s="324">
        <v>11.92657</v>
      </c>
      <c r="BM13" s="324">
        <v>11.99348</v>
      </c>
      <c r="BN13" s="324">
        <v>12.25807</v>
      </c>
      <c r="BO13" s="324">
        <v>12.5183</v>
      </c>
      <c r="BP13" s="324">
        <v>12.526339999999999</v>
      </c>
      <c r="BQ13" s="324">
        <v>12.51497</v>
      </c>
      <c r="BR13" s="324">
        <v>12.396890000000001</v>
      </c>
      <c r="BS13" s="324">
        <v>12.71698</v>
      </c>
      <c r="BT13" s="324">
        <v>12.294219999999999</v>
      </c>
      <c r="BU13" s="324">
        <v>11.869020000000001</v>
      </c>
      <c r="BV13" s="324">
        <v>11.8505</v>
      </c>
    </row>
    <row r="14" spans="1:74" ht="11.1" customHeight="1" x14ac:dyDescent="0.2">
      <c r="A14" s="119" t="s">
        <v>628</v>
      </c>
      <c r="B14" s="201" t="s">
        <v>442</v>
      </c>
      <c r="C14" s="208">
        <v>14.206419012</v>
      </c>
      <c r="D14" s="208">
        <v>14.61209757</v>
      </c>
      <c r="E14" s="208">
        <v>14.918292763</v>
      </c>
      <c r="F14" s="208">
        <v>12.347768383</v>
      </c>
      <c r="G14" s="208">
        <v>15.124602486000001</v>
      </c>
      <c r="H14" s="208">
        <v>16.324649470000001</v>
      </c>
      <c r="I14" s="208">
        <v>16.135236136</v>
      </c>
      <c r="J14" s="208">
        <v>16.576158142000001</v>
      </c>
      <c r="K14" s="208">
        <v>16.776609683</v>
      </c>
      <c r="L14" s="208">
        <v>13.59891573</v>
      </c>
      <c r="M14" s="208">
        <v>14.965936228</v>
      </c>
      <c r="N14" s="208">
        <v>14.452766863000001</v>
      </c>
      <c r="O14" s="208">
        <v>14.947870658999999</v>
      </c>
      <c r="P14" s="208">
        <v>14.853458203000001</v>
      </c>
      <c r="Q14" s="208">
        <v>15.015295179000001</v>
      </c>
      <c r="R14" s="208">
        <v>13.48293464</v>
      </c>
      <c r="S14" s="208">
        <v>15.824785822999999</v>
      </c>
      <c r="T14" s="208">
        <v>16.585565893999998</v>
      </c>
      <c r="U14" s="208">
        <v>16.858564774000001</v>
      </c>
      <c r="V14" s="208">
        <v>17.510996889000001</v>
      </c>
      <c r="W14" s="208">
        <v>16.467030239</v>
      </c>
      <c r="X14" s="208">
        <v>13.795332325</v>
      </c>
      <c r="Y14" s="208">
        <v>15.328844986</v>
      </c>
      <c r="Z14" s="208">
        <v>15.087805781</v>
      </c>
      <c r="AA14" s="208">
        <v>14.667632762</v>
      </c>
      <c r="AB14" s="208">
        <v>14.996124156</v>
      </c>
      <c r="AC14" s="208">
        <v>14.957448785</v>
      </c>
      <c r="AD14" s="208">
        <v>14.508417301</v>
      </c>
      <c r="AE14" s="208">
        <v>15.788905652</v>
      </c>
      <c r="AF14" s="208">
        <v>17.154270468</v>
      </c>
      <c r="AG14" s="208">
        <v>16.986784757999999</v>
      </c>
      <c r="AH14" s="208">
        <v>17.120522830999999</v>
      </c>
      <c r="AI14" s="208">
        <v>17.668808365</v>
      </c>
      <c r="AJ14" s="208">
        <v>13.159892553000001</v>
      </c>
      <c r="AK14" s="208">
        <v>15.536421296</v>
      </c>
      <c r="AL14" s="208">
        <v>15.174705424000001</v>
      </c>
      <c r="AM14" s="208">
        <v>15.567559107999999</v>
      </c>
      <c r="AN14" s="208">
        <v>15.880666203000001</v>
      </c>
      <c r="AO14" s="208">
        <v>15.651380060999999</v>
      </c>
      <c r="AP14" s="208">
        <v>15.870305273</v>
      </c>
      <c r="AQ14" s="208">
        <v>15.853420776</v>
      </c>
      <c r="AR14" s="208">
        <v>16.740075424</v>
      </c>
      <c r="AS14" s="208">
        <v>17.248179270000001</v>
      </c>
      <c r="AT14" s="208">
        <v>17.797695312999998</v>
      </c>
      <c r="AU14" s="208">
        <v>18.311439642</v>
      </c>
      <c r="AV14" s="208">
        <v>17.664621497999999</v>
      </c>
      <c r="AW14" s="208">
        <v>16.664481611999999</v>
      </c>
      <c r="AX14" s="208">
        <v>16.103869176</v>
      </c>
      <c r="AY14" s="208">
        <v>16.436424583000001</v>
      </c>
      <c r="AZ14" s="208">
        <v>16.582539113999999</v>
      </c>
      <c r="BA14" s="208">
        <v>17.251739917999998</v>
      </c>
      <c r="BB14" s="208">
        <v>17.530387943000001</v>
      </c>
      <c r="BC14" s="208">
        <v>18.249784834</v>
      </c>
      <c r="BD14" s="208">
        <v>18.579999999999998</v>
      </c>
      <c r="BE14" s="208">
        <v>18.989999999999998</v>
      </c>
      <c r="BF14" s="208">
        <v>18.032260000000001</v>
      </c>
      <c r="BG14" s="208">
        <v>18.390129999999999</v>
      </c>
      <c r="BH14" s="324">
        <v>17.114650000000001</v>
      </c>
      <c r="BI14" s="324">
        <v>16.798870000000001</v>
      </c>
      <c r="BJ14" s="324">
        <v>16.297370000000001</v>
      </c>
      <c r="BK14" s="324">
        <v>16.605350000000001</v>
      </c>
      <c r="BL14" s="324">
        <v>16.761199999999999</v>
      </c>
      <c r="BM14" s="324">
        <v>17.450369999999999</v>
      </c>
      <c r="BN14" s="324">
        <v>18.878509999999999</v>
      </c>
      <c r="BO14" s="324">
        <v>18.831959999999999</v>
      </c>
      <c r="BP14" s="324">
        <v>19.27337</v>
      </c>
      <c r="BQ14" s="324">
        <v>19.78031</v>
      </c>
      <c r="BR14" s="324">
        <v>18.903870000000001</v>
      </c>
      <c r="BS14" s="324">
        <v>19.361910000000002</v>
      </c>
      <c r="BT14" s="324">
        <v>17.35117</v>
      </c>
      <c r="BU14" s="324">
        <v>17.71491</v>
      </c>
      <c r="BV14" s="324">
        <v>17.169930000000001</v>
      </c>
    </row>
    <row r="15" spans="1:74" ht="11.1" customHeight="1" x14ac:dyDescent="0.2">
      <c r="A15" s="119" t="s">
        <v>629</v>
      </c>
      <c r="B15" s="201" t="s">
        <v>416</v>
      </c>
      <c r="C15" s="208">
        <v>12.21</v>
      </c>
      <c r="D15" s="208">
        <v>12.79</v>
      </c>
      <c r="E15" s="208">
        <v>12.89</v>
      </c>
      <c r="F15" s="208">
        <v>12.72</v>
      </c>
      <c r="G15" s="208">
        <v>13.07</v>
      </c>
      <c r="H15" s="208">
        <v>13.2</v>
      </c>
      <c r="I15" s="208">
        <v>13.08</v>
      </c>
      <c r="J15" s="208">
        <v>13.15</v>
      </c>
      <c r="K15" s="208">
        <v>13.28</v>
      </c>
      <c r="L15" s="208">
        <v>12.8</v>
      </c>
      <c r="M15" s="208">
        <v>12.94</v>
      </c>
      <c r="N15" s="208">
        <v>12.45</v>
      </c>
      <c r="O15" s="208">
        <v>12.22</v>
      </c>
      <c r="P15" s="208">
        <v>12.63</v>
      </c>
      <c r="Q15" s="208">
        <v>12.97</v>
      </c>
      <c r="R15" s="208">
        <v>12.88</v>
      </c>
      <c r="S15" s="208">
        <v>13.12</v>
      </c>
      <c r="T15" s="208">
        <v>13.03</v>
      </c>
      <c r="U15" s="208">
        <v>13.13</v>
      </c>
      <c r="V15" s="208">
        <v>13.26</v>
      </c>
      <c r="W15" s="208">
        <v>13.01</v>
      </c>
      <c r="X15" s="208">
        <v>12.85</v>
      </c>
      <c r="Y15" s="208">
        <v>12.9</v>
      </c>
      <c r="Z15" s="208">
        <v>12.43</v>
      </c>
      <c r="AA15" s="208">
        <v>12.47</v>
      </c>
      <c r="AB15" s="208">
        <v>12.72</v>
      </c>
      <c r="AC15" s="208">
        <v>12.84</v>
      </c>
      <c r="AD15" s="208">
        <v>13.25</v>
      </c>
      <c r="AE15" s="208">
        <v>13.31</v>
      </c>
      <c r="AF15" s="208">
        <v>13.32</v>
      </c>
      <c r="AG15" s="208">
        <v>13.26</v>
      </c>
      <c r="AH15" s="208">
        <v>13.3</v>
      </c>
      <c r="AI15" s="208">
        <v>13.16</v>
      </c>
      <c r="AJ15" s="208">
        <v>12.81</v>
      </c>
      <c r="AK15" s="208">
        <v>13.03</v>
      </c>
      <c r="AL15" s="208">
        <v>12.68</v>
      </c>
      <c r="AM15" s="208">
        <v>12.79</v>
      </c>
      <c r="AN15" s="208">
        <v>12.85</v>
      </c>
      <c r="AO15" s="208">
        <v>13.08</v>
      </c>
      <c r="AP15" s="208">
        <v>13.28</v>
      </c>
      <c r="AQ15" s="208">
        <v>13.15</v>
      </c>
      <c r="AR15" s="208">
        <v>13.27</v>
      </c>
      <c r="AS15" s="208">
        <v>13.25</v>
      </c>
      <c r="AT15" s="208">
        <v>13.31</v>
      </c>
      <c r="AU15" s="208">
        <v>13.54</v>
      </c>
      <c r="AV15" s="208">
        <v>13.7</v>
      </c>
      <c r="AW15" s="208">
        <v>13.35</v>
      </c>
      <c r="AX15" s="208">
        <v>12.8</v>
      </c>
      <c r="AY15" s="208">
        <v>12.69</v>
      </c>
      <c r="AZ15" s="208">
        <v>13.34</v>
      </c>
      <c r="BA15" s="208">
        <v>13.29</v>
      </c>
      <c r="BB15" s="208">
        <v>13.76</v>
      </c>
      <c r="BC15" s="208">
        <v>13.71</v>
      </c>
      <c r="BD15" s="208">
        <v>13.85</v>
      </c>
      <c r="BE15" s="208">
        <v>13.9</v>
      </c>
      <c r="BF15" s="208">
        <v>13.7982</v>
      </c>
      <c r="BG15" s="208">
        <v>13.961449999999999</v>
      </c>
      <c r="BH15" s="324">
        <v>14.182779999999999</v>
      </c>
      <c r="BI15" s="324">
        <v>13.91755</v>
      </c>
      <c r="BJ15" s="324">
        <v>13.385429999999999</v>
      </c>
      <c r="BK15" s="324">
        <v>13.355</v>
      </c>
      <c r="BL15" s="324">
        <v>14.19445</v>
      </c>
      <c r="BM15" s="324">
        <v>14.02007</v>
      </c>
      <c r="BN15" s="324">
        <v>14.509180000000001</v>
      </c>
      <c r="BO15" s="324">
        <v>14.27839</v>
      </c>
      <c r="BP15" s="324">
        <v>14.357390000000001</v>
      </c>
      <c r="BQ15" s="324">
        <v>14.27697</v>
      </c>
      <c r="BR15" s="324">
        <v>14.15443</v>
      </c>
      <c r="BS15" s="324">
        <v>14.31667</v>
      </c>
      <c r="BT15" s="324">
        <v>14.35675</v>
      </c>
      <c r="BU15" s="324">
        <v>14.070499999999999</v>
      </c>
      <c r="BV15" s="324">
        <v>13.481299999999999</v>
      </c>
    </row>
    <row r="16" spans="1:74" ht="11.1" customHeight="1" x14ac:dyDescent="0.2">
      <c r="A16" s="119"/>
      <c r="B16" s="122" t="s">
        <v>8</v>
      </c>
      <c r="C16" s="441"/>
      <c r="D16" s="441"/>
      <c r="E16" s="441"/>
      <c r="F16" s="441"/>
      <c r="G16" s="441"/>
      <c r="H16" s="441"/>
      <c r="I16" s="441"/>
      <c r="J16" s="441"/>
      <c r="K16" s="441"/>
      <c r="L16" s="441"/>
      <c r="M16" s="441"/>
      <c r="N16" s="441"/>
      <c r="O16" s="441"/>
      <c r="P16" s="441"/>
      <c r="Q16" s="441"/>
      <c r="R16" s="441"/>
      <c r="S16" s="441"/>
      <c r="T16" s="441"/>
      <c r="U16" s="441"/>
      <c r="V16" s="441"/>
      <c r="W16" s="441"/>
      <c r="X16" s="441"/>
      <c r="Y16" s="441"/>
      <c r="Z16" s="441"/>
      <c r="AA16" s="441"/>
      <c r="AB16" s="441"/>
      <c r="AC16" s="441"/>
      <c r="AD16" s="441"/>
      <c r="AE16" s="441"/>
      <c r="AF16" s="441"/>
      <c r="AG16" s="441"/>
      <c r="AH16" s="441"/>
      <c r="AI16" s="441"/>
      <c r="AJ16" s="44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c r="BG16" s="441"/>
      <c r="BH16" s="442"/>
      <c r="BI16" s="442"/>
      <c r="BJ16" s="442"/>
      <c r="BK16" s="442"/>
      <c r="BL16" s="442"/>
      <c r="BM16" s="442"/>
      <c r="BN16" s="442"/>
      <c r="BO16" s="442"/>
      <c r="BP16" s="442"/>
      <c r="BQ16" s="442"/>
      <c r="BR16" s="442"/>
      <c r="BS16" s="442"/>
      <c r="BT16" s="442"/>
      <c r="BU16" s="442"/>
      <c r="BV16" s="442"/>
    </row>
    <row r="17" spans="1:74" ht="11.1" customHeight="1" x14ac:dyDescent="0.2">
      <c r="A17" s="119" t="s">
        <v>630</v>
      </c>
      <c r="B17" s="199" t="s">
        <v>435</v>
      </c>
      <c r="C17" s="208">
        <v>15.156987846</v>
      </c>
      <c r="D17" s="208">
        <v>15.563060744</v>
      </c>
      <c r="E17" s="208">
        <v>14.981477511</v>
      </c>
      <c r="F17" s="208">
        <v>15.138973014999999</v>
      </c>
      <c r="G17" s="208">
        <v>14.938683792000001</v>
      </c>
      <c r="H17" s="208">
        <v>15.608395574999999</v>
      </c>
      <c r="I17" s="208">
        <v>15.764434634000001</v>
      </c>
      <c r="J17" s="208">
        <v>15.635785082</v>
      </c>
      <c r="K17" s="208">
        <v>16.007322855000002</v>
      </c>
      <c r="L17" s="208">
        <v>15.749851913000001</v>
      </c>
      <c r="M17" s="208">
        <v>15.586935175000001</v>
      </c>
      <c r="N17" s="208">
        <v>15.548240291000001</v>
      </c>
      <c r="O17" s="208">
        <v>16.571271005</v>
      </c>
      <c r="P17" s="208">
        <v>17.102231623000002</v>
      </c>
      <c r="Q17" s="208">
        <v>17.052349036999999</v>
      </c>
      <c r="R17" s="208">
        <v>16.181518157999999</v>
      </c>
      <c r="S17" s="208">
        <v>16.106089801</v>
      </c>
      <c r="T17" s="208">
        <v>15.894128714000001</v>
      </c>
      <c r="U17" s="208">
        <v>16.084538952999999</v>
      </c>
      <c r="V17" s="208">
        <v>16.138825644000001</v>
      </c>
      <c r="W17" s="208">
        <v>16.89059121</v>
      </c>
      <c r="X17" s="208">
        <v>16.569384453000001</v>
      </c>
      <c r="Y17" s="208">
        <v>16.356897666999998</v>
      </c>
      <c r="Z17" s="208">
        <v>16.67001608</v>
      </c>
      <c r="AA17" s="208">
        <v>16.900892968000001</v>
      </c>
      <c r="AB17" s="208">
        <v>16.881588044000001</v>
      </c>
      <c r="AC17" s="208">
        <v>16.932042584000001</v>
      </c>
      <c r="AD17" s="208">
        <v>16.449975915</v>
      </c>
      <c r="AE17" s="208">
        <v>16.309969098</v>
      </c>
      <c r="AF17" s="208">
        <v>16.340658174000001</v>
      </c>
      <c r="AG17" s="208">
        <v>15.990228895</v>
      </c>
      <c r="AH17" s="208">
        <v>16.204672890000001</v>
      </c>
      <c r="AI17" s="208">
        <v>16.107578183000001</v>
      </c>
      <c r="AJ17" s="208">
        <v>16.008036393000001</v>
      </c>
      <c r="AK17" s="208">
        <v>15.797951680000001</v>
      </c>
      <c r="AL17" s="208">
        <v>16.107216737000002</v>
      </c>
      <c r="AM17" s="208">
        <v>16.254259231999999</v>
      </c>
      <c r="AN17" s="208">
        <v>16.420573134000001</v>
      </c>
      <c r="AO17" s="208">
        <v>16.047811710000001</v>
      </c>
      <c r="AP17" s="208">
        <v>16.166756538000001</v>
      </c>
      <c r="AQ17" s="208">
        <v>15.474025262</v>
      </c>
      <c r="AR17" s="208">
        <v>15.406124758000001</v>
      </c>
      <c r="AS17" s="208">
        <v>15.892264346999999</v>
      </c>
      <c r="AT17" s="208">
        <v>16.252359042999998</v>
      </c>
      <c r="AU17" s="208">
        <v>15.768100238000001</v>
      </c>
      <c r="AV17" s="208">
        <v>15.735435277000001</v>
      </c>
      <c r="AW17" s="208">
        <v>15.558202874999999</v>
      </c>
      <c r="AX17" s="208">
        <v>15.719928477</v>
      </c>
      <c r="AY17" s="208">
        <v>15.954812240000001</v>
      </c>
      <c r="AZ17" s="208">
        <v>16.554236106000001</v>
      </c>
      <c r="BA17" s="208">
        <v>16.345530148999998</v>
      </c>
      <c r="BB17" s="208">
        <v>15.764010376</v>
      </c>
      <c r="BC17" s="208">
        <v>15.228967407000001</v>
      </c>
      <c r="BD17" s="208">
        <v>16.170000000000002</v>
      </c>
      <c r="BE17" s="208">
        <v>16.95</v>
      </c>
      <c r="BF17" s="208">
        <v>17.29222</v>
      </c>
      <c r="BG17" s="208">
        <v>16.802009999999999</v>
      </c>
      <c r="BH17" s="324">
        <v>16.878810000000001</v>
      </c>
      <c r="BI17" s="324">
        <v>16.743580000000001</v>
      </c>
      <c r="BJ17" s="324">
        <v>16.969380000000001</v>
      </c>
      <c r="BK17" s="324">
        <v>17.25854</v>
      </c>
      <c r="BL17" s="324">
        <v>17.93901</v>
      </c>
      <c r="BM17" s="324">
        <v>17.704730000000001</v>
      </c>
      <c r="BN17" s="324">
        <v>17.078420000000001</v>
      </c>
      <c r="BO17" s="324">
        <v>16.505610000000001</v>
      </c>
      <c r="BP17" s="324">
        <v>17.5838</v>
      </c>
      <c r="BQ17" s="324">
        <v>18.295200000000001</v>
      </c>
      <c r="BR17" s="324">
        <v>18.708110000000001</v>
      </c>
      <c r="BS17" s="324">
        <v>18.09244</v>
      </c>
      <c r="BT17" s="324">
        <v>18.067229999999999</v>
      </c>
      <c r="BU17" s="324">
        <v>17.84103</v>
      </c>
      <c r="BV17" s="324">
        <v>17.996089999999999</v>
      </c>
    </row>
    <row r="18" spans="1:74" ht="11.1" customHeight="1" x14ac:dyDescent="0.2">
      <c r="A18" s="119" t="s">
        <v>631</v>
      </c>
      <c r="B18" s="184" t="s">
        <v>468</v>
      </c>
      <c r="C18" s="208">
        <v>12.00031312</v>
      </c>
      <c r="D18" s="208">
        <v>11.975014612000001</v>
      </c>
      <c r="E18" s="208">
        <v>12.171478540000001</v>
      </c>
      <c r="F18" s="208">
        <v>12.131689080999999</v>
      </c>
      <c r="G18" s="208">
        <v>12.626260727</v>
      </c>
      <c r="H18" s="208">
        <v>13.405996774</v>
      </c>
      <c r="I18" s="208">
        <v>13.362204097999999</v>
      </c>
      <c r="J18" s="208">
        <v>13.360599757999999</v>
      </c>
      <c r="K18" s="208">
        <v>13.26677935</v>
      </c>
      <c r="L18" s="208">
        <v>12.491535376</v>
      </c>
      <c r="M18" s="208">
        <v>11.995394642999999</v>
      </c>
      <c r="N18" s="208">
        <v>11.719537403</v>
      </c>
      <c r="O18" s="208">
        <v>12.413819976999999</v>
      </c>
      <c r="P18" s="208">
        <v>12.244146242999999</v>
      </c>
      <c r="Q18" s="208">
        <v>11.660665474</v>
      </c>
      <c r="R18" s="208">
        <v>11.691150263000001</v>
      </c>
      <c r="S18" s="208">
        <v>12.064825410999999</v>
      </c>
      <c r="T18" s="208">
        <v>12.852264872999999</v>
      </c>
      <c r="U18" s="208">
        <v>13.257640432000001</v>
      </c>
      <c r="V18" s="208">
        <v>13.025448656</v>
      </c>
      <c r="W18" s="208">
        <v>13.225259076</v>
      </c>
      <c r="X18" s="208">
        <v>12.529253539000001</v>
      </c>
      <c r="Y18" s="208">
        <v>11.994522257</v>
      </c>
      <c r="Z18" s="208">
        <v>11.715407622000001</v>
      </c>
      <c r="AA18" s="208">
        <v>11.399382705000001</v>
      </c>
      <c r="AB18" s="208">
        <v>11.767127780999999</v>
      </c>
      <c r="AC18" s="208">
        <v>11.551194471000001</v>
      </c>
      <c r="AD18" s="208">
        <v>11.801137090999999</v>
      </c>
      <c r="AE18" s="208">
        <v>11.953796555</v>
      </c>
      <c r="AF18" s="208">
        <v>12.708235274</v>
      </c>
      <c r="AG18" s="208">
        <v>13.052195677</v>
      </c>
      <c r="AH18" s="208">
        <v>12.947850976</v>
      </c>
      <c r="AI18" s="208">
        <v>13.075196742999999</v>
      </c>
      <c r="AJ18" s="208">
        <v>12.333625134</v>
      </c>
      <c r="AK18" s="208">
        <v>11.868135050999999</v>
      </c>
      <c r="AL18" s="208">
        <v>11.715388806</v>
      </c>
      <c r="AM18" s="208">
        <v>11.582773871000001</v>
      </c>
      <c r="AN18" s="208">
        <v>11.621895638</v>
      </c>
      <c r="AO18" s="208">
        <v>11.875560013999999</v>
      </c>
      <c r="AP18" s="208">
        <v>11.869960804</v>
      </c>
      <c r="AQ18" s="208">
        <v>12.284629311</v>
      </c>
      <c r="AR18" s="208">
        <v>13.301547343999999</v>
      </c>
      <c r="AS18" s="208">
        <v>13.173353312</v>
      </c>
      <c r="AT18" s="208">
        <v>13.194035955</v>
      </c>
      <c r="AU18" s="208">
        <v>13.278826254</v>
      </c>
      <c r="AV18" s="208">
        <v>12.795856580000001</v>
      </c>
      <c r="AW18" s="208">
        <v>12.456357553</v>
      </c>
      <c r="AX18" s="208">
        <v>12.000598118999999</v>
      </c>
      <c r="AY18" s="208">
        <v>12.107286369000001</v>
      </c>
      <c r="AZ18" s="208">
        <v>12.679264914000001</v>
      </c>
      <c r="BA18" s="208">
        <v>12.661177390000001</v>
      </c>
      <c r="BB18" s="208">
        <v>13.085372997</v>
      </c>
      <c r="BC18" s="208">
        <v>12.782152104</v>
      </c>
      <c r="BD18" s="208">
        <v>14.06</v>
      </c>
      <c r="BE18" s="208">
        <v>14.67</v>
      </c>
      <c r="BF18" s="208">
        <v>14.37997</v>
      </c>
      <c r="BG18" s="208">
        <v>14.451309999999999</v>
      </c>
      <c r="BH18" s="324">
        <v>13.792350000000001</v>
      </c>
      <c r="BI18" s="324">
        <v>13.364179999999999</v>
      </c>
      <c r="BJ18" s="324">
        <v>12.773540000000001</v>
      </c>
      <c r="BK18" s="324">
        <v>12.869630000000001</v>
      </c>
      <c r="BL18" s="324">
        <v>13.39568</v>
      </c>
      <c r="BM18" s="324">
        <v>13.490460000000001</v>
      </c>
      <c r="BN18" s="324">
        <v>13.868130000000001</v>
      </c>
      <c r="BO18" s="324">
        <v>13.498049999999999</v>
      </c>
      <c r="BP18" s="324">
        <v>14.699669999999999</v>
      </c>
      <c r="BQ18" s="324">
        <v>15.217219999999999</v>
      </c>
      <c r="BR18" s="324">
        <v>14.657730000000001</v>
      </c>
      <c r="BS18" s="324">
        <v>14.65001</v>
      </c>
      <c r="BT18" s="324">
        <v>13.985060000000001</v>
      </c>
      <c r="BU18" s="324">
        <v>13.464040000000001</v>
      </c>
      <c r="BV18" s="324">
        <v>12.806240000000001</v>
      </c>
    </row>
    <row r="19" spans="1:74" ht="11.1" customHeight="1" x14ac:dyDescent="0.2">
      <c r="A19" s="119" t="s">
        <v>632</v>
      </c>
      <c r="B19" s="199" t="s">
        <v>436</v>
      </c>
      <c r="C19" s="208">
        <v>9.8068424724999996</v>
      </c>
      <c r="D19" s="208">
        <v>10.095937994</v>
      </c>
      <c r="E19" s="208">
        <v>10.396066415</v>
      </c>
      <c r="F19" s="208">
        <v>10.247059937</v>
      </c>
      <c r="G19" s="208">
        <v>10.43630308</v>
      </c>
      <c r="H19" s="208">
        <v>10.2857305</v>
      </c>
      <c r="I19" s="208">
        <v>10.066073252000001</v>
      </c>
      <c r="J19" s="208">
        <v>10.223378031999999</v>
      </c>
      <c r="K19" s="208">
        <v>10.154097082</v>
      </c>
      <c r="L19" s="208">
        <v>10.137790732999999</v>
      </c>
      <c r="M19" s="208">
        <v>10.153511655000001</v>
      </c>
      <c r="N19" s="208">
        <v>9.9147053347000007</v>
      </c>
      <c r="O19" s="208">
        <v>10.135052009000001</v>
      </c>
      <c r="P19" s="208">
        <v>10.252255063</v>
      </c>
      <c r="Q19" s="208">
        <v>10.186748156</v>
      </c>
      <c r="R19" s="208">
        <v>10.25826603</v>
      </c>
      <c r="S19" s="208">
        <v>10.275907794</v>
      </c>
      <c r="T19" s="208">
        <v>10.168537951999999</v>
      </c>
      <c r="U19" s="208">
        <v>10.244197856</v>
      </c>
      <c r="V19" s="208">
        <v>10.118931042</v>
      </c>
      <c r="W19" s="208">
        <v>10.175367496</v>
      </c>
      <c r="X19" s="208">
        <v>10.346462649999999</v>
      </c>
      <c r="Y19" s="208">
        <v>10.287822717999999</v>
      </c>
      <c r="Z19" s="208">
        <v>9.9036732679000004</v>
      </c>
      <c r="AA19" s="208">
        <v>9.9959147156999997</v>
      </c>
      <c r="AB19" s="208">
        <v>10.332152430000001</v>
      </c>
      <c r="AC19" s="208">
        <v>10.257750438</v>
      </c>
      <c r="AD19" s="208">
        <v>10.362803958000001</v>
      </c>
      <c r="AE19" s="208">
        <v>10.324943945999999</v>
      </c>
      <c r="AF19" s="208">
        <v>10.312409350999999</v>
      </c>
      <c r="AG19" s="208">
        <v>10.184971246</v>
      </c>
      <c r="AH19" s="208">
        <v>10.151874599999999</v>
      </c>
      <c r="AI19" s="208">
        <v>10.152263259</v>
      </c>
      <c r="AJ19" s="208">
        <v>10.231337412</v>
      </c>
      <c r="AK19" s="208">
        <v>10.21152749</v>
      </c>
      <c r="AL19" s="208">
        <v>9.8883392163000003</v>
      </c>
      <c r="AM19" s="208">
        <v>9.8731036006000004</v>
      </c>
      <c r="AN19" s="208">
        <v>9.8777595911000002</v>
      </c>
      <c r="AO19" s="208">
        <v>10.099316011999999</v>
      </c>
      <c r="AP19" s="208">
        <v>10.339603872</v>
      </c>
      <c r="AQ19" s="208">
        <v>10.289725435999999</v>
      </c>
      <c r="AR19" s="208">
        <v>10.474398002999999</v>
      </c>
      <c r="AS19" s="208">
        <v>10.038463298</v>
      </c>
      <c r="AT19" s="208">
        <v>10.048899264999999</v>
      </c>
      <c r="AU19" s="208">
        <v>10.532906314</v>
      </c>
      <c r="AV19" s="208">
        <v>10.370408857999999</v>
      </c>
      <c r="AW19" s="208">
        <v>10.399983911</v>
      </c>
      <c r="AX19" s="208">
        <v>10.118290399999999</v>
      </c>
      <c r="AY19" s="208">
        <v>10.086512355</v>
      </c>
      <c r="AZ19" s="208">
        <v>10.450102363999999</v>
      </c>
      <c r="BA19" s="208">
        <v>10.664679833999999</v>
      </c>
      <c r="BB19" s="208">
        <v>10.614681226</v>
      </c>
      <c r="BC19" s="208">
        <v>10.741209495</v>
      </c>
      <c r="BD19" s="208">
        <v>10.71</v>
      </c>
      <c r="BE19" s="208">
        <v>10.56</v>
      </c>
      <c r="BF19" s="208">
        <v>10.512829999999999</v>
      </c>
      <c r="BG19" s="208">
        <v>11.058669999999999</v>
      </c>
      <c r="BH19" s="324">
        <v>10.92559</v>
      </c>
      <c r="BI19" s="324">
        <v>11.00225</v>
      </c>
      <c r="BJ19" s="324">
        <v>10.72307</v>
      </c>
      <c r="BK19" s="324">
        <v>10.711069999999999</v>
      </c>
      <c r="BL19" s="324">
        <v>11.064909999999999</v>
      </c>
      <c r="BM19" s="324">
        <v>11.302060000000001</v>
      </c>
      <c r="BN19" s="324">
        <v>11.221550000000001</v>
      </c>
      <c r="BO19" s="324">
        <v>11.32254</v>
      </c>
      <c r="BP19" s="324">
        <v>11.23936</v>
      </c>
      <c r="BQ19" s="324">
        <v>11.016389999999999</v>
      </c>
      <c r="BR19" s="324">
        <v>10.86251</v>
      </c>
      <c r="BS19" s="324">
        <v>11.320449999999999</v>
      </c>
      <c r="BT19" s="324">
        <v>11.09186</v>
      </c>
      <c r="BU19" s="324">
        <v>11.06546</v>
      </c>
      <c r="BV19" s="324">
        <v>10.692410000000001</v>
      </c>
    </row>
    <row r="20" spans="1:74" ht="11.1" customHeight="1" x14ac:dyDescent="0.2">
      <c r="A20" s="119" t="s">
        <v>633</v>
      </c>
      <c r="B20" s="199" t="s">
        <v>437</v>
      </c>
      <c r="C20" s="208">
        <v>8.8768808277000009</v>
      </c>
      <c r="D20" s="208">
        <v>9.4363060092000008</v>
      </c>
      <c r="E20" s="208">
        <v>9.1559729313999991</v>
      </c>
      <c r="F20" s="208">
        <v>9.4874038021999993</v>
      </c>
      <c r="G20" s="208">
        <v>10.075402232</v>
      </c>
      <c r="H20" s="208">
        <v>10.763631525999999</v>
      </c>
      <c r="I20" s="208">
        <v>10.809409045000001</v>
      </c>
      <c r="J20" s="208">
        <v>10.837356102999999</v>
      </c>
      <c r="K20" s="208">
        <v>10.113164827</v>
      </c>
      <c r="L20" s="208">
        <v>9.5614326694000003</v>
      </c>
      <c r="M20" s="208">
        <v>9.2435446369999994</v>
      </c>
      <c r="N20" s="208">
        <v>8.9815770103000006</v>
      </c>
      <c r="O20" s="208">
        <v>9.0496987365999999</v>
      </c>
      <c r="P20" s="208">
        <v>9.2848044510999994</v>
      </c>
      <c r="Q20" s="208">
        <v>9.3465763771999999</v>
      </c>
      <c r="R20" s="208">
        <v>9.3390045925000003</v>
      </c>
      <c r="S20" s="208">
        <v>10.067154449</v>
      </c>
      <c r="T20" s="208">
        <v>10.737714739999999</v>
      </c>
      <c r="U20" s="208">
        <v>10.786064510999999</v>
      </c>
      <c r="V20" s="208">
        <v>10.570473219</v>
      </c>
      <c r="W20" s="208">
        <v>10.028886089</v>
      </c>
      <c r="X20" s="208">
        <v>9.5559895361000002</v>
      </c>
      <c r="Y20" s="208">
        <v>9.2322388484999998</v>
      </c>
      <c r="Z20" s="208">
        <v>9.0389579389999994</v>
      </c>
      <c r="AA20" s="208">
        <v>8.7349903932000004</v>
      </c>
      <c r="AB20" s="208">
        <v>9.0198755245999997</v>
      </c>
      <c r="AC20" s="208">
        <v>9.1772777971000004</v>
      </c>
      <c r="AD20" s="208">
        <v>9.3571111377000005</v>
      </c>
      <c r="AE20" s="208">
        <v>10.008897785</v>
      </c>
      <c r="AF20" s="208">
        <v>10.687248664</v>
      </c>
      <c r="AG20" s="208">
        <v>10.601475904000001</v>
      </c>
      <c r="AH20" s="208">
        <v>10.578756876</v>
      </c>
      <c r="AI20" s="208">
        <v>10.062903208</v>
      </c>
      <c r="AJ20" s="208">
        <v>9.3210069427000004</v>
      </c>
      <c r="AK20" s="208">
        <v>9.1238335964000008</v>
      </c>
      <c r="AL20" s="208">
        <v>8.9083096034999993</v>
      </c>
      <c r="AM20" s="208">
        <v>8.8993508117999998</v>
      </c>
      <c r="AN20" s="208">
        <v>9.0919164913999992</v>
      </c>
      <c r="AO20" s="208">
        <v>9.2235743373000005</v>
      </c>
      <c r="AP20" s="208">
        <v>9.5043735877</v>
      </c>
      <c r="AQ20" s="208">
        <v>10.124048107</v>
      </c>
      <c r="AR20" s="208">
        <v>10.620920363</v>
      </c>
      <c r="AS20" s="208">
        <v>10.469669914000001</v>
      </c>
      <c r="AT20" s="208">
        <v>10.477711986999999</v>
      </c>
      <c r="AU20" s="208">
        <v>10.008558491000001</v>
      </c>
      <c r="AV20" s="208">
        <v>9.3000681575000002</v>
      </c>
      <c r="AW20" s="208">
        <v>9.1678448583000005</v>
      </c>
      <c r="AX20" s="208">
        <v>8.8884140461999994</v>
      </c>
      <c r="AY20" s="208">
        <v>8.8142886082</v>
      </c>
      <c r="AZ20" s="208">
        <v>9.2304456235999996</v>
      </c>
      <c r="BA20" s="208">
        <v>9.2659672057000009</v>
      </c>
      <c r="BB20" s="208">
        <v>9.4887852707999993</v>
      </c>
      <c r="BC20" s="208">
        <v>9.8899924421000005</v>
      </c>
      <c r="BD20" s="208">
        <v>11.03</v>
      </c>
      <c r="BE20" s="208">
        <v>10.93</v>
      </c>
      <c r="BF20" s="208">
        <v>11.203519999999999</v>
      </c>
      <c r="BG20" s="208">
        <v>10.938459999999999</v>
      </c>
      <c r="BH20" s="324">
        <v>10.10493</v>
      </c>
      <c r="BI20" s="324">
        <v>9.8320659999999993</v>
      </c>
      <c r="BJ20" s="324">
        <v>9.2272920000000003</v>
      </c>
      <c r="BK20" s="324">
        <v>8.9433310000000006</v>
      </c>
      <c r="BL20" s="324">
        <v>9.0820799999999995</v>
      </c>
      <c r="BM20" s="324">
        <v>9.3003049999999998</v>
      </c>
      <c r="BN20" s="324">
        <v>9.2236779999999996</v>
      </c>
      <c r="BO20" s="324">
        <v>9.3611210000000007</v>
      </c>
      <c r="BP20" s="324">
        <v>10.39739</v>
      </c>
      <c r="BQ20" s="324">
        <v>10.08441</v>
      </c>
      <c r="BR20" s="324">
        <v>10.15448</v>
      </c>
      <c r="BS20" s="324">
        <v>9.7956900000000005</v>
      </c>
      <c r="BT20" s="324">
        <v>9.0637670000000004</v>
      </c>
      <c r="BU20" s="324">
        <v>8.8306660000000008</v>
      </c>
      <c r="BV20" s="324">
        <v>8.4599580000000003</v>
      </c>
    </row>
    <row r="21" spans="1:74" ht="11.1" customHeight="1" x14ac:dyDescent="0.2">
      <c r="A21" s="119" t="s">
        <v>634</v>
      </c>
      <c r="B21" s="199" t="s">
        <v>438</v>
      </c>
      <c r="C21" s="208">
        <v>9.3016836072999993</v>
      </c>
      <c r="D21" s="208">
        <v>9.4568581853999998</v>
      </c>
      <c r="E21" s="208">
        <v>9.3903384501999998</v>
      </c>
      <c r="F21" s="208">
        <v>9.3687279603999993</v>
      </c>
      <c r="G21" s="208">
        <v>9.3196901930999996</v>
      </c>
      <c r="H21" s="208">
        <v>9.3391684581999996</v>
      </c>
      <c r="I21" s="208">
        <v>9.3712894600999999</v>
      </c>
      <c r="J21" s="208">
        <v>9.4052422432</v>
      </c>
      <c r="K21" s="208">
        <v>9.5156722935999998</v>
      </c>
      <c r="L21" s="208">
        <v>9.5165879196999992</v>
      </c>
      <c r="M21" s="208">
        <v>9.3562371358000007</v>
      </c>
      <c r="N21" s="208">
        <v>9.3607272437999995</v>
      </c>
      <c r="O21" s="208">
        <v>9.5856704018999999</v>
      </c>
      <c r="P21" s="208">
        <v>9.6523029432000005</v>
      </c>
      <c r="Q21" s="208">
        <v>9.2953135608000004</v>
      </c>
      <c r="R21" s="208">
        <v>9.3284743287000005</v>
      </c>
      <c r="S21" s="208">
        <v>9.1831770759999998</v>
      </c>
      <c r="T21" s="208">
        <v>9.2835576578999994</v>
      </c>
      <c r="U21" s="208">
        <v>9.2566834768999993</v>
      </c>
      <c r="V21" s="208">
        <v>9.0761006828999999</v>
      </c>
      <c r="W21" s="208">
        <v>9.1561700517000002</v>
      </c>
      <c r="X21" s="208">
        <v>9.3116434453999997</v>
      </c>
      <c r="Y21" s="208">
        <v>9.3763192314000001</v>
      </c>
      <c r="Z21" s="208">
        <v>9.2231956063999991</v>
      </c>
      <c r="AA21" s="208">
        <v>9.3108152247000007</v>
      </c>
      <c r="AB21" s="208">
        <v>9.5809942592000006</v>
      </c>
      <c r="AC21" s="208">
        <v>9.4228549725999997</v>
      </c>
      <c r="AD21" s="208">
        <v>9.4596731559999991</v>
      </c>
      <c r="AE21" s="208">
        <v>9.2843065869999997</v>
      </c>
      <c r="AF21" s="208">
        <v>9.3080561887000002</v>
      </c>
      <c r="AG21" s="208">
        <v>9.3564680361000008</v>
      </c>
      <c r="AH21" s="208">
        <v>9.3008046527000001</v>
      </c>
      <c r="AI21" s="208">
        <v>9.3404175110000001</v>
      </c>
      <c r="AJ21" s="208">
        <v>9.3318351653999994</v>
      </c>
      <c r="AK21" s="208">
        <v>9.4842970589999993</v>
      </c>
      <c r="AL21" s="208">
        <v>9.1403209522999997</v>
      </c>
      <c r="AM21" s="208">
        <v>9.0947043718000007</v>
      </c>
      <c r="AN21" s="208">
        <v>9.3080702274</v>
      </c>
      <c r="AO21" s="208">
        <v>9.2959752350000002</v>
      </c>
      <c r="AP21" s="208">
        <v>9.3033882778999999</v>
      </c>
      <c r="AQ21" s="208">
        <v>8.6827214328999993</v>
      </c>
      <c r="AR21" s="208">
        <v>9.0846095115000001</v>
      </c>
      <c r="AS21" s="208">
        <v>9.0037798840000001</v>
      </c>
      <c r="AT21" s="208">
        <v>9.0785616496999992</v>
      </c>
      <c r="AU21" s="208">
        <v>9.1911441655000008</v>
      </c>
      <c r="AV21" s="208">
        <v>9.1599306047999995</v>
      </c>
      <c r="AW21" s="208">
        <v>9.1149262230999994</v>
      </c>
      <c r="AX21" s="208">
        <v>9.3265618919000008</v>
      </c>
      <c r="AY21" s="208">
        <v>8.9646125359000006</v>
      </c>
      <c r="AZ21" s="208">
        <v>9.5516194112000008</v>
      </c>
      <c r="BA21" s="208">
        <v>9.3875079875999994</v>
      </c>
      <c r="BB21" s="208">
        <v>8.9305076602</v>
      </c>
      <c r="BC21" s="208">
        <v>9.1930862342000008</v>
      </c>
      <c r="BD21" s="208">
        <v>9.3800000000000008</v>
      </c>
      <c r="BE21" s="208">
        <v>9.42</v>
      </c>
      <c r="BF21" s="208">
        <v>9.4435719999999996</v>
      </c>
      <c r="BG21" s="208">
        <v>9.6566369999999999</v>
      </c>
      <c r="BH21" s="324">
        <v>9.7070559999999997</v>
      </c>
      <c r="BI21" s="324">
        <v>9.714499</v>
      </c>
      <c r="BJ21" s="324">
        <v>10.01355</v>
      </c>
      <c r="BK21" s="324">
        <v>9.6530810000000002</v>
      </c>
      <c r="BL21" s="324">
        <v>10.304360000000001</v>
      </c>
      <c r="BM21" s="324">
        <v>10.10589</v>
      </c>
      <c r="BN21" s="324">
        <v>9.5505239999999993</v>
      </c>
      <c r="BO21" s="324">
        <v>9.7649860000000004</v>
      </c>
      <c r="BP21" s="324">
        <v>9.8827510000000007</v>
      </c>
      <c r="BQ21" s="324">
        <v>9.8484459999999991</v>
      </c>
      <c r="BR21" s="324">
        <v>9.7469040000000007</v>
      </c>
      <c r="BS21" s="324">
        <v>9.8784880000000008</v>
      </c>
      <c r="BT21" s="324">
        <v>9.8205080000000002</v>
      </c>
      <c r="BU21" s="324">
        <v>9.7309269999999994</v>
      </c>
      <c r="BV21" s="324">
        <v>9.8978739999999998</v>
      </c>
    </row>
    <row r="22" spans="1:74" ht="11.1" customHeight="1" x14ac:dyDescent="0.2">
      <c r="A22" s="119" t="s">
        <v>635</v>
      </c>
      <c r="B22" s="199" t="s">
        <v>439</v>
      </c>
      <c r="C22" s="208">
        <v>10.505013047</v>
      </c>
      <c r="D22" s="208">
        <v>10.682125572</v>
      </c>
      <c r="E22" s="208">
        <v>10.600890358999999</v>
      </c>
      <c r="F22" s="208">
        <v>10.509807350999999</v>
      </c>
      <c r="G22" s="208">
        <v>10.495705541</v>
      </c>
      <c r="H22" s="208">
        <v>10.734287952000001</v>
      </c>
      <c r="I22" s="208">
        <v>10.615406162999999</v>
      </c>
      <c r="J22" s="208">
        <v>10.597739946000001</v>
      </c>
      <c r="K22" s="208">
        <v>10.727172348</v>
      </c>
      <c r="L22" s="208">
        <v>10.503359146999999</v>
      </c>
      <c r="M22" s="208">
        <v>10.69653512</v>
      </c>
      <c r="N22" s="208">
        <v>10.567096673</v>
      </c>
      <c r="O22" s="208">
        <v>10.326085472000001</v>
      </c>
      <c r="P22" s="208">
        <v>10.621206147000001</v>
      </c>
      <c r="Q22" s="208">
        <v>10.781160549000001</v>
      </c>
      <c r="R22" s="208">
        <v>10.629836315</v>
      </c>
      <c r="S22" s="208">
        <v>10.456703439</v>
      </c>
      <c r="T22" s="208">
        <v>10.525404978999999</v>
      </c>
      <c r="U22" s="208">
        <v>10.366825970000001</v>
      </c>
      <c r="V22" s="208">
        <v>10.426353352</v>
      </c>
      <c r="W22" s="208">
        <v>10.418471617</v>
      </c>
      <c r="X22" s="208">
        <v>10.391783078</v>
      </c>
      <c r="Y22" s="208">
        <v>10.769508717000001</v>
      </c>
      <c r="Z22" s="208">
        <v>10.6463038</v>
      </c>
      <c r="AA22" s="208">
        <v>10.666324405999999</v>
      </c>
      <c r="AB22" s="208">
        <v>10.899272472</v>
      </c>
      <c r="AC22" s="208">
        <v>10.776482851000001</v>
      </c>
      <c r="AD22" s="208">
        <v>10.784565212</v>
      </c>
      <c r="AE22" s="208">
        <v>10.692703759</v>
      </c>
      <c r="AF22" s="208">
        <v>10.816802999</v>
      </c>
      <c r="AG22" s="208">
        <v>10.806621345</v>
      </c>
      <c r="AH22" s="208">
        <v>10.744997418000001</v>
      </c>
      <c r="AI22" s="208">
        <v>10.612079591000001</v>
      </c>
      <c r="AJ22" s="208">
        <v>10.569602769999999</v>
      </c>
      <c r="AK22" s="208">
        <v>10.969699339</v>
      </c>
      <c r="AL22" s="208">
        <v>10.575673049000001</v>
      </c>
      <c r="AM22" s="208">
        <v>10.779465331000001</v>
      </c>
      <c r="AN22" s="208">
        <v>10.685425177999999</v>
      </c>
      <c r="AO22" s="208">
        <v>10.774798681</v>
      </c>
      <c r="AP22" s="208">
        <v>10.785825164</v>
      </c>
      <c r="AQ22" s="208">
        <v>10.882219703000001</v>
      </c>
      <c r="AR22" s="208">
        <v>10.817906991999999</v>
      </c>
      <c r="AS22" s="208">
        <v>10.567038950000001</v>
      </c>
      <c r="AT22" s="208">
        <v>10.525121256</v>
      </c>
      <c r="AU22" s="208">
        <v>10.701117388</v>
      </c>
      <c r="AV22" s="208">
        <v>10.646423531</v>
      </c>
      <c r="AW22" s="208">
        <v>10.886241098999999</v>
      </c>
      <c r="AX22" s="208">
        <v>10.492749367</v>
      </c>
      <c r="AY22" s="208">
        <v>10.701968508</v>
      </c>
      <c r="AZ22" s="208">
        <v>11.074276063999999</v>
      </c>
      <c r="BA22" s="208">
        <v>11.112762016</v>
      </c>
      <c r="BB22" s="208">
        <v>11.234426328</v>
      </c>
      <c r="BC22" s="208">
        <v>11.199879515999999</v>
      </c>
      <c r="BD22" s="208">
        <v>11.25</v>
      </c>
      <c r="BE22" s="208">
        <v>11.35</v>
      </c>
      <c r="BF22" s="208">
        <v>11.22714</v>
      </c>
      <c r="BG22" s="208">
        <v>11.349909999999999</v>
      </c>
      <c r="BH22" s="324">
        <v>11.292770000000001</v>
      </c>
      <c r="BI22" s="324">
        <v>11.51648</v>
      </c>
      <c r="BJ22" s="324">
        <v>11.09599</v>
      </c>
      <c r="BK22" s="324">
        <v>11.284380000000001</v>
      </c>
      <c r="BL22" s="324">
        <v>11.63499</v>
      </c>
      <c r="BM22" s="324">
        <v>11.66771</v>
      </c>
      <c r="BN22" s="324">
        <v>11.71482</v>
      </c>
      <c r="BO22" s="324">
        <v>11.596450000000001</v>
      </c>
      <c r="BP22" s="324">
        <v>11.606</v>
      </c>
      <c r="BQ22" s="324">
        <v>11.677949999999999</v>
      </c>
      <c r="BR22" s="324">
        <v>11.52216</v>
      </c>
      <c r="BS22" s="324">
        <v>11.59816</v>
      </c>
      <c r="BT22" s="324">
        <v>11.452719999999999</v>
      </c>
      <c r="BU22" s="324">
        <v>11.605079999999999</v>
      </c>
      <c r="BV22" s="324">
        <v>11.12002</v>
      </c>
    </row>
    <row r="23" spans="1:74" ht="11.1" customHeight="1" x14ac:dyDescent="0.2">
      <c r="A23" s="119" t="s">
        <v>636</v>
      </c>
      <c r="B23" s="199" t="s">
        <v>440</v>
      </c>
      <c r="C23" s="208">
        <v>8.1837244055999996</v>
      </c>
      <c r="D23" s="208">
        <v>8.5284943652000003</v>
      </c>
      <c r="E23" s="208">
        <v>8.3276331340999992</v>
      </c>
      <c r="F23" s="208">
        <v>8.3797701587999995</v>
      </c>
      <c r="G23" s="208">
        <v>8.3562124220000005</v>
      </c>
      <c r="H23" s="208">
        <v>8.5286452552000007</v>
      </c>
      <c r="I23" s="208">
        <v>8.4070348823999996</v>
      </c>
      <c r="J23" s="208">
        <v>8.3282682109999993</v>
      </c>
      <c r="K23" s="208">
        <v>8.3395751196999992</v>
      </c>
      <c r="L23" s="208">
        <v>8.2672742182000007</v>
      </c>
      <c r="M23" s="208">
        <v>8.3416489781000003</v>
      </c>
      <c r="N23" s="208">
        <v>8.1245910273999993</v>
      </c>
      <c r="O23" s="208">
        <v>8.2744505578999998</v>
      </c>
      <c r="P23" s="208">
        <v>8.5578313186999999</v>
      </c>
      <c r="Q23" s="208">
        <v>8.4581397773999996</v>
      </c>
      <c r="R23" s="208">
        <v>8.2587332962000009</v>
      </c>
      <c r="S23" s="208">
        <v>8.1713080133999991</v>
      </c>
      <c r="T23" s="208">
        <v>8.2686824323000003</v>
      </c>
      <c r="U23" s="208">
        <v>8.1653751182000001</v>
      </c>
      <c r="V23" s="208">
        <v>8.3063856987999998</v>
      </c>
      <c r="W23" s="208">
        <v>8.0873388427999995</v>
      </c>
      <c r="X23" s="208">
        <v>8.0042747718000005</v>
      </c>
      <c r="Y23" s="208">
        <v>8.1848480943999995</v>
      </c>
      <c r="Z23" s="208">
        <v>7.8606613000000003</v>
      </c>
      <c r="AA23" s="208">
        <v>7.9995919267</v>
      </c>
      <c r="AB23" s="208">
        <v>8.1676557253999995</v>
      </c>
      <c r="AC23" s="208">
        <v>8.2435862590000006</v>
      </c>
      <c r="AD23" s="208">
        <v>8.1817895638000007</v>
      </c>
      <c r="AE23" s="208">
        <v>8.0570664978999993</v>
      </c>
      <c r="AF23" s="208">
        <v>8.1344257654999996</v>
      </c>
      <c r="AG23" s="208">
        <v>8.0842747172999996</v>
      </c>
      <c r="AH23" s="208">
        <v>8.4295766684999993</v>
      </c>
      <c r="AI23" s="208">
        <v>8.4771456610999998</v>
      </c>
      <c r="AJ23" s="208">
        <v>8.1878670627000005</v>
      </c>
      <c r="AK23" s="208">
        <v>8.2484006099999991</v>
      </c>
      <c r="AL23" s="208">
        <v>8.0467049095000007</v>
      </c>
      <c r="AM23" s="208">
        <v>7.6985203374999998</v>
      </c>
      <c r="AN23" s="208">
        <v>7.9685589534999997</v>
      </c>
      <c r="AO23" s="208">
        <v>7.8626765437000001</v>
      </c>
      <c r="AP23" s="208">
        <v>7.9031894254999999</v>
      </c>
      <c r="AQ23" s="208">
        <v>7.8196399250999997</v>
      </c>
      <c r="AR23" s="208">
        <v>7.8792325462999999</v>
      </c>
      <c r="AS23" s="208">
        <v>7.6953069637000002</v>
      </c>
      <c r="AT23" s="208">
        <v>7.9078205065000002</v>
      </c>
      <c r="AU23" s="208">
        <v>8.0981931368000009</v>
      </c>
      <c r="AV23" s="208">
        <v>7.8952139805000003</v>
      </c>
      <c r="AW23" s="208">
        <v>8.1260614241999995</v>
      </c>
      <c r="AX23" s="208">
        <v>7.9291314133000004</v>
      </c>
      <c r="AY23" s="208">
        <v>7.8687205976000003</v>
      </c>
      <c r="AZ23" s="208">
        <v>16.633412379999999</v>
      </c>
      <c r="BA23" s="208">
        <v>9.8766761394000007</v>
      </c>
      <c r="BB23" s="208">
        <v>10.121321173</v>
      </c>
      <c r="BC23" s="208">
        <v>8.7064705584999995</v>
      </c>
      <c r="BD23" s="208">
        <v>7.92</v>
      </c>
      <c r="BE23" s="208">
        <v>8.49</v>
      </c>
      <c r="BF23" s="208">
        <v>8.2951750000000004</v>
      </c>
      <c r="BG23" s="208">
        <v>8.3758649999999992</v>
      </c>
      <c r="BH23" s="324">
        <v>7.8986109999999998</v>
      </c>
      <c r="BI23" s="324">
        <v>8.050891</v>
      </c>
      <c r="BJ23" s="324">
        <v>7.8100339999999999</v>
      </c>
      <c r="BK23" s="324">
        <v>7.699084</v>
      </c>
      <c r="BL23" s="324">
        <v>16.124549999999999</v>
      </c>
      <c r="BM23" s="324">
        <v>10.020060000000001</v>
      </c>
      <c r="BN23" s="324">
        <v>10.23409</v>
      </c>
      <c r="BO23" s="324">
        <v>8.8200990000000008</v>
      </c>
      <c r="BP23" s="324">
        <v>8.0290180000000007</v>
      </c>
      <c r="BQ23" s="324">
        <v>8.7028599999999994</v>
      </c>
      <c r="BR23" s="324">
        <v>8.5835120000000007</v>
      </c>
      <c r="BS23" s="324">
        <v>8.6537249999999997</v>
      </c>
      <c r="BT23" s="324">
        <v>8.2687030000000004</v>
      </c>
      <c r="BU23" s="324">
        <v>8.4542369999999991</v>
      </c>
      <c r="BV23" s="324">
        <v>8.2370710000000003</v>
      </c>
    </row>
    <row r="24" spans="1:74" ht="11.1" customHeight="1" x14ac:dyDescent="0.2">
      <c r="A24" s="119" t="s">
        <v>637</v>
      </c>
      <c r="B24" s="199" t="s">
        <v>441</v>
      </c>
      <c r="C24" s="208">
        <v>8.9184787960000005</v>
      </c>
      <c r="D24" s="208">
        <v>9.1451565277999993</v>
      </c>
      <c r="E24" s="208">
        <v>9.1966350315999996</v>
      </c>
      <c r="F24" s="208">
        <v>9.3613606390000008</v>
      </c>
      <c r="G24" s="208">
        <v>9.9024306801000002</v>
      </c>
      <c r="H24" s="208">
        <v>10.191916329</v>
      </c>
      <c r="I24" s="208">
        <v>10.140595766000001</v>
      </c>
      <c r="J24" s="208">
        <v>9.9266288518000003</v>
      </c>
      <c r="K24" s="208">
        <v>9.8336111615000004</v>
      </c>
      <c r="L24" s="208">
        <v>9.8874692836999998</v>
      </c>
      <c r="M24" s="208">
        <v>9.2738173024999995</v>
      </c>
      <c r="N24" s="208">
        <v>9.1102557064000003</v>
      </c>
      <c r="O24" s="208">
        <v>9.0160194981000004</v>
      </c>
      <c r="P24" s="208">
        <v>9.2550665136999992</v>
      </c>
      <c r="Q24" s="208">
        <v>9.2471794535999994</v>
      </c>
      <c r="R24" s="208">
        <v>9.4400546678000001</v>
      </c>
      <c r="S24" s="208">
        <v>9.8375279198999994</v>
      </c>
      <c r="T24" s="208">
        <v>10.029677682000001</v>
      </c>
      <c r="U24" s="208">
        <v>9.9727562140000003</v>
      </c>
      <c r="V24" s="208">
        <v>9.9674361450000006</v>
      </c>
      <c r="W24" s="208">
        <v>9.7902898099000009</v>
      </c>
      <c r="X24" s="208">
        <v>9.6951900439000003</v>
      </c>
      <c r="Y24" s="208">
        <v>9.1967178474000004</v>
      </c>
      <c r="Z24" s="208">
        <v>8.8806673651000008</v>
      </c>
      <c r="AA24" s="208">
        <v>8.9892061576</v>
      </c>
      <c r="AB24" s="208">
        <v>9.3267451757999993</v>
      </c>
      <c r="AC24" s="208">
        <v>9.2235470088000007</v>
      </c>
      <c r="AD24" s="208">
        <v>9.3200357034000003</v>
      </c>
      <c r="AE24" s="208">
        <v>9.6672748439999996</v>
      </c>
      <c r="AF24" s="208">
        <v>10.178320143000001</v>
      </c>
      <c r="AG24" s="208">
        <v>10.119324625000001</v>
      </c>
      <c r="AH24" s="208">
        <v>10.028869093999999</v>
      </c>
      <c r="AI24" s="208">
        <v>9.8693629397000002</v>
      </c>
      <c r="AJ24" s="208">
        <v>9.5813932976</v>
      </c>
      <c r="AK24" s="208">
        <v>9.0910429798999992</v>
      </c>
      <c r="AL24" s="208">
        <v>8.8970051497</v>
      </c>
      <c r="AM24" s="208">
        <v>8.8826929230000005</v>
      </c>
      <c r="AN24" s="208">
        <v>9.0451550476999998</v>
      </c>
      <c r="AO24" s="208">
        <v>9.0917601322999992</v>
      </c>
      <c r="AP24" s="208">
        <v>9.3945081980000005</v>
      </c>
      <c r="AQ24" s="208">
        <v>9.7633743162000002</v>
      </c>
      <c r="AR24" s="208">
        <v>10.222280399000001</v>
      </c>
      <c r="AS24" s="208">
        <v>10.170616711999999</v>
      </c>
      <c r="AT24" s="208">
        <v>10.044736422</v>
      </c>
      <c r="AU24" s="208">
        <v>10.041773136</v>
      </c>
      <c r="AV24" s="208">
        <v>9.5282529299000007</v>
      </c>
      <c r="AW24" s="208">
        <v>9.3020043585999996</v>
      </c>
      <c r="AX24" s="208">
        <v>9.0768903816000002</v>
      </c>
      <c r="AY24" s="208">
        <v>8.9218590709000001</v>
      </c>
      <c r="AZ24" s="208">
        <v>9.2757927936000009</v>
      </c>
      <c r="BA24" s="208">
        <v>9.1546224535</v>
      </c>
      <c r="BB24" s="208">
        <v>9.3681835421000006</v>
      </c>
      <c r="BC24" s="208">
        <v>9.6534561628999995</v>
      </c>
      <c r="BD24" s="208">
        <v>10.17</v>
      </c>
      <c r="BE24" s="208">
        <v>10.32</v>
      </c>
      <c r="BF24" s="208">
        <v>10.28566</v>
      </c>
      <c r="BG24" s="208">
        <v>10.26901</v>
      </c>
      <c r="BH24" s="324">
        <v>9.7522570000000002</v>
      </c>
      <c r="BI24" s="324">
        <v>9.5082360000000001</v>
      </c>
      <c r="BJ24" s="324">
        <v>9.2892440000000001</v>
      </c>
      <c r="BK24" s="324">
        <v>9.1292229999999996</v>
      </c>
      <c r="BL24" s="324">
        <v>9.4720340000000007</v>
      </c>
      <c r="BM24" s="324">
        <v>9.3832400000000007</v>
      </c>
      <c r="BN24" s="324">
        <v>9.6121250000000007</v>
      </c>
      <c r="BO24" s="324">
        <v>9.8969500000000004</v>
      </c>
      <c r="BP24" s="324">
        <v>10.416679999999999</v>
      </c>
      <c r="BQ24" s="324">
        <v>10.51309</v>
      </c>
      <c r="BR24" s="324">
        <v>10.41808</v>
      </c>
      <c r="BS24" s="324">
        <v>10.39852</v>
      </c>
      <c r="BT24" s="324">
        <v>9.8304600000000004</v>
      </c>
      <c r="BU24" s="324">
        <v>9.5547109999999993</v>
      </c>
      <c r="BV24" s="324">
        <v>9.3089689999999994</v>
      </c>
    </row>
    <row r="25" spans="1:74" ht="11.1" customHeight="1" x14ac:dyDescent="0.2">
      <c r="A25" s="119" t="s">
        <v>638</v>
      </c>
      <c r="B25" s="201" t="s">
        <v>442</v>
      </c>
      <c r="C25" s="208">
        <v>12.180746256999999</v>
      </c>
      <c r="D25" s="208">
        <v>12.592083952999999</v>
      </c>
      <c r="E25" s="208">
        <v>12.778686368000001</v>
      </c>
      <c r="F25" s="208">
        <v>12.268920512999999</v>
      </c>
      <c r="G25" s="208">
        <v>13.168300628000001</v>
      </c>
      <c r="H25" s="208">
        <v>14.837654941</v>
      </c>
      <c r="I25" s="208">
        <v>15.010835578</v>
      </c>
      <c r="J25" s="208">
        <v>15.232866805</v>
      </c>
      <c r="K25" s="208">
        <v>15.587652650000001</v>
      </c>
      <c r="L25" s="208">
        <v>14.786768735000001</v>
      </c>
      <c r="M25" s="208">
        <v>13.256161876</v>
      </c>
      <c r="N25" s="208">
        <v>12.554975109000001</v>
      </c>
      <c r="O25" s="208">
        <v>12.775239257000001</v>
      </c>
      <c r="P25" s="208">
        <v>12.792936924999999</v>
      </c>
      <c r="Q25" s="208">
        <v>13.028551917</v>
      </c>
      <c r="R25" s="208">
        <v>13.023494317999999</v>
      </c>
      <c r="S25" s="208">
        <v>13.584921553999999</v>
      </c>
      <c r="T25" s="208">
        <v>15.242711383</v>
      </c>
      <c r="U25" s="208">
        <v>15.923991055</v>
      </c>
      <c r="V25" s="208">
        <v>16.336530929999999</v>
      </c>
      <c r="W25" s="208">
        <v>14.709594266</v>
      </c>
      <c r="X25" s="208">
        <v>15.047869337</v>
      </c>
      <c r="Y25" s="208">
        <v>13.703727838000001</v>
      </c>
      <c r="Z25" s="208">
        <v>13.261645355000001</v>
      </c>
      <c r="AA25" s="208">
        <v>12.911320523000001</v>
      </c>
      <c r="AB25" s="208">
        <v>13.023989509</v>
      </c>
      <c r="AC25" s="208">
        <v>12.80968296</v>
      </c>
      <c r="AD25" s="208">
        <v>13.06359571</v>
      </c>
      <c r="AE25" s="208">
        <v>13.635050548000001</v>
      </c>
      <c r="AF25" s="208">
        <v>15.464039723999999</v>
      </c>
      <c r="AG25" s="208">
        <v>16.159099424000001</v>
      </c>
      <c r="AH25" s="208">
        <v>16.066681512999999</v>
      </c>
      <c r="AI25" s="208">
        <v>16.255131692999999</v>
      </c>
      <c r="AJ25" s="208">
        <v>15.411523224</v>
      </c>
      <c r="AK25" s="208">
        <v>14.248738242</v>
      </c>
      <c r="AL25" s="208">
        <v>13.271224097999999</v>
      </c>
      <c r="AM25" s="208">
        <v>13.346150781</v>
      </c>
      <c r="AN25" s="208">
        <v>13.54821877</v>
      </c>
      <c r="AO25" s="208">
        <v>13.603455099</v>
      </c>
      <c r="AP25" s="208">
        <v>13.2265164</v>
      </c>
      <c r="AQ25" s="208">
        <v>14.493651671</v>
      </c>
      <c r="AR25" s="208">
        <v>16.462497577000001</v>
      </c>
      <c r="AS25" s="208">
        <v>16.925921336999998</v>
      </c>
      <c r="AT25" s="208">
        <v>17.559359835999999</v>
      </c>
      <c r="AU25" s="208">
        <v>17.146829529000001</v>
      </c>
      <c r="AV25" s="208">
        <v>16.085119466999998</v>
      </c>
      <c r="AW25" s="208">
        <v>14.851304321000001</v>
      </c>
      <c r="AX25" s="208">
        <v>14.155022631</v>
      </c>
      <c r="AY25" s="208">
        <v>14.079972787999999</v>
      </c>
      <c r="AZ25" s="208">
        <v>14.546976021000001</v>
      </c>
      <c r="BA25" s="208">
        <v>14.912955357</v>
      </c>
      <c r="BB25" s="208">
        <v>15.320764106</v>
      </c>
      <c r="BC25" s="208">
        <v>15.163741988</v>
      </c>
      <c r="BD25" s="208">
        <v>17.18</v>
      </c>
      <c r="BE25" s="208">
        <v>17.75</v>
      </c>
      <c r="BF25" s="208">
        <v>18.808039999999998</v>
      </c>
      <c r="BG25" s="208">
        <v>18.090499999999999</v>
      </c>
      <c r="BH25" s="324">
        <v>17.00919</v>
      </c>
      <c r="BI25" s="324">
        <v>15.71537</v>
      </c>
      <c r="BJ25" s="324">
        <v>15.14831</v>
      </c>
      <c r="BK25" s="324">
        <v>15.124779999999999</v>
      </c>
      <c r="BL25" s="324">
        <v>15.61547</v>
      </c>
      <c r="BM25" s="324">
        <v>16.280059999999999</v>
      </c>
      <c r="BN25" s="324">
        <v>16.881530000000001</v>
      </c>
      <c r="BO25" s="324">
        <v>16.70532</v>
      </c>
      <c r="BP25" s="324">
        <v>18.885010000000001</v>
      </c>
      <c r="BQ25" s="324">
        <v>19.32037</v>
      </c>
      <c r="BR25" s="324">
        <v>20.38231</v>
      </c>
      <c r="BS25" s="324">
        <v>19.664580000000001</v>
      </c>
      <c r="BT25" s="324">
        <v>18.329409999999999</v>
      </c>
      <c r="BU25" s="324">
        <v>16.89761</v>
      </c>
      <c r="BV25" s="324">
        <v>16.206869999999999</v>
      </c>
    </row>
    <row r="26" spans="1:74" ht="11.1" customHeight="1" x14ac:dyDescent="0.2">
      <c r="A26" s="119" t="s">
        <v>639</v>
      </c>
      <c r="B26" s="201" t="s">
        <v>416</v>
      </c>
      <c r="C26" s="208">
        <v>10.210000000000001</v>
      </c>
      <c r="D26" s="208">
        <v>10.48</v>
      </c>
      <c r="E26" s="208">
        <v>10.46</v>
      </c>
      <c r="F26" s="208">
        <v>10.4</v>
      </c>
      <c r="G26" s="208">
        <v>10.59</v>
      </c>
      <c r="H26" s="208">
        <v>11.01</v>
      </c>
      <c r="I26" s="208">
        <v>10.97</v>
      </c>
      <c r="J26" s="208">
        <v>11.01</v>
      </c>
      <c r="K26" s="208">
        <v>11.03</v>
      </c>
      <c r="L26" s="208">
        <v>10.78</v>
      </c>
      <c r="M26" s="208">
        <v>10.49</v>
      </c>
      <c r="N26" s="208">
        <v>10.28</v>
      </c>
      <c r="O26" s="208">
        <v>10.49</v>
      </c>
      <c r="P26" s="208">
        <v>10.65</v>
      </c>
      <c r="Q26" s="208">
        <v>10.51</v>
      </c>
      <c r="R26" s="208">
        <v>10.46</v>
      </c>
      <c r="S26" s="208">
        <v>10.51</v>
      </c>
      <c r="T26" s="208">
        <v>10.84</v>
      </c>
      <c r="U26" s="208">
        <v>11</v>
      </c>
      <c r="V26" s="208">
        <v>11.03</v>
      </c>
      <c r="W26" s="208">
        <v>10.72</v>
      </c>
      <c r="X26" s="208">
        <v>10.77</v>
      </c>
      <c r="Y26" s="208">
        <v>10.54</v>
      </c>
      <c r="Z26" s="208">
        <v>10.33</v>
      </c>
      <c r="AA26" s="208">
        <v>10.3</v>
      </c>
      <c r="AB26" s="208">
        <v>10.54</v>
      </c>
      <c r="AC26" s="208">
        <v>10.46</v>
      </c>
      <c r="AD26" s="208">
        <v>10.52</v>
      </c>
      <c r="AE26" s="208">
        <v>10.54</v>
      </c>
      <c r="AF26" s="208">
        <v>10.9</v>
      </c>
      <c r="AG26" s="208">
        <v>11.02</v>
      </c>
      <c r="AH26" s="208">
        <v>11.02</v>
      </c>
      <c r="AI26" s="208">
        <v>10.96</v>
      </c>
      <c r="AJ26" s="208">
        <v>10.74</v>
      </c>
      <c r="AK26" s="208">
        <v>10.57</v>
      </c>
      <c r="AL26" s="208">
        <v>10.32</v>
      </c>
      <c r="AM26" s="208">
        <v>10.23</v>
      </c>
      <c r="AN26" s="208">
        <v>10.36</v>
      </c>
      <c r="AO26" s="208">
        <v>10.41</v>
      </c>
      <c r="AP26" s="208">
        <v>10.42</v>
      </c>
      <c r="AQ26" s="208">
        <v>10.45</v>
      </c>
      <c r="AR26" s="208">
        <v>10.95</v>
      </c>
      <c r="AS26" s="208">
        <v>10.9</v>
      </c>
      <c r="AT26" s="208">
        <v>10.95</v>
      </c>
      <c r="AU26" s="208">
        <v>11.07</v>
      </c>
      <c r="AV26" s="208">
        <v>10.79</v>
      </c>
      <c r="AW26" s="208">
        <v>10.59</v>
      </c>
      <c r="AX26" s="208">
        <v>10.48</v>
      </c>
      <c r="AY26" s="208">
        <v>10.31</v>
      </c>
      <c r="AZ26" s="208">
        <v>11.93</v>
      </c>
      <c r="BA26" s="208">
        <v>11.13</v>
      </c>
      <c r="BB26" s="208">
        <v>10.99</v>
      </c>
      <c r="BC26" s="208">
        <v>10.84</v>
      </c>
      <c r="BD26" s="208">
        <v>11.34</v>
      </c>
      <c r="BE26" s="208">
        <v>11.57</v>
      </c>
      <c r="BF26" s="208">
        <v>11.60801</v>
      </c>
      <c r="BG26" s="208">
        <v>11.67051</v>
      </c>
      <c r="BH26" s="324">
        <v>11.367509999999999</v>
      </c>
      <c r="BI26" s="324">
        <v>11.14751</v>
      </c>
      <c r="BJ26" s="324">
        <v>11.050050000000001</v>
      </c>
      <c r="BK26" s="324">
        <v>10.852550000000001</v>
      </c>
      <c r="BL26" s="324">
        <v>12.436920000000001</v>
      </c>
      <c r="BM26" s="324">
        <v>11.780709999999999</v>
      </c>
      <c r="BN26" s="324">
        <v>11.5799</v>
      </c>
      <c r="BO26" s="324">
        <v>11.357810000000001</v>
      </c>
      <c r="BP26" s="324">
        <v>11.84901</v>
      </c>
      <c r="BQ26" s="324">
        <v>12.00212</v>
      </c>
      <c r="BR26" s="324">
        <v>11.96968</v>
      </c>
      <c r="BS26" s="324">
        <v>12.00708</v>
      </c>
      <c r="BT26" s="324">
        <v>11.6295</v>
      </c>
      <c r="BU26" s="324">
        <v>11.325900000000001</v>
      </c>
      <c r="BV26" s="324">
        <v>11.19244</v>
      </c>
    </row>
    <row r="27" spans="1:74" ht="11.1" customHeight="1" x14ac:dyDescent="0.2">
      <c r="A27" s="119"/>
      <c r="B27" s="122" t="s">
        <v>29</v>
      </c>
      <c r="C27" s="441"/>
      <c r="D27" s="441"/>
      <c r="E27" s="441"/>
      <c r="F27" s="441"/>
      <c r="G27" s="441"/>
      <c r="H27" s="441"/>
      <c r="I27" s="441"/>
      <c r="J27" s="441"/>
      <c r="K27" s="441"/>
      <c r="L27" s="441"/>
      <c r="M27" s="441"/>
      <c r="N27" s="441"/>
      <c r="O27" s="441"/>
      <c r="P27" s="441"/>
      <c r="Q27" s="441"/>
      <c r="R27" s="441"/>
      <c r="S27" s="441"/>
      <c r="T27" s="441"/>
      <c r="U27" s="441"/>
      <c r="V27" s="441"/>
      <c r="W27" s="441"/>
      <c r="X27" s="441"/>
      <c r="Y27" s="441"/>
      <c r="Z27" s="441"/>
      <c r="AA27" s="441"/>
      <c r="AB27" s="441"/>
      <c r="AC27" s="441"/>
      <c r="AD27" s="441"/>
      <c r="AE27" s="441"/>
      <c r="AF27" s="441"/>
      <c r="AG27" s="441"/>
      <c r="AH27" s="441"/>
      <c r="AI27" s="44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c r="BG27" s="441"/>
      <c r="BH27" s="442"/>
      <c r="BI27" s="442"/>
      <c r="BJ27" s="442"/>
      <c r="BK27" s="442"/>
      <c r="BL27" s="442"/>
      <c r="BM27" s="442"/>
      <c r="BN27" s="442"/>
      <c r="BO27" s="442"/>
      <c r="BP27" s="442"/>
      <c r="BQ27" s="442"/>
      <c r="BR27" s="442"/>
      <c r="BS27" s="442"/>
      <c r="BT27" s="442"/>
      <c r="BU27" s="442"/>
      <c r="BV27" s="442"/>
    </row>
    <row r="28" spans="1:74" ht="11.1" customHeight="1" x14ac:dyDescent="0.2">
      <c r="A28" s="119" t="s">
        <v>640</v>
      </c>
      <c r="B28" s="199" t="s">
        <v>435</v>
      </c>
      <c r="C28" s="208">
        <v>12.582858787999999</v>
      </c>
      <c r="D28" s="208">
        <v>12.429948617999999</v>
      </c>
      <c r="E28" s="208">
        <v>12.428291076000001</v>
      </c>
      <c r="F28" s="208">
        <v>12.274060553</v>
      </c>
      <c r="G28" s="208">
        <v>12.138303944</v>
      </c>
      <c r="H28" s="208">
        <v>12.508081369999999</v>
      </c>
      <c r="I28" s="208">
        <v>12.828689370999999</v>
      </c>
      <c r="J28" s="208">
        <v>12.755233370999999</v>
      </c>
      <c r="K28" s="208">
        <v>12.660213646000001</v>
      </c>
      <c r="L28" s="208">
        <v>12.316445468</v>
      </c>
      <c r="M28" s="208">
        <v>12.560435927</v>
      </c>
      <c r="N28" s="208">
        <v>12.885526641</v>
      </c>
      <c r="O28" s="208">
        <v>13.743459837</v>
      </c>
      <c r="P28" s="208">
        <v>13.987010441000001</v>
      </c>
      <c r="Q28" s="208">
        <v>13.037393857</v>
      </c>
      <c r="R28" s="208">
        <v>12.974206239000001</v>
      </c>
      <c r="S28" s="208">
        <v>12.691192719</v>
      </c>
      <c r="T28" s="208">
        <v>13.178389618000001</v>
      </c>
      <c r="U28" s="208">
        <v>13.112714295</v>
      </c>
      <c r="V28" s="208">
        <v>13.028683445</v>
      </c>
      <c r="W28" s="208">
        <v>13.134027527000001</v>
      </c>
      <c r="X28" s="208">
        <v>12.898097559</v>
      </c>
      <c r="Y28" s="208">
        <v>13.044944564</v>
      </c>
      <c r="Z28" s="208">
        <v>13.610097356000001</v>
      </c>
      <c r="AA28" s="208">
        <v>13.439342194</v>
      </c>
      <c r="AB28" s="208">
        <v>14.068303342</v>
      </c>
      <c r="AC28" s="208">
        <v>13.454841027000001</v>
      </c>
      <c r="AD28" s="208">
        <v>13.185185892</v>
      </c>
      <c r="AE28" s="208">
        <v>12.584726184999999</v>
      </c>
      <c r="AF28" s="208">
        <v>13.152950235</v>
      </c>
      <c r="AG28" s="208">
        <v>12.77394</v>
      </c>
      <c r="AH28" s="208">
        <v>12.716706287999999</v>
      </c>
      <c r="AI28" s="208">
        <v>12.923197577</v>
      </c>
      <c r="AJ28" s="208">
        <v>12.512631208</v>
      </c>
      <c r="AK28" s="208">
        <v>13.181720771</v>
      </c>
      <c r="AL28" s="208">
        <v>13.055725718</v>
      </c>
      <c r="AM28" s="208">
        <v>12.476868983999999</v>
      </c>
      <c r="AN28" s="208">
        <v>12.321890877</v>
      </c>
      <c r="AO28" s="208">
        <v>12.075688329</v>
      </c>
      <c r="AP28" s="208">
        <v>12.164859394</v>
      </c>
      <c r="AQ28" s="208">
        <v>12.310930729000001</v>
      </c>
      <c r="AR28" s="208">
        <v>12.180537892</v>
      </c>
      <c r="AS28" s="208">
        <v>12.520482445000001</v>
      </c>
      <c r="AT28" s="208">
        <v>12.482664513</v>
      </c>
      <c r="AU28" s="208">
        <v>12.211038437999999</v>
      </c>
      <c r="AV28" s="208">
        <v>11.988936431999999</v>
      </c>
      <c r="AW28" s="208">
        <v>11.824762408</v>
      </c>
      <c r="AX28" s="208">
        <v>12.55036589</v>
      </c>
      <c r="AY28" s="208">
        <v>13.090581106</v>
      </c>
      <c r="AZ28" s="208">
        <v>13.971216172</v>
      </c>
      <c r="BA28" s="208">
        <v>13.429362772999999</v>
      </c>
      <c r="BB28" s="208">
        <v>12.639513886</v>
      </c>
      <c r="BC28" s="208">
        <v>12.229576668</v>
      </c>
      <c r="BD28" s="208">
        <v>13.45</v>
      </c>
      <c r="BE28" s="208">
        <v>13.6</v>
      </c>
      <c r="BF28" s="208">
        <v>13.383369999999999</v>
      </c>
      <c r="BG28" s="208">
        <v>12.973649999999999</v>
      </c>
      <c r="BH28" s="324">
        <v>12.642440000000001</v>
      </c>
      <c r="BI28" s="324">
        <v>12.42043</v>
      </c>
      <c r="BJ28" s="324">
        <v>13.148759999999999</v>
      </c>
      <c r="BK28" s="324">
        <v>13.68562</v>
      </c>
      <c r="BL28" s="324">
        <v>14.60586</v>
      </c>
      <c r="BM28" s="324">
        <v>13.99206</v>
      </c>
      <c r="BN28" s="324">
        <v>13.13758</v>
      </c>
      <c r="BO28" s="324">
        <v>12.686970000000001</v>
      </c>
      <c r="BP28" s="324">
        <v>13.93219</v>
      </c>
      <c r="BQ28" s="324">
        <v>14.067830000000001</v>
      </c>
      <c r="BR28" s="324">
        <v>13.825670000000001</v>
      </c>
      <c r="BS28" s="324">
        <v>13.37434</v>
      </c>
      <c r="BT28" s="324">
        <v>13.00515</v>
      </c>
      <c r="BU28" s="324">
        <v>12.744870000000001</v>
      </c>
      <c r="BV28" s="324">
        <v>13.45776</v>
      </c>
    </row>
    <row r="29" spans="1:74" ht="11.1" customHeight="1" x14ac:dyDescent="0.2">
      <c r="A29" s="119" t="s">
        <v>641</v>
      </c>
      <c r="B29" s="184" t="s">
        <v>468</v>
      </c>
      <c r="C29" s="208">
        <v>7.0673160975</v>
      </c>
      <c r="D29" s="208">
        <v>6.7646632134000004</v>
      </c>
      <c r="E29" s="208">
        <v>7.0068870563000001</v>
      </c>
      <c r="F29" s="208">
        <v>6.9294253252000004</v>
      </c>
      <c r="G29" s="208">
        <v>6.9815101049999999</v>
      </c>
      <c r="H29" s="208">
        <v>6.9452886984999997</v>
      </c>
      <c r="I29" s="208">
        <v>6.8826226487</v>
      </c>
      <c r="J29" s="208">
        <v>6.9230049550999997</v>
      </c>
      <c r="K29" s="208">
        <v>6.8991358996000001</v>
      </c>
      <c r="L29" s="208">
        <v>6.9182513247999999</v>
      </c>
      <c r="M29" s="208">
        <v>6.6799544610000003</v>
      </c>
      <c r="N29" s="208">
        <v>6.7946066517999997</v>
      </c>
      <c r="O29" s="208">
        <v>7.7015788498999997</v>
      </c>
      <c r="P29" s="208">
        <v>7.4247497699</v>
      </c>
      <c r="Q29" s="208">
        <v>6.6332644272000003</v>
      </c>
      <c r="R29" s="208">
        <v>6.6897881906999999</v>
      </c>
      <c r="S29" s="208">
        <v>6.9264165220000002</v>
      </c>
      <c r="T29" s="208">
        <v>6.9221354017000003</v>
      </c>
      <c r="U29" s="208">
        <v>6.9547638714</v>
      </c>
      <c r="V29" s="208">
        <v>6.9322286193</v>
      </c>
      <c r="W29" s="208">
        <v>6.8551611817999998</v>
      </c>
      <c r="X29" s="208">
        <v>6.8860219965000002</v>
      </c>
      <c r="Y29" s="208">
        <v>6.8106240491000003</v>
      </c>
      <c r="Z29" s="208">
        <v>6.7859536605999997</v>
      </c>
      <c r="AA29" s="208">
        <v>6.8247028936999996</v>
      </c>
      <c r="AB29" s="208">
        <v>6.7358529864000003</v>
      </c>
      <c r="AC29" s="208">
        <v>6.6847739223999998</v>
      </c>
      <c r="AD29" s="208">
        <v>6.5749873887000003</v>
      </c>
      <c r="AE29" s="208">
        <v>6.6665550702000003</v>
      </c>
      <c r="AF29" s="208">
        <v>6.3772597325999998</v>
      </c>
      <c r="AG29" s="208">
        <v>6.5736319956999996</v>
      </c>
      <c r="AH29" s="208">
        <v>6.6527027404999997</v>
      </c>
      <c r="AI29" s="208">
        <v>6.4761132020999996</v>
      </c>
      <c r="AJ29" s="208">
        <v>6.4504799661999996</v>
      </c>
      <c r="AK29" s="208">
        <v>6.4040350673999997</v>
      </c>
      <c r="AL29" s="208">
        <v>6.4378547831999997</v>
      </c>
      <c r="AM29" s="208">
        <v>6.4016593741000003</v>
      </c>
      <c r="AN29" s="208">
        <v>6.3973927307</v>
      </c>
      <c r="AO29" s="208">
        <v>6.2776650019</v>
      </c>
      <c r="AP29" s="208">
        <v>6.3168601778999998</v>
      </c>
      <c r="AQ29" s="208">
        <v>6.3448166947000004</v>
      </c>
      <c r="AR29" s="208">
        <v>6.3925714077000002</v>
      </c>
      <c r="AS29" s="208">
        <v>6.459596028</v>
      </c>
      <c r="AT29" s="208">
        <v>6.3894163904000001</v>
      </c>
      <c r="AU29" s="208">
        <v>6.3750002318999996</v>
      </c>
      <c r="AV29" s="208">
        <v>6.2692745805000003</v>
      </c>
      <c r="AW29" s="208">
        <v>6.2584440320999999</v>
      </c>
      <c r="AX29" s="208">
        <v>6.3234537673000002</v>
      </c>
      <c r="AY29" s="208">
        <v>6.3139786883999998</v>
      </c>
      <c r="AZ29" s="208">
        <v>6.7123442916</v>
      </c>
      <c r="BA29" s="208">
        <v>6.4770698220999998</v>
      </c>
      <c r="BB29" s="208">
        <v>6.7203355952999999</v>
      </c>
      <c r="BC29" s="208">
        <v>6.0970258849999999</v>
      </c>
      <c r="BD29" s="208">
        <v>6.85</v>
      </c>
      <c r="BE29" s="208">
        <v>7.17</v>
      </c>
      <c r="BF29" s="208">
        <v>6.8591749999999996</v>
      </c>
      <c r="BG29" s="208">
        <v>6.8135700000000003</v>
      </c>
      <c r="BH29" s="324">
        <v>6.5472289999999997</v>
      </c>
      <c r="BI29" s="324">
        <v>6.5175489999999998</v>
      </c>
      <c r="BJ29" s="324">
        <v>6.533633</v>
      </c>
      <c r="BK29" s="324">
        <v>6.542961</v>
      </c>
      <c r="BL29" s="324">
        <v>6.5472869999999999</v>
      </c>
      <c r="BM29" s="324">
        <v>6.6307400000000003</v>
      </c>
      <c r="BN29" s="324">
        <v>6.7462</v>
      </c>
      <c r="BO29" s="324">
        <v>6.0699589999999999</v>
      </c>
      <c r="BP29" s="324">
        <v>6.7564159999999998</v>
      </c>
      <c r="BQ29" s="324">
        <v>7.0332100000000004</v>
      </c>
      <c r="BR29" s="324">
        <v>6.5798730000000001</v>
      </c>
      <c r="BS29" s="324">
        <v>6.4759180000000001</v>
      </c>
      <c r="BT29" s="324">
        <v>6.2514890000000003</v>
      </c>
      <c r="BU29" s="324">
        <v>6.1972550000000002</v>
      </c>
      <c r="BV29" s="324">
        <v>6.2100270000000002</v>
      </c>
    </row>
    <row r="30" spans="1:74" ht="11.1" customHeight="1" x14ac:dyDescent="0.2">
      <c r="A30" s="119" t="s">
        <v>642</v>
      </c>
      <c r="B30" s="199" t="s">
        <v>436</v>
      </c>
      <c r="C30" s="208">
        <v>7.1330343986000004</v>
      </c>
      <c r="D30" s="208">
        <v>7.0626941391000004</v>
      </c>
      <c r="E30" s="208">
        <v>7.1562811689999997</v>
      </c>
      <c r="F30" s="208">
        <v>6.9980036305000004</v>
      </c>
      <c r="G30" s="208">
        <v>7.1054968610999998</v>
      </c>
      <c r="H30" s="208">
        <v>7.1457101978999997</v>
      </c>
      <c r="I30" s="208">
        <v>7.1589745894999997</v>
      </c>
      <c r="J30" s="208">
        <v>7.0752464170999998</v>
      </c>
      <c r="K30" s="208">
        <v>7.0606976809999997</v>
      </c>
      <c r="L30" s="208">
        <v>7.0017160234000002</v>
      </c>
      <c r="M30" s="208">
        <v>7.0389506416999996</v>
      </c>
      <c r="N30" s="208">
        <v>6.9573190289999998</v>
      </c>
      <c r="O30" s="208">
        <v>7.4038972962000003</v>
      </c>
      <c r="P30" s="208">
        <v>7.1158958564999999</v>
      </c>
      <c r="Q30" s="208">
        <v>6.9322158692000002</v>
      </c>
      <c r="R30" s="208">
        <v>7.0171455253000001</v>
      </c>
      <c r="S30" s="208">
        <v>7.0336994200999996</v>
      </c>
      <c r="T30" s="208">
        <v>7.063906792</v>
      </c>
      <c r="U30" s="208">
        <v>7.1323499839000002</v>
      </c>
      <c r="V30" s="208">
        <v>7.0649102207999999</v>
      </c>
      <c r="W30" s="208">
        <v>7.0201144563</v>
      </c>
      <c r="X30" s="208">
        <v>7.1197258566999997</v>
      </c>
      <c r="Y30" s="208">
        <v>7.1006128182000001</v>
      </c>
      <c r="Z30" s="208">
        <v>7.2444218226999997</v>
      </c>
      <c r="AA30" s="208">
        <v>7.0625762889999999</v>
      </c>
      <c r="AB30" s="208">
        <v>7.1329968091999998</v>
      </c>
      <c r="AC30" s="208">
        <v>7.1024958488000003</v>
      </c>
      <c r="AD30" s="208">
        <v>7.0157824004</v>
      </c>
      <c r="AE30" s="208">
        <v>6.8490332557000002</v>
      </c>
      <c r="AF30" s="208">
        <v>6.8851072340000004</v>
      </c>
      <c r="AG30" s="208">
        <v>6.9438229576000001</v>
      </c>
      <c r="AH30" s="208">
        <v>6.8705991872999999</v>
      </c>
      <c r="AI30" s="208">
        <v>6.7406217714999999</v>
      </c>
      <c r="AJ30" s="208">
        <v>6.8926803061999999</v>
      </c>
      <c r="AK30" s="208">
        <v>6.8160542882000001</v>
      </c>
      <c r="AL30" s="208">
        <v>6.6069096498000004</v>
      </c>
      <c r="AM30" s="208">
        <v>6.5398633621000002</v>
      </c>
      <c r="AN30" s="208">
        <v>6.5567254148999998</v>
      </c>
      <c r="AO30" s="208">
        <v>6.4213844624999998</v>
      </c>
      <c r="AP30" s="208">
        <v>6.7098990338000002</v>
      </c>
      <c r="AQ30" s="208">
        <v>6.7363295783000003</v>
      </c>
      <c r="AR30" s="208">
        <v>6.8831419788000003</v>
      </c>
      <c r="AS30" s="208">
        <v>6.8832164274999998</v>
      </c>
      <c r="AT30" s="208">
        <v>6.6996768421999997</v>
      </c>
      <c r="AU30" s="208">
        <v>6.6732860630999999</v>
      </c>
      <c r="AV30" s="208">
        <v>6.6733029048999999</v>
      </c>
      <c r="AW30" s="208">
        <v>6.5750411262000004</v>
      </c>
      <c r="AX30" s="208">
        <v>6.6139935927</v>
      </c>
      <c r="AY30" s="208">
        <v>6.5937433784000001</v>
      </c>
      <c r="AZ30" s="208">
        <v>7.3293201165999999</v>
      </c>
      <c r="BA30" s="208">
        <v>6.8555332198999999</v>
      </c>
      <c r="BB30" s="208">
        <v>6.7556507501</v>
      </c>
      <c r="BC30" s="208">
        <v>6.8332001524999999</v>
      </c>
      <c r="BD30" s="208">
        <v>7.17</v>
      </c>
      <c r="BE30" s="208">
        <v>7.31</v>
      </c>
      <c r="BF30" s="208">
        <v>7.1196219999999997</v>
      </c>
      <c r="BG30" s="208">
        <v>7.1400050000000004</v>
      </c>
      <c r="BH30" s="324">
        <v>7.0264860000000002</v>
      </c>
      <c r="BI30" s="324">
        <v>6.9785690000000002</v>
      </c>
      <c r="BJ30" s="324">
        <v>6.9792540000000001</v>
      </c>
      <c r="BK30" s="324">
        <v>6.9539330000000001</v>
      </c>
      <c r="BL30" s="324">
        <v>7.2559550000000002</v>
      </c>
      <c r="BM30" s="324">
        <v>7.1390260000000003</v>
      </c>
      <c r="BN30" s="324">
        <v>6.8850559999999996</v>
      </c>
      <c r="BO30" s="324">
        <v>6.9343440000000003</v>
      </c>
      <c r="BP30" s="324">
        <v>7.238626</v>
      </c>
      <c r="BQ30" s="324">
        <v>7.3576949999999997</v>
      </c>
      <c r="BR30" s="324">
        <v>7.0527249999999997</v>
      </c>
      <c r="BS30" s="324">
        <v>7.0093490000000003</v>
      </c>
      <c r="BT30" s="324">
        <v>6.9311680000000004</v>
      </c>
      <c r="BU30" s="324">
        <v>6.8591749999999996</v>
      </c>
      <c r="BV30" s="324">
        <v>6.8440399999999997</v>
      </c>
    </row>
    <row r="31" spans="1:74" ht="11.1" customHeight="1" x14ac:dyDescent="0.2">
      <c r="A31" s="119" t="s">
        <v>643</v>
      </c>
      <c r="B31" s="199" t="s">
        <v>437</v>
      </c>
      <c r="C31" s="208">
        <v>6.7246987712999999</v>
      </c>
      <c r="D31" s="208">
        <v>6.7894122776000003</v>
      </c>
      <c r="E31" s="208">
        <v>6.8840373297999999</v>
      </c>
      <c r="F31" s="208">
        <v>6.8914836042000003</v>
      </c>
      <c r="G31" s="208">
        <v>6.9727418524000004</v>
      </c>
      <c r="H31" s="208">
        <v>7.7631670897999996</v>
      </c>
      <c r="I31" s="208">
        <v>8.1508646356999996</v>
      </c>
      <c r="J31" s="208">
        <v>7.9451002839999996</v>
      </c>
      <c r="K31" s="208">
        <v>7.6366086352</v>
      </c>
      <c r="L31" s="208">
        <v>6.8404593278999997</v>
      </c>
      <c r="M31" s="208">
        <v>6.7718628728999999</v>
      </c>
      <c r="N31" s="208">
        <v>6.4163575178999999</v>
      </c>
      <c r="O31" s="208">
        <v>6.8690717096</v>
      </c>
      <c r="P31" s="208">
        <v>7.0549150577999997</v>
      </c>
      <c r="Q31" s="208">
        <v>6.9788118078999997</v>
      </c>
      <c r="R31" s="208">
        <v>6.7386380810000004</v>
      </c>
      <c r="S31" s="208">
        <v>7.1789870447000004</v>
      </c>
      <c r="T31" s="208">
        <v>7.9058580155999998</v>
      </c>
      <c r="U31" s="208">
        <v>8.1680137433999995</v>
      </c>
      <c r="V31" s="208">
        <v>7.9233628528000004</v>
      </c>
      <c r="W31" s="208">
        <v>7.7044271603999999</v>
      </c>
      <c r="X31" s="208">
        <v>6.9565736746000004</v>
      </c>
      <c r="Y31" s="208">
        <v>6.8587843203999999</v>
      </c>
      <c r="Z31" s="208">
        <v>6.7425682765000001</v>
      </c>
      <c r="AA31" s="208">
        <v>6.7848683479999998</v>
      </c>
      <c r="AB31" s="208">
        <v>7.1597665146000002</v>
      </c>
      <c r="AC31" s="208">
        <v>7.2357136223999996</v>
      </c>
      <c r="AD31" s="208">
        <v>6.7911945580999999</v>
      </c>
      <c r="AE31" s="208">
        <v>7.0706599115</v>
      </c>
      <c r="AF31" s="208">
        <v>7.8203868977999997</v>
      </c>
      <c r="AG31" s="208">
        <v>8.024391026</v>
      </c>
      <c r="AH31" s="208">
        <v>8.0607112675000003</v>
      </c>
      <c r="AI31" s="208">
        <v>7.7760219996000002</v>
      </c>
      <c r="AJ31" s="208">
        <v>6.9746376640000003</v>
      </c>
      <c r="AK31" s="208">
        <v>6.7401846263999996</v>
      </c>
      <c r="AL31" s="208">
        <v>6.6376029024000003</v>
      </c>
      <c r="AM31" s="208">
        <v>6.7802718825000001</v>
      </c>
      <c r="AN31" s="208">
        <v>6.9137322982000002</v>
      </c>
      <c r="AO31" s="208">
        <v>7.1144961018000004</v>
      </c>
      <c r="AP31" s="208">
        <v>7.0378332551999998</v>
      </c>
      <c r="AQ31" s="208">
        <v>7.1770386043999999</v>
      </c>
      <c r="AR31" s="208">
        <v>7.7075167567999996</v>
      </c>
      <c r="AS31" s="208">
        <v>8.1284648572999991</v>
      </c>
      <c r="AT31" s="208">
        <v>7.9195069571000003</v>
      </c>
      <c r="AU31" s="208">
        <v>7.6093297377000004</v>
      </c>
      <c r="AV31" s="208">
        <v>6.7916443804000002</v>
      </c>
      <c r="AW31" s="208">
        <v>6.5938894569000004</v>
      </c>
      <c r="AX31" s="208">
        <v>6.4719713044000002</v>
      </c>
      <c r="AY31" s="208">
        <v>6.5304794087999998</v>
      </c>
      <c r="AZ31" s="208">
        <v>7.6833740564999999</v>
      </c>
      <c r="BA31" s="208">
        <v>6.7362972154999996</v>
      </c>
      <c r="BB31" s="208">
        <v>6.9909257296999998</v>
      </c>
      <c r="BC31" s="208">
        <v>6.8536883811999996</v>
      </c>
      <c r="BD31" s="208">
        <v>8.02</v>
      </c>
      <c r="BE31" s="208">
        <v>8.0500000000000007</v>
      </c>
      <c r="BF31" s="208">
        <v>8.0783590000000007</v>
      </c>
      <c r="BG31" s="208">
        <v>7.8959520000000003</v>
      </c>
      <c r="BH31" s="324">
        <v>6.9615999999999998</v>
      </c>
      <c r="BI31" s="324">
        <v>6.8386480000000001</v>
      </c>
      <c r="BJ31" s="324">
        <v>6.7066140000000001</v>
      </c>
      <c r="BK31" s="324">
        <v>6.748005</v>
      </c>
      <c r="BL31" s="324">
        <v>7.3393579999999998</v>
      </c>
      <c r="BM31" s="324">
        <v>6.9358420000000001</v>
      </c>
      <c r="BN31" s="324">
        <v>7.106363</v>
      </c>
      <c r="BO31" s="324">
        <v>6.9587620000000001</v>
      </c>
      <c r="BP31" s="324">
        <v>8.1038449999999997</v>
      </c>
      <c r="BQ31" s="324">
        <v>8.1510499999999997</v>
      </c>
      <c r="BR31" s="324">
        <v>8.1065550000000002</v>
      </c>
      <c r="BS31" s="324">
        <v>7.868976</v>
      </c>
      <c r="BT31" s="324">
        <v>6.9850919999999999</v>
      </c>
      <c r="BU31" s="324">
        <v>6.8497859999999999</v>
      </c>
      <c r="BV31" s="324">
        <v>6.6999209999999998</v>
      </c>
    </row>
    <row r="32" spans="1:74" ht="11.1" customHeight="1" x14ac:dyDescent="0.2">
      <c r="A32" s="119" t="s">
        <v>644</v>
      </c>
      <c r="B32" s="199" t="s">
        <v>438</v>
      </c>
      <c r="C32" s="208">
        <v>6.3614569642000003</v>
      </c>
      <c r="D32" s="208">
        <v>6.3832892744</v>
      </c>
      <c r="E32" s="208">
        <v>6.3875779357000004</v>
      </c>
      <c r="F32" s="208">
        <v>6.3845338442999999</v>
      </c>
      <c r="G32" s="208">
        <v>6.3175940765999998</v>
      </c>
      <c r="H32" s="208">
        <v>6.5980363468999998</v>
      </c>
      <c r="I32" s="208">
        <v>6.9454571645999996</v>
      </c>
      <c r="J32" s="208">
        <v>6.7331692360000002</v>
      </c>
      <c r="K32" s="208">
        <v>6.7730171843000004</v>
      </c>
      <c r="L32" s="208">
        <v>6.4468618693000002</v>
      </c>
      <c r="M32" s="208">
        <v>6.3273894163</v>
      </c>
      <c r="N32" s="208">
        <v>6.3091567579000003</v>
      </c>
      <c r="O32" s="208">
        <v>7.0003253875000002</v>
      </c>
      <c r="P32" s="208">
        <v>6.4437217431000002</v>
      </c>
      <c r="Q32" s="208">
        <v>6.2580873235999999</v>
      </c>
      <c r="R32" s="208">
        <v>6.327934409</v>
      </c>
      <c r="S32" s="208">
        <v>6.2831371840000001</v>
      </c>
      <c r="T32" s="208">
        <v>6.6677145532999997</v>
      </c>
      <c r="U32" s="208">
        <v>6.7696614496</v>
      </c>
      <c r="V32" s="208">
        <v>6.4907889610999998</v>
      </c>
      <c r="W32" s="208">
        <v>6.6885250873000004</v>
      </c>
      <c r="X32" s="208">
        <v>6.2597714393999997</v>
      </c>
      <c r="Y32" s="208">
        <v>6.7000793882999998</v>
      </c>
      <c r="Z32" s="208">
        <v>6.3344873702999998</v>
      </c>
      <c r="AA32" s="208">
        <v>6.3210427455999998</v>
      </c>
      <c r="AB32" s="208">
        <v>6.3504755503999997</v>
      </c>
      <c r="AC32" s="208">
        <v>6.4437087755000002</v>
      </c>
      <c r="AD32" s="208">
        <v>6.1866098025999996</v>
      </c>
      <c r="AE32" s="208">
        <v>6.4082874784000001</v>
      </c>
      <c r="AF32" s="208">
        <v>6.5961273636</v>
      </c>
      <c r="AG32" s="208">
        <v>6.9676986352999997</v>
      </c>
      <c r="AH32" s="208">
        <v>6.8968676036999996</v>
      </c>
      <c r="AI32" s="208">
        <v>6.7181707455000002</v>
      </c>
      <c r="AJ32" s="208">
        <v>6.4200288328999999</v>
      </c>
      <c r="AK32" s="208">
        <v>6.3989092447000004</v>
      </c>
      <c r="AL32" s="208">
        <v>6.1347557003000004</v>
      </c>
      <c r="AM32" s="208">
        <v>5.9792804052999999</v>
      </c>
      <c r="AN32" s="208">
        <v>6.0618567833999997</v>
      </c>
      <c r="AO32" s="208">
        <v>5.9046970185000003</v>
      </c>
      <c r="AP32" s="208">
        <v>6.1787566246000001</v>
      </c>
      <c r="AQ32" s="208">
        <v>5.8331518769999997</v>
      </c>
      <c r="AR32" s="208">
        <v>6.2826917913999996</v>
      </c>
      <c r="AS32" s="208">
        <v>6.6202675156000002</v>
      </c>
      <c r="AT32" s="208">
        <v>6.3553966684000001</v>
      </c>
      <c r="AU32" s="208">
        <v>6.5153819553999996</v>
      </c>
      <c r="AV32" s="208">
        <v>6.0833992488000002</v>
      </c>
      <c r="AW32" s="208">
        <v>5.9174037604</v>
      </c>
      <c r="AX32" s="208">
        <v>6.2823855281999998</v>
      </c>
      <c r="AY32" s="208">
        <v>5.9971489980000001</v>
      </c>
      <c r="AZ32" s="208">
        <v>6.5630122870000003</v>
      </c>
      <c r="BA32" s="208">
        <v>6.1705406444999999</v>
      </c>
      <c r="BB32" s="208">
        <v>6.0879645580000004</v>
      </c>
      <c r="BC32" s="208">
        <v>6.2933096033</v>
      </c>
      <c r="BD32" s="208">
        <v>6.49</v>
      </c>
      <c r="BE32" s="208">
        <v>6.93</v>
      </c>
      <c r="BF32" s="208">
        <v>6.6459630000000001</v>
      </c>
      <c r="BG32" s="208">
        <v>6.9475920000000002</v>
      </c>
      <c r="BH32" s="324">
        <v>6.4769730000000001</v>
      </c>
      <c r="BI32" s="324">
        <v>6.1843070000000004</v>
      </c>
      <c r="BJ32" s="324">
        <v>6.6588900000000004</v>
      </c>
      <c r="BK32" s="324">
        <v>6.3453330000000001</v>
      </c>
      <c r="BL32" s="324">
        <v>6.7789089999999996</v>
      </c>
      <c r="BM32" s="324">
        <v>6.4539119999999999</v>
      </c>
      <c r="BN32" s="324">
        <v>6.2147880000000004</v>
      </c>
      <c r="BO32" s="324">
        <v>6.3799219999999996</v>
      </c>
      <c r="BP32" s="324">
        <v>6.433592</v>
      </c>
      <c r="BQ32" s="324">
        <v>6.8885769999999997</v>
      </c>
      <c r="BR32" s="324">
        <v>6.5217890000000001</v>
      </c>
      <c r="BS32" s="324">
        <v>6.7859439999999998</v>
      </c>
      <c r="BT32" s="324">
        <v>6.3142339999999999</v>
      </c>
      <c r="BU32" s="324">
        <v>6.0081740000000003</v>
      </c>
      <c r="BV32" s="324">
        <v>6.4271419999999999</v>
      </c>
    </row>
    <row r="33" spans="1:74" ht="11.1" customHeight="1" x14ac:dyDescent="0.2">
      <c r="A33" s="119" t="s">
        <v>645</v>
      </c>
      <c r="B33" s="199" t="s">
        <v>439</v>
      </c>
      <c r="C33" s="208">
        <v>5.8149235504999996</v>
      </c>
      <c r="D33" s="208">
        <v>5.8865849346000001</v>
      </c>
      <c r="E33" s="208">
        <v>5.8716025557</v>
      </c>
      <c r="F33" s="208">
        <v>5.8060998424000001</v>
      </c>
      <c r="G33" s="208">
        <v>5.8131304521000002</v>
      </c>
      <c r="H33" s="208">
        <v>6.0713337342000004</v>
      </c>
      <c r="I33" s="208">
        <v>6.2064986331999998</v>
      </c>
      <c r="J33" s="208">
        <v>6.0785904996999998</v>
      </c>
      <c r="K33" s="208">
        <v>6.0875000409000002</v>
      </c>
      <c r="L33" s="208">
        <v>5.8172973648999999</v>
      </c>
      <c r="M33" s="208">
        <v>5.8759969423999996</v>
      </c>
      <c r="N33" s="208">
        <v>5.8020745356000001</v>
      </c>
      <c r="O33" s="208">
        <v>5.8339369442000004</v>
      </c>
      <c r="P33" s="208">
        <v>5.7024163877999996</v>
      </c>
      <c r="Q33" s="208">
        <v>5.6224713183999997</v>
      </c>
      <c r="R33" s="208">
        <v>5.6697491477000002</v>
      </c>
      <c r="S33" s="208">
        <v>5.8840932351999999</v>
      </c>
      <c r="T33" s="208">
        <v>6.1054309913000004</v>
      </c>
      <c r="U33" s="208">
        <v>5.9170219610999997</v>
      </c>
      <c r="V33" s="208">
        <v>5.9018390924000004</v>
      </c>
      <c r="W33" s="208">
        <v>5.9215446014999999</v>
      </c>
      <c r="X33" s="208">
        <v>5.7275136784000003</v>
      </c>
      <c r="Y33" s="208">
        <v>5.9641862106000003</v>
      </c>
      <c r="Z33" s="208">
        <v>5.8739027826000001</v>
      </c>
      <c r="AA33" s="208">
        <v>5.7369947410000002</v>
      </c>
      <c r="AB33" s="208">
        <v>5.7219653925999996</v>
      </c>
      <c r="AC33" s="208">
        <v>5.6788642458999998</v>
      </c>
      <c r="AD33" s="208">
        <v>5.7103132232</v>
      </c>
      <c r="AE33" s="208">
        <v>5.7924228678</v>
      </c>
      <c r="AF33" s="208">
        <v>5.8076737531999996</v>
      </c>
      <c r="AG33" s="208">
        <v>6.0072749763999997</v>
      </c>
      <c r="AH33" s="208">
        <v>5.8904760664999998</v>
      </c>
      <c r="AI33" s="208">
        <v>5.9641374778999996</v>
      </c>
      <c r="AJ33" s="208">
        <v>5.5687278280000001</v>
      </c>
      <c r="AK33" s="208">
        <v>5.8293621641</v>
      </c>
      <c r="AL33" s="208">
        <v>5.4312056590999997</v>
      </c>
      <c r="AM33" s="208">
        <v>5.4920534972999997</v>
      </c>
      <c r="AN33" s="208">
        <v>5.4736905839999999</v>
      </c>
      <c r="AO33" s="208">
        <v>5.383731869</v>
      </c>
      <c r="AP33" s="208">
        <v>5.4313235876999997</v>
      </c>
      <c r="AQ33" s="208">
        <v>5.4735687732000002</v>
      </c>
      <c r="AR33" s="208">
        <v>5.6067309581</v>
      </c>
      <c r="AS33" s="208">
        <v>5.7279048023000003</v>
      </c>
      <c r="AT33" s="208">
        <v>5.7242645168999999</v>
      </c>
      <c r="AU33" s="208">
        <v>5.6398163001999997</v>
      </c>
      <c r="AV33" s="208">
        <v>5.5580985381000003</v>
      </c>
      <c r="AW33" s="208">
        <v>5.5872214671</v>
      </c>
      <c r="AX33" s="208">
        <v>5.4088190280999999</v>
      </c>
      <c r="AY33" s="208">
        <v>5.4854086309000003</v>
      </c>
      <c r="AZ33" s="208">
        <v>6.1556302030000003</v>
      </c>
      <c r="BA33" s="208">
        <v>5.6419391229000002</v>
      </c>
      <c r="BB33" s="208">
        <v>5.8126407490999998</v>
      </c>
      <c r="BC33" s="208">
        <v>5.7306382430999996</v>
      </c>
      <c r="BD33" s="208">
        <v>6.05</v>
      </c>
      <c r="BE33" s="208">
        <v>6.29</v>
      </c>
      <c r="BF33" s="208">
        <v>6.1483369999999997</v>
      </c>
      <c r="BG33" s="208">
        <v>6.0478639999999997</v>
      </c>
      <c r="BH33" s="324">
        <v>5.880471</v>
      </c>
      <c r="BI33" s="324">
        <v>5.833507</v>
      </c>
      <c r="BJ33" s="324">
        <v>5.6835469999999999</v>
      </c>
      <c r="BK33" s="324">
        <v>5.7512939999999997</v>
      </c>
      <c r="BL33" s="324">
        <v>6.0103960000000001</v>
      </c>
      <c r="BM33" s="324">
        <v>5.80084</v>
      </c>
      <c r="BN33" s="324">
        <v>5.8810820000000001</v>
      </c>
      <c r="BO33" s="324">
        <v>5.7612860000000001</v>
      </c>
      <c r="BP33" s="324">
        <v>6.011425</v>
      </c>
      <c r="BQ33" s="324">
        <v>6.2666789999999999</v>
      </c>
      <c r="BR33" s="324">
        <v>6.0532310000000003</v>
      </c>
      <c r="BS33" s="324">
        <v>5.9092690000000001</v>
      </c>
      <c r="BT33" s="324">
        <v>5.75617</v>
      </c>
      <c r="BU33" s="324">
        <v>5.6604080000000003</v>
      </c>
      <c r="BV33" s="324">
        <v>5.5038809999999998</v>
      </c>
    </row>
    <row r="34" spans="1:74" ht="11.1" customHeight="1" x14ac:dyDescent="0.2">
      <c r="A34" s="119" t="s">
        <v>646</v>
      </c>
      <c r="B34" s="199" t="s">
        <v>440</v>
      </c>
      <c r="C34" s="208">
        <v>5.1593206141000003</v>
      </c>
      <c r="D34" s="208">
        <v>5.3403576656</v>
      </c>
      <c r="E34" s="208">
        <v>5.3821733183999996</v>
      </c>
      <c r="F34" s="208">
        <v>5.3975078194000004</v>
      </c>
      <c r="G34" s="208">
        <v>5.5262809046000001</v>
      </c>
      <c r="H34" s="208">
        <v>5.6142178283000002</v>
      </c>
      <c r="I34" s="208">
        <v>5.7689608707</v>
      </c>
      <c r="J34" s="208">
        <v>5.5769746991</v>
      </c>
      <c r="K34" s="208">
        <v>5.6007644922999997</v>
      </c>
      <c r="L34" s="208">
        <v>5.4304743879000004</v>
      </c>
      <c r="M34" s="208">
        <v>5.3118826983999998</v>
      </c>
      <c r="N34" s="208">
        <v>5.2102966420000003</v>
      </c>
      <c r="O34" s="208">
        <v>5.4916181898999996</v>
      </c>
      <c r="P34" s="208">
        <v>5.3453260453000002</v>
      </c>
      <c r="Q34" s="208">
        <v>5.2930942292000003</v>
      </c>
      <c r="R34" s="208">
        <v>5.1694811862999996</v>
      </c>
      <c r="S34" s="208">
        <v>5.3785664182000001</v>
      </c>
      <c r="T34" s="208">
        <v>5.6193993002999996</v>
      </c>
      <c r="U34" s="208">
        <v>5.9142445166000002</v>
      </c>
      <c r="V34" s="208">
        <v>5.6407986271999997</v>
      </c>
      <c r="W34" s="208">
        <v>5.2450019610999998</v>
      </c>
      <c r="X34" s="208">
        <v>5.2158666593999996</v>
      </c>
      <c r="Y34" s="208">
        <v>5.3290778126999996</v>
      </c>
      <c r="Z34" s="208">
        <v>5.1073072724999999</v>
      </c>
      <c r="AA34" s="208">
        <v>5.1752777771999998</v>
      </c>
      <c r="AB34" s="208">
        <v>5.1546977637999998</v>
      </c>
      <c r="AC34" s="208">
        <v>5.3718017819000003</v>
      </c>
      <c r="AD34" s="208">
        <v>5.1336193306000002</v>
      </c>
      <c r="AE34" s="208">
        <v>5.2902203368</v>
      </c>
      <c r="AF34" s="208">
        <v>5.192562809</v>
      </c>
      <c r="AG34" s="208">
        <v>5.4366847326999999</v>
      </c>
      <c r="AH34" s="208">
        <v>6.6705051606000003</v>
      </c>
      <c r="AI34" s="208">
        <v>5.6338573353000001</v>
      </c>
      <c r="AJ34" s="208">
        <v>5.4758772202000001</v>
      </c>
      <c r="AK34" s="208">
        <v>5.4414879082000001</v>
      </c>
      <c r="AL34" s="208">
        <v>4.9716944022999998</v>
      </c>
      <c r="AM34" s="208">
        <v>4.9329389137000001</v>
      </c>
      <c r="AN34" s="208">
        <v>5.1009234989000003</v>
      </c>
      <c r="AO34" s="208">
        <v>5.1052592945999997</v>
      </c>
      <c r="AP34" s="208">
        <v>4.9507616647999999</v>
      </c>
      <c r="AQ34" s="208">
        <v>4.9579481235999996</v>
      </c>
      <c r="AR34" s="208">
        <v>5.0351125895999997</v>
      </c>
      <c r="AS34" s="208">
        <v>5.1812015568999996</v>
      </c>
      <c r="AT34" s="208">
        <v>5.3005926610999996</v>
      </c>
      <c r="AU34" s="208">
        <v>5.1560933588999998</v>
      </c>
      <c r="AV34" s="208">
        <v>5.1401151165999996</v>
      </c>
      <c r="AW34" s="208">
        <v>4.9888118526999996</v>
      </c>
      <c r="AX34" s="208">
        <v>4.9481077351999998</v>
      </c>
      <c r="AY34" s="208">
        <v>4.9230951266999998</v>
      </c>
      <c r="AZ34" s="208">
        <v>11.429673629</v>
      </c>
      <c r="BA34" s="208">
        <v>7.1139509601000004</v>
      </c>
      <c r="BB34" s="208">
        <v>5.9273555429</v>
      </c>
      <c r="BC34" s="208">
        <v>4.9684993195000002</v>
      </c>
      <c r="BD34" s="208">
        <v>5.44</v>
      </c>
      <c r="BE34" s="208">
        <v>5.63</v>
      </c>
      <c r="BF34" s="208">
        <v>5.4368210000000001</v>
      </c>
      <c r="BG34" s="208">
        <v>5.5415099999999997</v>
      </c>
      <c r="BH34" s="324">
        <v>5.1413970000000004</v>
      </c>
      <c r="BI34" s="324">
        <v>5.014456</v>
      </c>
      <c r="BJ34" s="324">
        <v>5.0048069999999996</v>
      </c>
      <c r="BK34" s="324">
        <v>4.9374419999999999</v>
      </c>
      <c r="BL34" s="324">
        <v>8.4758809999999993</v>
      </c>
      <c r="BM34" s="324">
        <v>7.1442699999999997</v>
      </c>
      <c r="BN34" s="324">
        <v>5.6993660000000004</v>
      </c>
      <c r="BO34" s="324">
        <v>4.8531209999999998</v>
      </c>
      <c r="BP34" s="324">
        <v>5.0833209999999998</v>
      </c>
      <c r="BQ34" s="324">
        <v>5.2860279999999999</v>
      </c>
      <c r="BR34" s="324">
        <v>5.0882670000000001</v>
      </c>
      <c r="BS34" s="324">
        <v>5.1189790000000004</v>
      </c>
      <c r="BT34" s="324">
        <v>4.9016359999999999</v>
      </c>
      <c r="BU34" s="324">
        <v>4.812341</v>
      </c>
      <c r="BV34" s="324">
        <v>4.7352040000000004</v>
      </c>
    </row>
    <row r="35" spans="1:74" s="120" customFormat="1" ht="11.1" customHeight="1" x14ac:dyDescent="0.2">
      <c r="A35" s="119" t="s">
        <v>647</v>
      </c>
      <c r="B35" s="199" t="s">
        <v>441</v>
      </c>
      <c r="C35" s="208">
        <v>6.0131854254999997</v>
      </c>
      <c r="D35" s="208">
        <v>6.1367556565000001</v>
      </c>
      <c r="E35" s="208">
        <v>6.2470914781999998</v>
      </c>
      <c r="F35" s="208">
        <v>6.0832461157999997</v>
      </c>
      <c r="G35" s="208">
        <v>6.4843956441000001</v>
      </c>
      <c r="H35" s="208">
        <v>7.1671016299000003</v>
      </c>
      <c r="I35" s="208">
        <v>7.2276296645000002</v>
      </c>
      <c r="J35" s="208">
        <v>7.2475426034000003</v>
      </c>
      <c r="K35" s="208">
        <v>7.0492265628000004</v>
      </c>
      <c r="L35" s="208">
        <v>6.4389484180999998</v>
      </c>
      <c r="M35" s="208">
        <v>6.1192063806999997</v>
      </c>
      <c r="N35" s="208">
        <v>5.9797980826000003</v>
      </c>
      <c r="O35" s="208">
        <v>6.0659690642999999</v>
      </c>
      <c r="P35" s="208">
        <v>6.2066140629</v>
      </c>
      <c r="Q35" s="208">
        <v>6.1582705567999998</v>
      </c>
      <c r="R35" s="208">
        <v>6.0981743399999999</v>
      </c>
      <c r="S35" s="208">
        <v>6.4631410891999996</v>
      </c>
      <c r="T35" s="208">
        <v>6.8974971807000003</v>
      </c>
      <c r="U35" s="208">
        <v>7.0219595445999996</v>
      </c>
      <c r="V35" s="208">
        <v>7.1709579748000003</v>
      </c>
      <c r="W35" s="208">
        <v>6.7137118599000001</v>
      </c>
      <c r="X35" s="208">
        <v>6.3496661387</v>
      </c>
      <c r="Y35" s="208">
        <v>5.9479963513999996</v>
      </c>
      <c r="Z35" s="208">
        <v>5.9736211709000004</v>
      </c>
      <c r="AA35" s="208">
        <v>5.8880153435000002</v>
      </c>
      <c r="AB35" s="208">
        <v>6.3659077994000004</v>
      </c>
      <c r="AC35" s="208">
        <v>6.2774081980999998</v>
      </c>
      <c r="AD35" s="208">
        <v>6.0109385051000004</v>
      </c>
      <c r="AE35" s="208">
        <v>6.1416921605999999</v>
      </c>
      <c r="AF35" s="208">
        <v>6.6858146671999998</v>
      </c>
      <c r="AG35" s="208">
        <v>6.8151364583999996</v>
      </c>
      <c r="AH35" s="208">
        <v>6.9726710946999999</v>
      </c>
      <c r="AI35" s="208">
        <v>6.6758535013999998</v>
      </c>
      <c r="AJ35" s="208">
        <v>6.1389153822000004</v>
      </c>
      <c r="AK35" s="208">
        <v>5.9403901545000002</v>
      </c>
      <c r="AL35" s="208">
        <v>5.7753492462000002</v>
      </c>
      <c r="AM35" s="208">
        <v>5.6657099080000002</v>
      </c>
      <c r="AN35" s="208">
        <v>5.7857785750000001</v>
      </c>
      <c r="AO35" s="208">
        <v>5.7462949785999999</v>
      </c>
      <c r="AP35" s="208">
        <v>5.7473246268000002</v>
      </c>
      <c r="AQ35" s="208">
        <v>6.1030813685999998</v>
      </c>
      <c r="AR35" s="208">
        <v>6.5691205677999998</v>
      </c>
      <c r="AS35" s="208">
        <v>6.9016128717000003</v>
      </c>
      <c r="AT35" s="208">
        <v>7.0567601054000004</v>
      </c>
      <c r="AU35" s="208">
        <v>6.7648414465000002</v>
      </c>
      <c r="AV35" s="208">
        <v>6.1148026466000003</v>
      </c>
      <c r="AW35" s="208">
        <v>5.9172385581000002</v>
      </c>
      <c r="AX35" s="208">
        <v>5.7845344140000003</v>
      </c>
      <c r="AY35" s="208">
        <v>5.9159693331999996</v>
      </c>
      <c r="AZ35" s="208">
        <v>6.5328062806</v>
      </c>
      <c r="BA35" s="208">
        <v>6.2728379929999996</v>
      </c>
      <c r="BB35" s="208">
        <v>6.2189990445000003</v>
      </c>
      <c r="BC35" s="208">
        <v>6.4510967457000001</v>
      </c>
      <c r="BD35" s="208">
        <v>7.13</v>
      </c>
      <c r="BE35" s="208">
        <v>7.47</v>
      </c>
      <c r="BF35" s="208">
        <v>7.1880490000000004</v>
      </c>
      <c r="BG35" s="208">
        <v>7.0512240000000004</v>
      </c>
      <c r="BH35" s="324">
        <v>6.235144</v>
      </c>
      <c r="BI35" s="324">
        <v>6.0291459999999999</v>
      </c>
      <c r="BJ35" s="324">
        <v>5.899</v>
      </c>
      <c r="BK35" s="324">
        <v>6.0335089999999996</v>
      </c>
      <c r="BL35" s="324">
        <v>6.5144200000000003</v>
      </c>
      <c r="BM35" s="324">
        <v>6.3815920000000004</v>
      </c>
      <c r="BN35" s="324">
        <v>6.3108890000000004</v>
      </c>
      <c r="BO35" s="324">
        <v>6.5697359999999998</v>
      </c>
      <c r="BP35" s="324">
        <v>7.0554410000000001</v>
      </c>
      <c r="BQ35" s="324">
        <v>7.3821079999999997</v>
      </c>
      <c r="BR35" s="324">
        <v>7.1585869999999998</v>
      </c>
      <c r="BS35" s="324">
        <v>6.9834769999999997</v>
      </c>
      <c r="BT35" s="324">
        <v>6.2531840000000001</v>
      </c>
      <c r="BU35" s="324">
        <v>6.0541689999999999</v>
      </c>
      <c r="BV35" s="324">
        <v>5.9092650000000004</v>
      </c>
    </row>
    <row r="36" spans="1:74" s="120" customFormat="1" ht="11.1" customHeight="1" x14ac:dyDescent="0.2">
      <c r="A36" s="119" t="s">
        <v>648</v>
      </c>
      <c r="B36" s="201" t="s">
        <v>442</v>
      </c>
      <c r="C36" s="208">
        <v>7.9190484406000001</v>
      </c>
      <c r="D36" s="208">
        <v>8.0288173099000009</v>
      </c>
      <c r="E36" s="208">
        <v>8.2011075357000003</v>
      </c>
      <c r="F36" s="208">
        <v>7.6751617175</v>
      </c>
      <c r="G36" s="208">
        <v>8.932352453</v>
      </c>
      <c r="H36" s="208">
        <v>10.71691362</v>
      </c>
      <c r="I36" s="208">
        <v>10.373329936999999</v>
      </c>
      <c r="J36" s="208">
        <v>10.603914230000001</v>
      </c>
      <c r="K36" s="208">
        <v>10.526235914000001</v>
      </c>
      <c r="L36" s="208">
        <v>10.509296689999999</v>
      </c>
      <c r="M36" s="208">
        <v>9.4924522578000001</v>
      </c>
      <c r="N36" s="208">
        <v>8.3150749027999993</v>
      </c>
      <c r="O36" s="208">
        <v>8.3062974579999995</v>
      </c>
      <c r="P36" s="208">
        <v>8.4115012282000006</v>
      </c>
      <c r="Q36" s="208">
        <v>8.6198852433000006</v>
      </c>
      <c r="R36" s="208">
        <v>8.2714701579999996</v>
      </c>
      <c r="S36" s="208">
        <v>9.0496763310000006</v>
      </c>
      <c r="T36" s="208">
        <v>10.461004025999999</v>
      </c>
      <c r="U36" s="208">
        <v>10.735866114</v>
      </c>
      <c r="V36" s="208">
        <v>11.149826041000001</v>
      </c>
      <c r="W36" s="208">
        <v>10.804989625999999</v>
      </c>
      <c r="X36" s="208">
        <v>10.453052883</v>
      </c>
      <c r="Y36" s="208">
        <v>9.6611005087000006</v>
      </c>
      <c r="Z36" s="208">
        <v>8.6074536419999994</v>
      </c>
      <c r="AA36" s="208">
        <v>8.1047412639999994</v>
      </c>
      <c r="AB36" s="208">
        <v>8.6968128806999996</v>
      </c>
      <c r="AC36" s="208">
        <v>8.5040314928999994</v>
      </c>
      <c r="AD36" s="208">
        <v>8.0975032883000004</v>
      </c>
      <c r="AE36" s="208">
        <v>9.2003238803999992</v>
      </c>
      <c r="AF36" s="208">
        <v>10.235392575000001</v>
      </c>
      <c r="AG36" s="208">
        <v>10.784812506</v>
      </c>
      <c r="AH36" s="208">
        <v>11.011780913000001</v>
      </c>
      <c r="AI36" s="208">
        <v>10.940953629999999</v>
      </c>
      <c r="AJ36" s="208">
        <v>10.785451071000001</v>
      </c>
      <c r="AK36" s="208">
        <v>9.9896994537000001</v>
      </c>
      <c r="AL36" s="208">
        <v>8.7568280947999995</v>
      </c>
      <c r="AM36" s="208">
        <v>8.7760232214999991</v>
      </c>
      <c r="AN36" s="208">
        <v>8.8938701859999991</v>
      </c>
      <c r="AO36" s="208">
        <v>9.2325073716000006</v>
      </c>
      <c r="AP36" s="208">
        <v>8.8682867197000004</v>
      </c>
      <c r="AQ36" s="208">
        <v>10.061926705999999</v>
      </c>
      <c r="AR36" s="208">
        <v>11.850182854</v>
      </c>
      <c r="AS36" s="208">
        <v>12.459971124999999</v>
      </c>
      <c r="AT36" s="208">
        <v>12.168388753</v>
      </c>
      <c r="AU36" s="208">
        <v>12.515532221000001</v>
      </c>
      <c r="AV36" s="208">
        <v>11.992251411</v>
      </c>
      <c r="AW36" s="208">
        <v>10.949281938</v>
      </c>
      <c r="AX36" s="208">
        <v>9.7717851378000002</v>
      </c>
      <c r="AY36" s="208">
        <v>9.4461498442000007</v>
      </c>
      <c r="AZ36" s="208">
        <v>9.7669996727000008</v>
      </c>
      <c r="BA36" s="208">
        <v>9.6977132588000003</v>
      </c>
      <c r="BB36" s="208">
        <v>9.7595832881</v>
      </c>
      <c r="BC36" s="208">
        <v>10.354992663000001</v>
      </c>
      <c r="BD36" s="208">
        <v>11.76</v>
      </c>
      <c r="BE36" s="208">
        <v>12.8</v>
      </c>
      <c r="BF36" s="208">
        <v>12.09268</v>
      </c>
      <c r="BG36" s="208">
        <v>12.98963</v>
      </c>
      <c r="BH36" s="324">
        <v>12.33982</v>
      </c>
      <c r="BI36" s="324">
        <v>11.36731</v>
      </c>
      <c r="BJ36" s="324">
        <v>10.203250000000001</v>
      </c>
      <c r="BK36" s="324">
        <v>9.9036030000000004</v>
      </c>
      <c r="BL36" s="324">
        <v>10.011839999999999</v>
      </c>
      <c r="BM36" s="324">
        <v>10.17296</v>
      </c>
      <c r="BN36" s="324">
        <v>10.219950000000001</v>
      </c>
      <c r="BO36" s="324">
        <v>10.86947</v>
      </c>
      <c r="BP36" s="324">
        <v>11.98922</v>
      </c>
      <c r="BQ36" s="324">
        <v>12.99994</v>
      </c>
      <c r="BR36" s="324">
        <v>12.377800000000001</v>
      </c>
      <c r="BS36" s="324">
        <v>13.21616</v>
      </c>
      <c r="BT36" s="324">
        <v>12.6997</v>
      </c>
      <c r="BU36" s="324">
        <v>11.69961</v>
      </c>
      <c r="BV36" s="324">
        <v>10.47147</v>
      </c>
    </row>
    <row r="37" spans="1:74" s="120" customFormat="1" ht="11.1" customHeight="1" x14ac:dyDescent="0.2">
      <c r="A37" s="119" t="s">
        <v>649</v>
      </c>
      <c r="B37" s="201" t="s">
        <v>416</v>
      </c>
      <c r="C37" s="208">
        <v>6.59</v>
      </c>
      <c r="D37" s="208">
        <v>6.63</v>
      </c>
      <c r="E37" s="208">
        <v>6.71</v>
      </c>
      <c r="F37" s="208">
        <v>6.6</v>
      </c>
      <c r="G37" s="208">
        <v>6.78</v>
      </c>
      <c r="H37" s="208">
        <v>7.19</v>
      </c>
      <c r="I37" s="208">
        <v>7.31</v>
      </c>
      <c r="J37" s="208">
        <v>7.22</v>
      </c>
      <c r="K37" s="208">
        <v>7.17</v>
      </c>
      <c r="L37" s="208">
        <v>6.91</v>
      </c>
      <c r="M37" s="208">
        <v>6.73</v>
      </c>
      <c r="N37" s="208">
        <v>6.54</v>
      </c>
      <c r="O37" s="208">
        <v>6.94</v>
      </c>
      <c r="P37" s="208">
        <v>6.78</v>
      </c>
      <c r="Q37" s="208">
        <v>6.63</v>
      </c>
      <c r="R37" s="208">
        <v>6.57</v>
      </c>
      <c r="S37" s="208">
        <v>6.79</v>
      </c>
      <c r="T37" s="208">
        <v>7.17</v>
      </c>
      <c r="U37" s="208">
        <v>7.32</v>
      </c>
      <c r="V37" s="208">
        <v>7.25</v>
      </c>
      <c r="W37" s="208">
        <v>7.05</v>
      </c>
      <c r="X37" s="208">
        <v>6.87</v>
      </c>
      <c r="Y37" s="208">
        <v>6.85</v>
      </c>
      <c r="Z37" s="208">
        <v>6.67</v>
      </c>
      <c r="AA37" s="208">
        <v>6.58</v>
      </c>
      <c r="AB37" s="208">
        <v>6.69</v>
      </c>
      <c r="AC37" s="208">
        <v>6.73</v>
      </c>
      <c r="AD37" s="208">
        <v>6.51</v>
      </c>
      <c r="AE37" s="208">
        <v>6.69</v>
      </c>
      <c r="AF37" s="208">
        <v>6.87</v>
      </c>
      <c r="AG37" s="208">
        <v>7.14</v>
      </c>
      <c r="AH37" s="208">
        <v>7.4</v>
      </c>
      <c r="AI37" s="208">
        <v>7.06</v>
      </c>
      <c r="AJ37" s="208">
        <v>6.84</v>
      </c>
      <c r="AK37" s="208">
        <v>6.72</v>
      </c>
      <c r="AL37" s="208">
        <v>6.38</v>
      </c>
      <c r="AM37" s="208">
        <v>6.34</v>
      </c>
      <c r="AN37" s="208">
        <v>6.41</v>
      </c>
      <c r="AO37" s="208">
        <v>6.38</v>
      </c>
      <c r="AP37" s="208">
        <v>6.4</v>
      </c>
      <c r="AQ37" s="208">
        <v>6.53</v>
      </c>
      <c r="AR37" s="208">
        <v>6.93</v>
      </c>
      <c r="AS37" s="208">
        <v>7.17</v>
      </c>
      <c r="AT37" s="208">
        <v>7.07</v>
      </c>
      <c r="AU37" s="208">
        <v>7.01</v>
      </c>
      <c r="AV37" s="208">
        <v>6.71</v>
      </c>
      <c r="AW37" s="208">
        <v>6.48</v>
      </c>
      <c r="AX37" s="208">
        <v>6.4</v>
      </c>
      <c r="AY37" s="208">
        <v>6.35</v>
      </c>
      <c r="AZ37" s="208">
        <v>8.15</v>
      </c>
      <c r="BA37" s="208">
        <v>7.01</v>
      </c>
      <c r="BB37" s="208">
        <v>6.77</v>
      </c>
      <c r="BC37" s="208">
        <v>6.65</v>
      </c>
      <c r="BD37" s="208">
        <v>7.27</v>
      </c>
      <c r="BE37" s="208">
        <v>7.53</v>
      </c>
      <c r="BF37" s="208">
        <v>7.3028089999999999</v>
      </c>
      <c r="BG37" s="208">
        <v>7.4131080000000003</v>
      </c>
      <c r="BH37" s="324">
        <v>6.9484760000000003</v>
      </c>
      <c r="BI37" s="324">
        <v>6.7199099999999996</v>
      </c>
      <c r="BJ37" s="324">
        <v>6.6497539999999997</v>
      </c>
      <c r="BK37" s="324">
        <v>6.5849589999999996</v>
      </c>
      <c r="BL37" s="324">
        <v>7.5858829999999999</v>
      </c>
      <c r="BM37" s="324">
        <v>7.2272999999999996</v>
      </c>
      <c r="BN37" s="324">
        <v>6.8407939999999998</v>
      </c>
      <c r="BO37" s="324">
        <v>6.7356879999999997</v>
      </c>
      <c r="BP37" s="324">
        <v>7.2244250000000001</v>
      </c>
      <c r="BQ37" s="324">
        <v>7.4767830000000002</v>
      </c>
      <c r="BR37" s="324">
        <v>7.2136639999999996</v>
      </c>
      <c r="BS37" s="324">
        <v>7.2746170000000001</v>
      </c>
      <c r="BT37" s="324">
        <v>6.8614389999999998</v>
      </c>
      <c r="BU37" s="324">
        <v>6.619453</v>
      </c>
      <c r="BV37" s="324">
        <v>6.5123069999999998</v>
      </c>
    </row>
    <row r="38" spans="1:74" ht="11.1" customHeight="1" x14ac:dyDescent="0.2">
      <c r="A38" s="119"/>
      <c r="B38" s="122" t="s">
        <v>244</v>
      </c>
      <c r="C38" s="441"/>
      <c r="D38" s="441"/>
      <c r="E38" s="441"/>
      <c r="F38" s="441"/>
      <c r="G38" s="441"/>
      <c r="H38" s="441"/>
      <c r="I38" s="441"/>
      <c r="J38" s="441"/>
      <c r="K38" s="441"/>
      <c r="L38" s="441"/>
      <c r="M38" s="441"/>
      <c r="N38" s="441"/>
      <c r="O38" s="441"/>
      <c r="P38" s="441"/>
      <c r="Q38" s="441"/>
      <c r="R38" s="441"/>
      <c r="S38" s="441"/>
      <c r="T38" s="441"/>
      <c r="U38" s="441"/>
      <c r="V38" s="441"/>
      <c r="W38" s="441"/>
      <c r="X38" s="441"/>
      <c r="Y38" s="441"/>
      <c r="Z38" s="441"/>
      <c r="AA38" s="441"/>
      <c r="AB38" s="441"/>
      <c r="AC38" s="441"/>
      <c r="AD38" s="441"/>
      <c r="AE38" s="441"/>
      <c r="AF38" s="441"/>
      <c r="AG38" s="441"/>
      <c r="AH38" s="441"/>
      <c r="AI38" s="44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c r="BG38" s="441"/>
      <c r="BH38" s="442"/>
      <c r="BI38" s="442"/>
      <c r="BJ38" s="442"/>
      <c r="BK38" s="442"/>
      <c r="BL38" s="442"/>
      <c r="BM38" s="442"/>
      <c r="BN38" s="442"/>
      <c r="BO38" s="442"/>
      <c r="BP38" s="442"/>
      <c r="BQ38" s="442"/>
      <c r="BR38" s="442"/>
      <c r="BS38" s="442"/>
      <c r="BT38" s="442"/>
      <c r="BU38" s="442"/>
      <c r="BV38" s="442"/>
    </row>
    <row r="39" spans="1:74" ht="11.1" customHeight="1" x14ac:dyDescent="0.2">
      <c r="A39" s="256" t="s">
        <v>188</v>
      </c>
      <c r="B39" s="199" t="s">
        <v>435</v>
      </c>
      <c r="C39" s="253">
        <v>16.411166227999999</v>
      </c>
      <c r="D39" s="253">
        <v>16.69715892</v>
      </c>
      <c r="E39" s="253">
        <v>16.189465037000002</v>
      </c>
      <c r="F39" s="253">
        <v>16.474666986999999</v>
      </c>
      <c r="G39" s="253">
        <v>16.068820038999998</v>
      </c>
      <c r="H39" s="253">
        <v>16.480907834</v>
      </c>
      <c r="I39" s="253">
        <v>16.750683528</v>
      </c>
      <c r="J39" s="253">
        <v>16.680256921000002</v>
      </c>
      <c r="K39" s="253">
        <v>16.959381315000002</v>
      </c>
      <c r="L39" s="253">
        <v>16.666948237</v>
      </c>
      <c r="M39" s="253">
        <v>16.704016787</v>
      </c>
      <c r="N39" s="253">
        <v>16.744647749999999</v>
      </c>
      <c r="O39" s="253">
        <v>17.993693939</v>
      </c>
      <c r="P39" s="253">
        <v>18.239518190999998</v>
      </c>
      <c r="Q39" s="253">
        <v>17.954005657</v>
      </c>
      <c r="R39" s="253">
        <v>17.482760233</v>
      </c>
      <c r="S39" s="253">
        <v>17.132728341</v>
      </c>
      <c r="T39" s="253">
        <v>17.143251293999999</v>
      </c>
      <c r="U39" s="253">
        <v>17.341840204</v>
      </c>
      <c r="V39" s="253">
        <v>17.395811818999999</v>
      </c>
      <c r="W39" s="253">
        <v>18.079576928000002</v>
      </c>
      <c r="X39" s="253">
        <v>17.452025246000002</v>
      </c>
      <c r="Y39" s="253">
        <v>17.468031792000001</v>
      </c>
      <c r="Z39" s="253">
        <v>17.879795184999999</v>
      </c>
      <c r="AA39" s="253">
        <v>18.149331998000001</v>
      </c>
      <c r="AB39" s="253">
        <v>18.510865759000001</v>
      </c>
      <c r="AC39" s="253">
        <v>18.301195443000001</v>
      </c>
      <c r="AD39" s="253">
        <v>17.940163477999999</v>
      </c>
      <c r="AE39" s="253">
        <v>17.605542550999999</v>
      </c>
      <c r="AF39" s="253">
        <v>17.680526696000001</v>
      </c>
      <c r="AG39" s="253">
        <v>17.379248355000001</v>
      </c>
      <c r="AH39" s="253">
        <v>17.681273834999999</v>
      </c>
      <c r="AI39" s="253">
        <v>17.563305836000001</v>
      </c>
      <c r="AJ39" s="253">
        <v>17.173686779000001</v>
      </c>
      <c r="AK39" s="253">
        <v>17.363076144000001</v>
      </c>
      <c r="AL39" s="253">
        <v>17.737104516999999</v>
      </c>
      <c r="AM39" s="253">
        <v>18.079130611</v>
      </c>
      <c r="AN39" s="253">
        <v>18.179604335000001</v>
      </c>
      <c r="AO39" s="253">
        <v>17.779361257000001</v>
      </c>
      <c r="AP39" s="253">
        <v>18.148605035999999</v>
      </c>
      <c r="AQ39" s="253">
        <v>17.595330857</v>
      </c>
      <c r="AR39" s="253">
        <v>17.165976754999999</v>
      </c>
      <c r="AS39" s="253">
        <v>17.743218317</v>
      </c>
      <c r="AT39" s="253">
        <v>18.037341313999999</v>
      </c>
      <c r="AU39" s="253">
        <v>17.544580285999999</v>
      </c>
      <c r="AV39" s="253">
        <v>17.25707967</v>
      </c>
      <c r="AW39" s="253">
        <v>17.207060902999999</v>
      </c>
      <c r="AX39" s="253">
        <v>17.348616029999999</v>
      </c>
      <c r="AY39" s="253">
        <v>17.911134838999999</v>
      </c>
      <c r="AZ39" s="253">
        <v>18.463487136000001</v>
      </c>
      <c r="BA39" s="253">
        <v>18.218084390000001</v>
      </c>
      <c r="BB39" s="253">
        <v>17.834411155000002</v>
      </c>
      <c r="BC39" s="253">
        <v>16.406789629999999</v>
      </c>
      <c r="BD39" s="253">
        <v>17.690000000000001</v>
      </c>
      <c r="BE39" s="253">
        <v>18.45</v>
      </c>
      <c r="BF39" s="253">
        <v>18.923919999999999</v>
      </c>
      <c r="BG39" s="253">
        <v>18.665690000000001</v>
      </c>
      <c r="BH39" s="348">
        <v>18.509599999999999</v>
      </c>
      <c r="BI39" s="348">
        <v>18.57377</v>
      </c>
      <c r="BJ39" s="348">
        <v>18.826599999999999</v>
      </c>
      <c r="BK39" s="348">
        <v>19.516549999999999</v>
      </c>
      <c r="BL39" s="348">
        <v>20.117840000000001</v>
      </c>
      <c r="BM39" s="348">
        <v>19.900929999999999</v>
      </c>
      <c r="BN39" s="348">
        <v>19.5547</v>
      </c>
      <c r="BO39" s="348">
        <v>18.001860000000001</v>
      </c>
      <c r="BP39" s="348">
        <v>19.42971</v>
      </c>
      <c r="BQ39" s="348">
        <v>20.301490000000001</v>
      </c>
      <c r="BR39" s="348">
        <v>20.811430000000001</v>
      </c>
      <c r="BS39" s="348">
        <v>20.376429999999999</v>
      </c>
      <c r="BT39" s="348">
        <v>20.18308</v>
      </c>
      <c r="BU39" s="348">
        <v>20.223109999999998</v>
      </c>
      <c r="BV39" s="348">
        <v>20.419250000000002</v>
      </c>
    </row>
    <row r="40" spans="1:74" ht="11.1" customHeight="1" x14ac:dyDescent="0.2">
      <c r="A40" s="256" t="s">
        <v>189</v>
      </c>
      <c r="B40" s="184" t="s">
        <v>468</v>
      </c>
      <c r="C40" s="253">
        <v>12.387283756</v>
      </c>
      <c r="D40" s="253">
        <v>12.235478246</v>
      </c>
      <c r="E40" s="253">
        <v>12.292025966000001</v>
      </c>
      <c r="F40" s="253">
        <v>12.142377669</v>
      </c>
      <c r="G40" s="253">
        <v>12.582338209</v>
      </c>
      <c r="H40" s="253">
        <v>13.160471338000001</v>
      </c>
      <c r="I40" s="253">
        <v>13.354413308</v>
      </c>
      <c r="J40" s="253">
        <v>13.223182012000001</v>
      </c>
      <c r="K40" s="253">
        <v>13.047336834999999</v>
      </c>
      <c r="L40" s="253">
        <v>12.503062654000001</v>
      </c>
      <c r="M40" s="253">
        <v>12.120859167000001</v>
      </c>
      <c r="N40" s="253">
        <v>12.139663585999999</v>
      </c>
      <c r="O40" s="253">
        <v>12.738832969000001</v>
      </c>
      <c r="P40" s="253">
        <v>12.572860779999999</v>
      </c>
      <c r="Q40" s="253">
        <v>12.027103851</v>
      </c>
      <c r="R40" s="253">
        <v>12.001604159999999</v>
      </c>
      <c r="S40" s="253">
        <v>12.28342559</v>
      </c>
      <c r="T40" s="253">
        <v>12.954228837</v>
      </c>
      <c r="U40" s="253">
        <v>13.342139291000001</v>
      </c>
      <c r="V40" s="253">
        <v>13.150821686</v>
      </c>
      <c r="W40" s="253">
        <v>13.137814347999999</v>
      </c>
      <c r="X40" s="253">
        <v>12.618776766</v>
      </c>
      <c r="Y40" s="253">
        <v>12.204377823</v>
      </c>
      <c r="Z40" s="253">
        <v>12.032633947000001</v>
      </c>
      <c r="AA40" s="253">
        <v>11.862801253000001</v>
      </c>
      <c r="AB40" s="253">
        <v>12.219363463000001</v>
      </c>
      <c r="AC40" s="253">
        <v>11.920696275999999</v>
      </c>
      <c r="AD40" s="253">
        <v>11.981400376</v>
      </c>
      <c r="AE40" s="253">
        <v>12.09228753</v>
      </c>
      <c r="AF40" s="253">
        <v>12.606440640000001</v>
      </c>
      <c r="AG40" s="253">
        <v>13.111894194</v>
      </c>
      <c r="AH40" s="253">
        <v>12.975597919</v>
      </c>
      <c r="AI40" s="253">
        <v>12.791058173</v>
      </c>
      <c r="AJ40" s="253">
        <v>12.189709969000001</v>
      </c>
      <c r="AK40" s="253">
        <v>11.979892089</v>
      </c>
      <c r="AL40" s="253">
        <v>12.082169699</v>
      </c>
      <c r="AM40" s="253">
        <v>12.013549397</v>
      </c>
      <c r="AN40" s="253">
        <v>11.944352711000001</v>
      </c>
      <c r="AO40" s="253">
        <v>11.96589917</v>
      </c>
      <c r="AP40" s="253">
        <v>12.075461792</v>
      </c>
      <c r="AQ40" s="253">
        <v>12.463898142</v>
      </c>
      <c r="AR40" s="253">
        <v>13.113257537999999</v>
      </c>
      <c r="AS40" s="253">
        <v>13.365762702</v>
      </c>
      <c r="AT40" s="253">
        <v>13.203439059000001</v>
      </c>
      <c r="AU40" s="253">
        <v>13.108972117</v>
      </c>
      <c r="AV40" s="253">
        <v>12.587900137</v>
      </c>
      <c r="AW40" s="253">
        <v>12.398094491</v>
      </c>
      <c r="AX40" s="253">
        <v>12.302921752</v>
      </c>
      <c r="AY40" s="253">
        <v>12.453985533000001</v>
      </c>
      <c r="AZ40" s="253">
        <v>12.759105155</v>
      </c>
      <c r="BA40" s="253">
        <v>12.458822371</v>
      </c>
      <c r="BB40" s="253">
        <v>12.696741889</v>
      </c>
      <c r="BC40" s="253">
        <v>12.296985789000001</v>
      </c>
      <c r="BD40" s="253">
        <v>13.68</v>
      </c>
      <c r="BE40" s="253">
        <v>14.15</v>
      </c>
      <c r="BF40" s="253">
        <v>13.93483</v>
      </c>
      <c r="BG40" s="253">
        <v>14.03886</v>
      </c>
      <c r="BH40" s="348">
        <v>13.4169</v>
      </c>
      <c r="BI40" s="348">
        <v>13.215590000000001</v>
      </c>
      <c r="BJ40" s="348">
        <v>13.065580000000001</v>
      </c>
      <c r="BK40" s="348">
        <v>13.22791</v>
      </c>
      <c r="BL40" s="348">
        <v>13.35901</v>
      </c>
      <c r="BM40" s="348">
        <v>13.194179999999999</v>
      </c>
      <c r="BN40" s="348">
        <v>13.36551</v>
      </c>
      <c r="BO40" s="348">
        <v>12.8804</v>
      </c>
      <c r="BP40" s="348">
        <v>14.195220000000001</v>
      </c>
      <c r="BQ40" s="348">
        <v>14.63287</v>
      </c>
      <c r="BR40" s="348">
        <v>14.150510000000001</v>
      </c>
      <c r="BS40" s="348">
        <v>14.13059</v>
      </c>
      <c r="BT40" s="348">
        <v>13.51296</v>
      </c>
      <c r="BU40" s="348">
        <v>13.25032</v>
      </c>
      <c r="BV40" s="348">
        <v>13.031840000000001</v>
      </c>
    </row>
    <row r="41" spans="1:74" ht="11.1" customHeight="1" x14ac:dyDescent="0.2">
      <c r="A41" s="256" t="s">
        <v>190</v>
      </c>
      <c r="B41" s="199" t="s">
        <v>436</v>
      </c>
      <c r="C41" s="253">
        <v>9.9396742223000007</v>
      </c>
      <c r="D41" s="253">
        <v>10.006458747</v>
      </c>
      <c r="E41" s="253">
        <v>10.232113160999999</v>
      </c>
      <c r="F41" s="253">
        <v>10.000012444999999</v>
      </c>
      <c r="G41" s="253">
        <v>10.172265475</v>
      </c>
      <c r="H41" s="253">
        <v>10.303650233999999</v>
      </c>
      <c r="I41" s="253">
        <v>10.287180595000001</v>
      </c>
      <c r="J41" s="253">
        <v>10.217151665999999</v>
      </c>
      <c r="K41" s="253">
        <v>10.120672152999999</v>
      </c>
      <c r="L41" s="253">
        <v>9.9396324896999992</v>
      </c>
      <c r="M41" s="253">
        <v>10.123270312000001</v>
      </c>
      <c r="N41" s="253">
        <v>10.055494935</v>
      </c>
      <c r="O41" s="253">
        <v>10.300424705999999</v>
      </c>
      <c r="P41" s="253">
        <v>10.141877875</v>
      </c>
      <c r="Q41" s="253">
        <v>10.042957940999999</v>
      </c>
      <c r="R41" s="253">
        <v>10.099059055</v>
      </c>
      <c r="S41" s="253">
        <v>10.121564415</v>
      </c>
      <c r="T41" s="253">
        <v>10.201120003</v>
      </c>
      <c r="U41" s="253">
        <v>10.391078390000001</v>
      </c>
      <c r="V41" s="253">
        <v>10.263818802999999</v>
      </c>
      <c r="W41" s="253">
        <v>10.011471548999999</v>
      </c>
      <c r="X41" s="253">
        <v>10.102982951</v>
      </c>
      <c r="Y41" s="253">
        <v>10.170463079999999</v>
      </c>
      <c r="Z41" s="253">
        <v>10.076267339999999</v>
      </c>
      <c r="AA41" s="253">
        <v>10.089276071</v>
      </c>
      <c r="AB41" s="253">
        <v>10.185242538000001</v>
      </c>
      <c r="AC41" s="253">
        <v>10.150038372999999</v>
      </c>
      <c r="AD41" s="253">
        <v>10.110744102</v>
      </c>
      <c r="AE41" s="253">
        <v>10.07052577</v>
      </c>
      <c r="AF41" s="253">
        <v>10.205822357000001</v>
      </c>
      <c r="AG41" s="253">
        <v>10.377333671000001</v>
      </c>
      <c r="AH41" s="253">
        <v>10.232573851</v>
      </c>
      <c r="AI41" s="253">
        <v>9.9739770460999999</v>
      </c>
      <c r="AJ41" s="253">
        <v>10.012338755</v>
      </c>
      <c r="AK41" s="253">
        <v>10.106851986000001</v>
      </c>
      <c r="AL41" s="253">
        <v>9.9196807823000004</v>
      </c>
      <c r="AM41" s="253">
        <v>9.9380515772999996</v>
      </c>
      <c r="AN41" s="253">
        <v>9.8997907260000009</v>
      </c>
      <c r="AO41" s="253">
        <v>9.9148593602999995</v>
      </c>
      <c r="AP41" s="253">
        <v>10.370276796000001</v>
      </c>
      <c r="AQ41" s="253">
        <v>10.442237118</v>
      </c>
      <c r="AR41" s="253">
        <v>10.582621279</v>
      </c>
      <c r="AS41" s="253">
        <v>10.493374101000001</v>
      </c>
      <c r="AT41" s="253">
        <v>10.310817673000001</v>
      </c>
      <c r="AU41" s="253">
        <v>10.235934249</v>
      </c>
      <c r="AV41" s="253">
        <v>10.255957236</v>
      </c>
      <c r="AW41" s="253">
        <v>10.224288252999999</v>
      </c>
      <c r="AX41" s="253">
        <v>10.233857903000001</v>
      </c>
      <c r="AY41" s="253">
        <v>10.152606240000001</v>
      </c>
      <c r="AZ41" s="253">
        <v>10.480974314999999</v>
      </c>
      <c r="BA41" s="253">
        <v>10.428405533999999</v>
      </c>
      <c r="BB41" s="253">
        <v>10.387931412</v>
      </c>
      <c r="BC41" s="253">
        <v>10.413321904</v>
      </c>
      <c r="BD41" s="253">
        <v>10.86</v>
      </c>
      <c r="BE41" s="253">
        <v>10.92</v>
      </c>
      <c r="BF41" s="253">
        <v>10.78847</v>
      </c>
      <c r="BG41" s="253">
        <v>10.747590000000001</v>
      </c>
      <c r="BH41" s="348">
        <v>10.69192</v>
      </c>
      <c r="BI41" s="348">
        <v>10.72528</v>
      </c>
      <c r="BJ41" s="348">
        <v>10.715680000000001</v>
      </c>
      <c r="BK41" s="348">
        <v>10.61932</v>
      </c>
      <c r="BL41" s="348">
        <v>10.69492</v>
      </c>
      <c r="BM41" s="348">
        <v>10.85019</v>
      </c>
      <c r="BN41" s="348">
        <v>10.775650000000001</v>
      </c>
      <c r="BO41" s="348">
        <v>10.79759</v>
      </c>
      <c r="BP41" s="348">
        <v>11.167120000000001</v>
      </c>
      <c r="BQ41" s="348">
        <v>11.253729999999999</v>
      </c>
      <c r="BR41" s="348">
        <v>10.95764</v>
      </c>
      <c r="BS41" s="348">
        <v>10.864319999999999</v>
      </c>
      <c r="BT41" s="348">
        <v>10.80979</v>
      </c>
      <c r="BU41" s="348">
        <v>10.80231</v>
      </c>
      <c r="BV41" s="348">
        <v>10.75549</v>
      </c>
    </row>
    <row r="42" spans="1:74" ht="11.1" customHeight="1" x14ac:dyDescent="0.2">
      <c r="A42" s="256" t="s">
        <v>191</v>
      </c>
      <c r="B42" s="199" t="s">
        <v>437</v>
      </c>
      <c r="C42" s="253">
        <v>8.946964736</v>
      </c>
      <c r="D42" s="253">
        <v>9.2194029022000006</v>
      </c>
      <c r="E42" s="253">
        <v>9.1827662665999998</v>
      </c>
      <c r="F42" s="253">
        <v>9.3514321869000003</v>
      </c>
      <c r="G42" s="253">
        <v>9.8130804084999994</v>
      </c>
      <c r="H42" s="253">
        <v>10.720952318</v>
      </c>
      <c r="I42" s="253">
        <v>11.006127286</v>
      </c>
      <c r="J42" s="253">
        <v>10.786761083</v>
      </c>
      <c r="K42" s="253">
        <v>10.160803567</v>
      </c>
      <c r="L42" s="253">
        <v>9.3793230756000003</v>
      </c>
      <c r="M42" s="253">
        <v>9.1843876787000003</v>
      </c>
      <c r="N42" s="253">
        <v>9.0237716543000008</v>
      </c>
      <c r="O42" s="253">
        <v>9.0613619212999996</v>
      </c>
      <c r="P42" s="253">
        <v>9.2680506371</v>
      </c>
      <c r="Q42" s="253">
        <v>9.3464184668999994</v>
      </c>
      <c r="R42" s="253">
        <v>9.2180914569999999</v>
      </c>
      <c r="S42" s="253">
        <v>9.9971398121000004</v>
      </c>
      <c r="T42" s="253">
        <v>10.834240545</v>
      </c>
      <c r="U42" s="253">
        <v>11.007346446</v>
      </c>
      <c r="V42" s="253">
        <v>10.748513707000001</v>
      </c>
      <c r="W42" s="253">
        <v>10.116792115000001</v>
      </c>
      <c r="X42" s="253">
        <v>9.4523908999999993</v>
      </c>
      <c r="Y42" s="253">
        <v>9.2073167436999999</v>
      </c>
      <c r="Z42" s="253">
        <v>9.0320436526000005</v>
      </c>
      <c r="AA42" s="253">
        <v>8.8829420254000002</v>
      </c>
      <c r="AB42" s="253">
        <v>9.1418435559999995</v>
      </c>
      <c r="AC42" s="253">
        <v>9.2513079513999994</v>
      </c>
      <c r="AD42" s="253">
        <v>9.2649863457000006</v>
      </c>
      <c r="AE42" s="253">
        <v>9.8607936997000003</v>
      </c>
      <c r="AF42" s="253">
        <v>10.659363417</v>
      </c>
      <c r="AG42" s="253">
        <v>10.781232076</v>
      </c>
      <c r="AH42" s="253">
        <v>10.731649103000001</v>
      </c>
      <c r="AI42" s="253">
        <v>10.173892124</v>
      </c>
      <c r="AJ42" s="253">
        <v>9.3284452096999999</v>
      </c>
      <c r="AK42" s="253">
        <v>9.0589062139000003</v>
      </c>
      <c r="AL42" s="253">
        <v>8.9539406953</v>
      </c>
      <c r="AM42" s="253">
        <v>9.0331077282999992</v>
      </c>
      <c r="AN42" s="253">
        <v>9.1269675696999997</v>
      </c>
      <c r="AO42" s="253">
        <v>9.3212063019000002</v>
      </c>
      <c r="AP42" s="253">
        <v>9.4880545133999998</v>
      </c>
      <c r="AQ42" s="253">
        <v>10.113854759000001</v>
      </c>
      <c r="AR42" s="253">
        <v>10.714320764</v>
      </c>
      <c r="AS42" s="253">
        <v>10.893335163</v>
      </c>
      <c r="AT42" s="253">
        <v>10.712668186</v>
      </c>
      <c r="AU42" s="253">
        <v>10.051127413</v>
      </c>
      <c r="AV42" s="253">
        <v>9.3805583378000001</v>
      </c>
      <c r="AW42" s="253">
        <v>9.1231577308999992</v>
      </c>
      <c r="AX42" s="253">
        <v>8.9615501347999995</v>
      </c>
      <c r="AY42" s="253">
        <v>8.8659405339999999</v>
      </c>
      <c r="AZ42" s="253">
        <v>9.4221292982999998</v>
      </c>
      <c r="BA42" s="253">
        <v>9.1908772528</v>
      </c>
      <c r="BB42" s="253">
        <v>9.4557467880000008</v>
      </c>
      <c r="BC42" s="253">
        <v>9.6337577082999992</v>
      </c>
      <c r="BD42" s="253">
        <v>10.93</v>
      </c>
      <c r="BE42" s="253">
        <v>10.97</v>
      </c>
      <c r="BF42" s="253">
        <v>11.13096</v>
      </c>
      <c r="BG42" s="253">
        <v>10.67334</v>
      </c>
      <c r="BH42" s="348">
        <v>9.8607879999999994</v>
      </c>
      <c r="BI42" s="348">
        <v>9.5829360000000001</v>
      </c>
      <c r="BJ42" s="348">
        <v>9.1983219999999992</v>
      </c>
      <c r="BK42" s="348">
        <v>8.9573459999999994</v>
      </c>
      <c r="BL42" s="348">
        <v>9.1675679999999993</v>
      </c>
      <c r="BM42" s="348">
        <v>9.2675260000000002</v>
      </c>
      <c r="BN42" s="348">
        <v>9.3304849999999995</v>
      </c>
      <c r="BO42" s="348">
        <v>9.3773260000000001</v>
      </c>
      <c r="BP42" s="348">
        <v>10.496840000000001</v>
      </c>
      <c r="BQ42" s="348">
        <v>10.43577</v>
      </c>
      <c r="BR42" s="348">
        <v>10.43516</v>
      </c>
      <c r="BS42" s="348">
        <v>9.9278259999999996</v>
      </c>
      <c r="BT42" s="348">
        <v>9.2299609999999994</v>
      </c>
      <c r="BU42" s="348">
        <v>8.9634479999999996</v>
      </c>
      <c r="BV42" s="348">
        <v>8.6984150000000007</v>
      </c>
    </row>
    <row r="43" spans="1:74" ht="11.1" customHeight="1" x14ac:dyDescent="0.2">
      <c r="A43" s="256" t="s">
        <v>192</v>
      </c>
      <c r="B43" s="199" t="s">
        <v>438</v>
      </c>
      <c r="C43" s="253">
        <v>9.7612588959999993</v>
      </c>
      <c r="D43" s="253">
        <v>9.8879011087999995</v>
      </c>
      <c r="E43" s="253">
        <v>9.8251884280000006</v>
      </c>
      <c r="F43" s="253">
        <v>9.7850185466999999</v>
      </c>
      <c r="G43" s="253">
        <v>9.7956693818999998</v>
      </c>
      <c r="H43" s="253">
        <v>10.105596155000001</v>
      </c>
      <c r="I43" s="253">
        <v>10.262871225</v>
      </c>
      <c r="J43" s="253">
        <v>10.215284752000001</v>
      </c>
      <c r="K43" s="253">
        <v>10.243364914000001</v>
      </c>
      <c r="L43" s="253">
        <v>9.9905149632000008</v>
      </c>
      <c r="M43" s="253">
        <v>9.7436208267000008</v>
      </c>
      <c r="N43" s="253">
        <v>9.7186668550000004</v>
      </c>
      <c r="O43" s="253">
        <v>10.057808205000001</v>
      </c>
      <c r="P43" s="253">
        <v>10.06542754</v>
      </c>
      <c r="Q43" s="253">
        <v>9.7501432750999992</v>
      </c>
      <c r="R43" s="253">
        <v>9.7733894420999992</v>
      </c>
      <c r="S43" s="253">
        <v>9.7011686458999993</v>
      </c>
      <c r="T43" s="253">
        <v>10.051530035000001</v>
      </c>
      <c r="U43" s="253">
        <v>10.118221655999999</v>
      </c>
      <c r="V43" s="253">
        <v>9.8719263948999991</v>
      </c>
      <c r="W43" s="253">
        <v>9.9719938290000005</v>
      </c>
      <c r="X43" s="253">
        <v>9.8291094688000005</v>
      </c>
      <c r="Y43" s="253">
        <v>9.8610024240000005</v>
      </c>
      <c r="Z43" s="253">
        <v>9.6054985895999998</v>
      </c>
      <c r="AA43" s="253">
        <v>9.8336723757000009</v>
      </c>
      <c r="AB43" s="253">
        <v>10.009126934999999</v>
      </c>
      <c r="AC43" s="253">
        <v>9.9189052676999996</v>
      </c>
      <c r="AD43" s="253">
        <v>9.9118950931000001</v>
      </c>
      <c r="AE43" s="253">
        <v>9.8818616728999995</v>
      </c>
      <c r="AF43" s="253">
        <v>10.169758901</v>
      </c>
      <c r="AG43" s="253">
        <v>10.287556037</v>
      </c>
      <c r="AH43" s="253">
        <v>10.231360708</v>
      </c>
      <c r="AI43" s="253">
        <v>10.155747177</v>
      </c>
      <c r="AJ43" s="253">
        <v>9.9418437299000004</v>
      </c>
      <c r="AK43" s="253">
        <v>9.9979287084999999</v>
      </c>
      <c r="AL43" s="253">
        <v>9.6839922009000006</v>
      </c>
      <c r="AM43" s="253">
        <v>9.7378001908999998</v>
      </c>
      <c r="AN43" s="253">
        <v>9.8706916848000006</v>
      </c>
      <c r="AO43" s="253">
        <v>9.8096831937999998</v>
      </c>
      <c r="AP43" s="253">
        <v>9.9757299889999995</v>
      </c>
      <c r="AQ43" s="253">
        <v>9.3613739558999995</v>
      </c>
      <c r="AR43" s="253">
        <v>10.084001888</v>
      </c>
      <c r="AS43" s="253">
        <v>10.154382365</v>
      </c>
      <c r="AT43" s="253">
        <v>10.156696594</v>
      </c>
      <c r="AU43" s="253">
        <v>10.169973278000001</v>
      </c>
      <c r="AV43" s="253">
        <v>9.8604083784000007</v>
      </c>
      <c r="AW43" s="253">
        <v>9.7016504321999992</v>
      </c>
      <c r="AX43" s="253">
        <v>9.8890408437000001</v>
      </c>
      <c r="AY43" s="253">
        <v>9.6738457714999999</v>
      </c>
      <c r="AZ43" s="253">
        <v>10.128852831</v>
      </c>
      <c r="BA43" s="253">
        <v>9.9518861446999995</v>
      </c>
      <c r="BB43" s="253">
        <v>9.7202166880000007</v>
      </c>
      <c r="BC43" s="253">
        <v>9.9426906868000007</v>
      </c>
      <c r="BD43" s="253">
        <v>10.28</v>
      </c>
      <c r="BE43" s="253">
        <v>10.41</v>
      </c>
      <c r="BF43" s="253">
        <v>10.452360000000001</v>
      </c>
      <c r="BG43" s="253">
        <v>10.56851</v>
      </c>
      <c r="BH43" s="348">
        <v>10.32489</v>
      </c>
      <c r="BI43" s="348">
        <v>10.192690000000001</v>
      </c>
      <c r="BJ43" s="348">
        <v>10.47044</v>
      </c>
      <c r="BK43" s="348">
        <v>10.28326</v>
      </c>
      <c r="BL43" s="348">
        <v>10.769500000000001</v>
      </c>
      <c r="BM43" s="348">
        <v>10.607889999999999</v>
      </c>
      <c r="BN43" s="348">
        <v>10.298920000000001</v>
      </c>
      <c r="BO43" s="348">
        <v>10.49131</v>
      </c>
      <c r="BP43" s="348">
        <v>10.778689999999999</v>
      </c>
      <c r="BQ43" s="348">
        <v>10.86858</v>
      </c>
      <c r="BR43" s="348">
        <v>10.82564</v>
      </c>
      <c r="BS43" s="348">
        <v>10.86125</v>
      </c>
      <c r="BT43" s="348">
        <v>10.48865</v>
      </c>
      <c r="BU43" s="348">
        <v>10.260350000000001</v>
      </c>
      <c r="BV43" s="348">
        <v>10.440300000000001</v>
      </c>
    </row>
    <row r="44" spans="1:74" ht="11.1" customHeight="1" x14ac:dyDescent="0.2">
      <c r="A44" s="256" t="s">
        <v>193</v>
      </c>
      <c r="B44" s="199" t="s">
        <v>439</v>
      </c>
      <c r="C44" s="253">
        <v>9.1564860947</v>
      </c>
      <c r="D44" s="253">
        <v>9.2432793814000007</v>
      </c>
      <c r="E44" s="253">
        <v>9.1287102542999996</v>
      </c>
      <c r="F44" s="253">
        <v>9.0782279199999998</v>
      </c>
      <c r="G44" s="253">
        <v>9.1206237925</v>
      </c>
      <c r="H44" s="253">
        <v>9.4720078801999996</v>
      </c>
      <c r="I44" s="253">
        <v>9.5761099536999996</v>
      </c>
      <c r="J44" s="253">
        <v>9.4761309251999997</v>
      </c>
      <c r="K44" s="253">
        <v>9.4837478747000006</v>
      </c>
      <c r="L44" s="253">
        <v>9.1807961038000006</v>
      </c>
      <c r="M44" s="253">
        <v>9.2260905301000005</v>
      </c>
      <c r="N44" s="253">
        <v>9.1810935926999999</v>
      </c>
      <c r="O44" s="253">
        <v>9.1669086876999994</v>
      </c>
      <c r="P44" s="253">
        <v>9.2482887092000006</v>
      </c>
      <c r="Q44" s="253">
        <v>9.2091689161999994</v>
      </c>
      <c r="R44" s="253">
        <v>9.1348928811000007</v>
      </c>
      <c r="S44" s="253">
        <v>9.2329296716999991</v>
      </c>
      <c r="T44" s="253">
        <v>9.5156381440000004</v>
      </c>
      <c r="U44" s="253">
        <v>9.3930597301999992</v>
      </c>
      <c r="V44" s="253">
        <v>9.3941389666999999</v>
      </c>
      <c r="W44" s="253">
        <v>9.3776977822000003</v>
      </c>
      <c r="X44" s="253">
        <v>9.1178229571999996</v>
      </c>
      <c r="Y44" s="253">
        <v>9.3153786878999991</v>
      </c>
      <c r="Z44" s="253">
        <v>9.2533199439999994</v>
      </c>
      <c r="AA44" s="253">
        <v>9.2685112172000004</v>
      </c>
      <c r="AB44" s="253">
        <v>9.3589470057999993</v>
      </c>
      <c r="AC44" s="253">
        <v>9.2304978584999997</v>
      </c>
      <c r="AD44" s="253">
        <v>9.2557051998999995</v>
      </c>
      <c r="AE44" s="253">
        <v>9.3379007414000004</v>
      </c>
      <c r="AF44" s="253">
        <v>9.5792881630999993</v>
      </c>
      <c r="AG44" s="253">
        <v>9.7265755998000003</v>
      </c>
      <c r="AH44" s="253">
        <v>9.6176581816999995</v>
      </c>
      <c r="AI44" s="253">
        <v>9.5450700349000002</v>
      </c>
      <c r="AJ44" s="253">
        <v>9.2361580307000004</v>
      </c>
      <c r="AK44" s="253">
        <v>9.4469656129999997</v>
      </c>
      <c r="AL44" s="253">
        <v>9.0909998677000008</v>
      </c>
      <c r="AM44" s="253">
        <v>9.3269272996999995</v>
      </c>
      <c r="AN44" s="253">
        <v>9.2245237621000005</v>
      </c>
      <c r="AO44" s="253">
        <v>9.2006027534000001</v>
      </c>
      <c r="AP44" s="253">
        <v>9.2470913117000002</v>
      </c>
      <c r="AQ44" s="253">
        <v>9.3595391773000003</v>
      </c>
      <c r="AR44" s="253">
        <v>9.5872581100000005</v>
      </c>
      <c r="AS44" s="253">
        <v>9.6201984336000006</v>
      </c>
      <c r="AT44" s="253">
        <v>9.5358082732000007</v>
      </c>
      <c r="AU44" s="253">
        <v>9.5189782638999993</v>
      </c>
      <c r="AV44" s="253">
        <v>9.3249894737000005</v>
      </c>
      <c r="AW44" s="253">
        <v>9.3864511679000007</v>
      </c>
      <c r="AX44" s="253">
        <v>9.0899940235999992</v>
      </c>
      <c r="AY44" s="253">
        <v>9.2947408128000006</v>
      </c>
      <c r="AZ44" s="253">
        <v>9.6776312630000003</v>
      </c>
      <c r="BA44" s="253">
        <v>9.4615855050000004</v>
      </c>
      <c r="BB44" s="253">
        <v>9.6525790961000002</v>
      </c>
      <c r="BC44" s="253">
        <v>9.5848751297000003</v>
      </c>
      <c r="BD44" s="253">
        <v>9.91</v>
      </c>
      <c r="BE44" s="253">
        <v>10.11</v>
      </c>
      <c r="BF44" s="253">
        <v>9.9829419999999995</v>
      </c>
      <c r="BG44" s="253">
        <v>9.9688370000000006</v>
      </c>
      <c r="BH44" s="348">
        <v>9.7698959999999992</v>
      </c>
      <c r="BI44" s="348">
        <v>9.8139730000000007</v>
      </c>
      <c r="BJ44" s="348">
        <v>9.5088200000000001</v>
      </c>
      <c r="BK44" s="348">
        <v>9.7105440000000005</v>
      </c>
      <c r="BL44" s="348">
        <v>9.9300080000000008</v>
      </c>
      <c r="BM44" s="348">
        <v>9.8021809999999991</v>
      </c>
      <c r="BN44" s="348">
        <v>9.9481680000000008</v>
      </c>
      <c r="BO44" s="348">
        <v>9.8385890000000007</v>
      </c>
      <c r="BP44" s="348">
        <v>10.124930000000001</v>
      </c>
      <c r="BQ44" s="348">
        <v>10.297169999999999</v>
      </c>
      <c r="BR44" s="348">
        <v>10.09909</v>
      </c>
      <c r="BS44" s="348">
        <v>10.06344</v>
      </c>
      <c r="BT44" s="348">
        <v>9.8168009999999999</v>
      </c>
      <c r="BU44" s="348">
        <v>9.8128620000000009</v>
      </c>
      <c r="BV44" s="348">
        <v>9.4762419999999992</v>
      </c>
    </row>
    <row r="45" spans="1:74" ht="11.1" customHeight="1" x14ac:dyDescent="0.2">
      <c r="A45" s="256" t="s">
        <v>194</v>
      </c>
      <c r="B45" s="199" t="s">
        <v>440</v>
      </c>
      <c r="C45" s="253">
        <v>7.9128723879000002</v>
      </c>
      <c r="D45" s="253">
        <v>8.1715961830000001</v>
      </c>
      <c r="E45" s="253">
        <v>8.0430949844999997</v>
      </c>
      <c r="F45" s="253">
        <v>8.0985772342000004</v>
      </c>
      <c r="G45" s="253">
        <v>8.2127721012000006</v>
      </c>
      <c r="H45" s="253">
        <v>8.5105058555999999</v>
      </c>
      <c r="I45" s="253">
        <v>8.6133539590999995</v>
      </c>
      <c r="J45" s="253">
        <v>8.5513984166999997</v>
      </c>
      <c r="K45" s="253">
        <v>8.5246060336999996</v>
      </c>
      <c r="L45" s="253">
        <v>8.2623755112000001</v>
      </c>
      <c r="M45" s="253">
        <v>8.0394780187000006</v>
      </c>
      <c r="N45" s="253">
        <v>7.9004460238999998</v>
      </c>
      <c r="O45" s="253">
        <v>8.2501485461000001</v>
      </c>
      <c r="P45" s="253">
        <v>8.2475510291000003</v>
      </c>
      <c r="Q45" s="253">
        <v>8.1691613707999995</v>
      </c>
      <c r="R45" s="253">
        <v>7.9855799071</v>
      </c>
      <c r="S45" s="253">
        <v>8.1296865573999995</v>
      </c>
      <c r="T45" s="253">
        <v>8.5365980113000006</v>
      </c>
      <c r="U45" s="253">
        <v>8.6208520667999995</v>
      </c>
      <c r="V45" s="253">
        <v>8.6350604652000005</v>
      </c>
      <c r="W45" s="253">
        <v>8.3564498803999996</v>
      </c>
      <c r="X45" s="253">
        <v>8.0945426885000007</v>
      </c>
      <c r="Y45" s="253">
        <v>8.0548516322000001</v>
      </c>
      <c r="Z45" s="253">
        <v>7.8360555169000001</v>
      </c>
      <c r="AA45" s="253">
        <v>8.0633995055999996</v>
      </c>
      <c r="AB45" s="253">
        <v>8.1029276007999993</v>
      </c>
      <c r="AC45" s="253">
        <v>8.1630944702000008</v>
      </c>
      <c r="AD45" s="253">
        <v>7.9922442395999997</v>
      </c>
      <c r="AE45" s="253">
        <v>8.1839106761</v>
      </c>
      <c r="AF45" s="253">
        <v>8.3560908915999992</v>
      </c>
      <c r="AG45" s="253">
        <v>8.5513765079000006</v>
      </c>
      <c r="AH45" s="253">
        <v>9.0806455885999995</v>
      </c>
      <c r="AI45" s="253">
        <v>8.7883473616999996</v>
      </c>
      <c r="AJ45" s="253">
        <v>8.4323564192999996</v>
      </c>
      <c r="AK45" s="253">
        <v>8.2099847824999994</v>
      </c>
      <c r="AL45" s="253">
        <v>7.9422804251999999</v>
      </c>
      <c r="AM45" s="253">
        <v>7.9539341876999998</v>
      </c>
      <c r="AN45" s="253">
        <v>8.1120089534000002</v>
      </c>
      <c r="AO45" s="253">
        <v>8.0131256423000004</v>
      </c>
      <c r="AP45" s="253">
        <v>8.0758813624000005</v>
      </c>
      <c r="AQ45" s="253">
        <v>8.2065932140999998</v>
      </c>
      <c r="AR45" s="253">
        <v>8.4924205298000004</v>
      </c>
      <c r="AS45" s="253">
        <v>8.5928027028000002</v>
      </c>
      <c r="AT45" s="253">
        <v>8.6442541974000005</v>
      </c>
      <c r="AU45" s="253">
        <v>8.6461484621999993</v>
      </c>
      <c r="AV45" s="253">
        <v>8.2422783739999996</v>
      </c>
      <c r="AW45" s="253">
        <v>8.0997117317999994</v>
      </c>
      <c r="AX45" s="253">
        <v>8.0215670513999999</v>
      </c>
      <c r="AY45" s="253">
        <v>8.0182591185999996</v>
      </c>
      <c r="AZ45" s="253">
        <v>13.998028958000001</v>
      </c>
      <c r="BA45" s="253">
        <v>9.4766527087999997</v>
      </c>
      <c r="BB45" s="253">
        <v>9.0698573204000006</v>
      </c>
      <c r="BC45" s="253">
        <v>8.3949088337000006</v>
      </c>
      <c r="BD45" s="253">
        <v>8.59</v>
      </c>
      <c r="BE45" s="253">
        <v>8.8800000000000008</v>
      </c>
      <c r="BF45" s="253">
        <v>8.8770430000000005</v>
      </c>
      <c r="BG45" s="253">
        <v>9.0588320000000007</v>
      </c>
      <c r="BH45" s="348">
        <v>8.4839520000000004</v>
      </c>
      <c r="BI45" s="348">
        <v>8.333456</v>
      </c>
      <c r="BJ45" s="348">
        <v>8.2646879999999996</v>
      </c>
      <c r="BK45" s="348">
        <v>8.2085070000000009</v>
      </c>
      <c r="BL45" s="348">
        <v>13.39509</v>
      </c>
      <c r="BM45" s="348">
        <v>9.6805660000000007</v>
      </c>
      <c r="BN45" s="348">
        <v>9.0825960000000006</v>
      </c>
      <c r="BO45" s="348">
        <v>8.4554360000000006</v>
      </c>
      <c r="BP45" s="348">
        <v>8.5524269999999998</v>
      </c>
      <c r="BQ45" s="348">
        <v>8.8425510000000003</v>
      </c>
      <c r="BR45" s="348">
        <v>8.8191079999999999</v>
      </c>
      <c r="BS45" s="348">
        <v>8.9397509999999993</v>
      </c>
      <c r="BT45" s="348">
        <v>8.4232800000000001</v>
      </c>
      <c r="BU45" s="348">
        <v>8.2860259999999997</v>
      </c>
      <c r="BV45" s="348">
        <v>8.1809480000000008</v>
      </c>
    </row>
    <row r="46" spans="1:74" s="120" customFormat="1" ht="11.1" customHeight="1" x14ac:dyDescent="0.2">
      <c r="A46" s="256" t="s">
        <v>195</v>
      </c>
      <c r="B46" s="199" t="s">
        <v>441</v>
      </c>
      <c r="C46" s="253">
        <v>8.8751906337000008</v>
      </c>
      <c r="D46" s="253">
        <v>8.9620494291000004</v>
      </c>
      <c r="E46" s="253">
        <v>9.0049081222999998</v>
      </c>
      <c r="F46" s="253">
        <v>9.0695961040000004</v>
      </c>
      <c r="G46" s="253">
        <v>9.5585648106000001</v>
      </c>
      <c r="H46" s="253">
        <v>10.128077184</v>
      </c>
      <c r="I46" s="253">
        <v>10.217574259999999</v>
      </c>
      <c r="J46" s="253">
        <v>10.079898836</v>
      </c>
      <c r="K46" s="253">
        <v>9.9118748076000003</v>
      </c>
      <c r="L46" s="253">
        <v>9.5399949930000005</v>
      </c>
      <c r="M46" s="253">
        <v>9.0633304362999993</v>
      </c>
      <c r="N46" s="253">
        <v>9.0533001804000008</v>
      </c>
      <c r="O46" s="253">
        <v>9.0149185559999996</v>
      </c>
      <c r="P46" s="253">
        <v>9.1148574800999995</v>
      </c>
      <c r="Q46" s="253">
        <v>9.0759045963999991</v>
      </c>
      <c r="R46" s="253">
        <v>9.2030582457999994</v>
      </c>
      <c r="S46" s="253">
        <v>9.5757057858000003</v>
      </c>
      <c r="T46" s="253">
        <v>9.9817700804000005</v>
      </c>
      <c r="U46" s="253">
        <v>10.065367733</v>
      </c>
      <c r="V46" s="253">
        <v>10.07659102</v>
      </c>
      <c r="W46" s="253">
        <v>9.7881387480999997</v>
      </c>
      <c r="X46" s="253">
        <v>9.3942080531999999</v>
      </c>
      <c r="Y46" s="253">
        <v>8.9245668953999999</v>
      </c>
      <c r="Z46" s="253">
        <v>8.9248728604000007</v>
      </c>
      <c r="AA46" s="253">
        <v>8.9713247226000004</v>
      </c>
      <c r="AB46" s="253">
        <v>9.2124322126999996</v>
      </c>
      <c r="AC46" s="253">
        <v>9.0748713024000001</v>
      </c>
      <c r="AD46" s="253">
        <v>9.0582297756999992</v>
      </c>
      <c r="AE46" s="253">
        <v>9.2795512364999997</v>
      </c>
      <c r="AF46" s="253">
        <v>9.8313350713999998</v>
      </c>
      <c r="AG46" s="253">
        <v>10.027770654999999</v>
      </c>
      <c r="AH46" s="253">
        <v>10.014735215</v>
      </c>
      <c r="AI46" s="253">
        <v>9.7370709574000003</v>
      </c>
      <c r="AJ46" s="253">
        <v>9.2427614102</v>
      </c>
      <c r="AK46" s="253">
        <v>8.8582261505000002</v>
      </c>
      <c r="AL46" s="253">
        <v>8.8026720843999993</v>
      </c>
      <c r="AM46" s="253">
        <v>8.7999612365999997</v>
      </c>
      <c r="AN46" s="253">
        <v>8.8729596677</v>
      </c>
      <c r="AO46" s="253">
        <v>8.8260982136999999</v>
      </c>
      <c r="AP46" s="253">
        <v>9.0618409895000003</v>
      </c>
      <c r="AQ46" s="253">
        <v>9.5456653708000001</v>
      </c>
      <c r="AR46" s="253">
        <v>10.017880393</v>
      </c>
      <c r="AS46" s="253">
        <v>10.19747113</v>
      </c>
      <c r="AT46" s="253">
        <v>10.165369372000001</v>
      </c>
      <c r="AU46" s="253">
        <v>10.037333197000001</v>
      </c>
      <c r="AV46" s="253">
        <v>9.3463837768999998</v>
      </c>
      <c r="AW46" s="253">
        <v>9.0371117703999992</v>
      </c>
      <c r="AX46" s="253">
        <v>9.0315047569000004</v>
      </c>
      <c r="AY46" s="253">
        <v>9.0013451414999999</v>
      </c>
      <c r="AZ46" s="253">
        <v>9.2963481155000007</v>
      </c>
      <c r="BA46" s="253">
        <v>9.1594211530000003</v>
      </c>
      <c r="BB46" s="253">
        <v>9.2433827934000004</v>
      </c>
      <c r="BC46" s="253">
        <v>9.5317272447000008</v>
      </c>
      <c r="BD46" s="253">
        <v>10.16</v>
      </c>
      <c r="BE46" s="253">
        <v>10.37</v>
      </c>
      <c r="BF46" s="253">
        <v>10.17432</v>
      </c>
      <c r="BG46" s="253">
        <v>10.14673</v>
      </c>
      <c r="BH46" s="348">
        <v>9.4514530000000008</v>
      </c>
      <c r="BI46" s="348">
        <v>9.2128730000000001</v>
      </c>
      <c r="BJ46" s="348">
        <v>9.2439850000000003</v>
      </c>
      <c r="BK46" s="348">
        <v>9.1994550000000004</v>
      </c>
      <c r="BL46" s="348">
        <v>9.4289249999999996</v>
      </c>
      <c r="BM46" s="348">
        <v>9.3520909999999997</v>
      </c>
      <c r="BN46" s="348">
        <v>9.4435459999999996</v>
      </c>
      <c r="BO46" s="348">
        <v>9.7570440000000005</v>
      </c>
      <c r="BP46" s="348">
        <v>10.25886</v>
      </c>
      <c r="BQ46" s="348">
        <v>10.472670000000001</v>
      </c>
      <c r="BR46" s="348">
        <v>10.311959999999999</v>
      </c>
      <c r="BS46" s="348">
        <v>10.26482</v>
      </c>
      <c r="BT46" s="348">
        <v>9.5488520000000001</v>
      </c>
      <c r="BU46" s="348">
        <v>9.2870399999999993</v>
      </c>
      <c r="BV46" s="348">
        <v>9.2985310000000005</v>
      </c>
    </row>
    <row r="47" spans="1:74" s="120" customFormat="1" ht="11.1" customHeight="1" x14ac:dyDescent="0.2">
      <c r="A47" s="256" t="s">
        <v>196</v>
      </c>
      <c r="B47" s="201" t="s">
        <v>442</v>
      </c>
      <c r="C47" s="253">
        <v>12.254538738000001</v>
      </c>
      <c r="D47" s="253">
        <v>12.415525027999999</v>
      </c>
      <c r="E47" s="253">
        <v>12.598219672999999</v>
      </c>
      <c r="F47" s="253">
        <v>11.21484734</v>
      </c>
      <c r="G47" s="253">
        <v>12.851437862999999</v>
      </c>
      <c r="H47" s="253">
        <v>14.374265238</v>
      </c>
      <c r="I47" s="253">
        <v>14.412456614</v>
      </c>
      <c r="J47" s="253">
        <v>14.705804235</v>
      </c>
      <c r="K47" s="253">
        <v>14.898019624</v>
      </c>
      <c r="L47" s="253">
        <v>13.380792171</v>
      </c>
      <c r="M47" s="253">
        <v>13.038590367999999</v>
      </c>
      <c r="N47" s="253">
        <v>12.451982851</v>
      </c>
      <c r="O47" s="253">
        <v>12.718737967999999</v>
      </c>
      <c r="P47" s="253">
        <v>12.611400462000001</v>
      </c>
      <c r="Q47" s="253">
        <v>12.885511320000001</v>
      </c>
      <c r="R47" s="253">
        <v>12.095473923</v>
      </c>
      <c r="S47" s="253">
        <v>13.216141688</v>
      </c>
      <c r="T47" s="253">
        <v>14.488364332</v>
      </c>
      <c r="U47" s="253">
        <v>15.087853882999999</v>
      </c>
      <c r="V47" s="253">
        <v>15.679013337000001</v>
      </c>
      <c r="W47" s="253">
        <v>14.318370801</v>
      </c>
      <c r="X47" s="253">
        <v>13.529580115</v>
      </c>
      <c r="Y47" s="253">
        <v>13.305983696</v>
      </c>
      <c r="Z47" s="253">
        <v>13.013860902999999</v>
      </c>
      <c r="AA47" s="253">
        <v>12.649967021</v>
      </c>
      <c r="AB47" s="253">
        <v>12.889412603</v>
      </c>
      <c r="AC47" s="253">
        <v>12.73103706</v>
      </c>
      <c r="AD47" s="253">
        <v>12.360639086000001</v>
      </c>
      <c r="AE47" s="253">
        <v>13.268198739000001</v>
      </c>
      <c r="AF47" s="253">
        <v>14.752997595</v>
      </c>
      <c r="AG47" s="253">
        <v>15.198322189000001</v>
      </c>
      <c r="AH47" s="253">
        <v>15.304648684</v>
      </c>
      <c r="AI47" s="253">
        <v>15.500759367000001</v>
      </c>
      <c r="AJ47" s="253">
        <v>13.557717094999999</v>
      </c>
      <c r="AK47" s="253">
        <v>13.714150425</v>
      </c>
      <c r="AL47" s="253">
        <v>13.113817546</v>
      </c>
      <c r="AM47" s="253">
        <v>13.378694546</v>
      </c>
      <c r="AN47" s="253">
        <v>13.409207687</v>
      </c>
      <c r="AO47" s="253">
        <v>13.453549658</v>
      </c>
      <c r="AP47" s="253">
        <v>13.197190429999999</v>
      </c>
      <c r="AQ47" s="253">
        <v>14.014786238999999</v>
      </c>
      <c r="AR47" s="253">
        <v>15.521607675</v>
      </c>
      <c r="AS47" s="253">
        <v>16.130327721</v>
      </c>
      <c r="AT47" s="253">
        <v>16.481281135</v>
      </c>
      <c r="AU47" s="253">
        <v>16.649256977</v>
      </c>
      <c r="AV47" s="253">
        <v>15.861280872</v>
      </c>
      <c r="AW47" s="253">
        <v>14.675421056999999</v>
      </c>
      <c r="AX47" s="253">
        <v>14.208470094000001</v>
      </c>
      <c r="AY47" s="253">
        <v>14.213250252</v>
      </c>
      <c r="AZ47" s="253">
        <v>14.443029872</v>
      </c>
      <c r="BA47" s="253">
        <v>14.833156373</v>
      </c>
      <c r="BB47" s="253">
        <v>14.832980491000001</v>
      </c>
      <c r="BC47" s="253">
        <v>15.117638403000001</v>
      </c>
      <c r="BD47" s="253">
        <v>16.420000000000002</v>
      </c>
      <c r="BE47" s="253">
        <v>17.239999999999998</v>
      </c>
      <c r="BF47" s="253">
        <v>17.011690000000002</v>
      </c>
      <c r="BG47" s="253">
        <v>17.048210000000001</v>
      </c>
      <c r="BH47" s="348">
        <v>16.026479999999999</v>
      </c>
      <c r="BI47" s="348">
        <v>15.09374</v>
      </c>
      <c r="BJ47" s="348">
        <v>14.72555</v>
      </c>
      <c r="BK47" s="348">
        <v>14.70556</v>
      </c>
      <c r="BL47" s="348">
        <v>14.85197</v>
      </c>
      <c r="BM47" s="348">
        <v>15.4556</v>
      </c>
      <c r="BN47" s="348">
        <v>15.955870000000001</v>
      </c>
      <c r="BO47" s="348">
        <v>15.98638</v>
      </c>
      <c r="BP47" s="348">
        <v>17.345300000000002</v>
      </c>
      <c r="BQ47" s="348">
        <v>18.098890000000001</v>
      </c>
      <c r="BR47" s="348">
        <v>17.9404</v>
      </c>
      <c r="BS47" s="348">
        <v>18.038599999999999</v>
      </c>
      <c r="BT47" s="348">
        <v>16.708770000000001</v>
      </c>
      <c r="BU47" s="348">
        <v>15.967370000000001</v>
      </c>
      <c r="BV47" s="348">
        <v>15.555149999999999</v>
      </c>
    </row>
    <row r="48" spans="1:74" s="120" customFormat="1" ht="11.1" customHeight="1" x14ac:dyDescent="0.2">
      <c r="A48" s="256" t="s">
        <v>197</v>
      </c>
      <c r="B48" s="202" t="s">
        <v>416</v>
      </c>
      <c r="C48" s="209">
        <v>10.130000000000001</v>
      </c>
      <c r="D48" s="209">
        <v>10.28</v>
      </c>
      <c r="E48" s="209">
        <v>10.28</v>
      </c>
      <c r="F48" s="209">
        <v>10.07</v>
      </c>
      <c r="G48" s="209">
        <v>10.34</v>
      </c>
      <c r="H48" s="209">
        <v>10.83</v>
      </c>
      <c r="I48" s="209">
        <v>10.95</v>
      </c>
      <c r="J48" s="209">
        <v>10.91</v>
      </c>
      <c r="K48" s="209">
        <v>10.86</v>
      </c>
      <c r="L48" s="209">
        <v>10.4</v>
      </c>
      <c r="M48" s="209">
        <v>10.28</v>
      </c>
      <c r="N48" s="209">
        <v>10.17</v>
      </c>
      <c r="O48" s="209">
        <v>10.41</v>
      </c>
      <c r="P48" s="209">
        <v>10.42</v>
      </c>
      <c r="Q48" s="209">
        <v>10.34</v>
      </c>
      <c r="R48" s="209">
        <v>10.18</v>
      </c>
      <c r="S48" s="209">
        <v>10.35</v>
      </c>
      <c r="T48" s="209">
        <v>10.75</v>
      </c>
      <c r="U48" s="209">
        <v>10.99</v>
      </c>
      <c r="V48" s="209">
        <v>11.01</v>
      </c>
      <c r="W48" s="209">
        <v>10.66</v>
      </c>
      <c r="X48" s="209">
        <v>10.41</v>
      </c>
      <c r="Y48" s="209">
        <v>10.35</v>
      </c>
      <c r="Z48" s="209">
        <v>10.210000000000001</v>
      </c>
      <c r="AA48" s="209">
        <v>10.24</v>
      </c>
      <c r="AB48" s="209">
        <v>10.4</v>
      </c>
      <c r="AC48" s="209">
        <v>10.34</v>
      </c>
      <c r="AD48" s="209">
        <v>10.24</v>
      </c>
      <c r="AE48" s="209">
        <v>10.38</v>
      </c>
      <c r="AF48" s="209">
        <v>10.74</v>
      </c>
      <c r="AG48" s="209">
        <v>11</v>
      </c>
      <c r="AH48" s="209">
        <v>11.05</v>
      </c>
      <c r="AI48" s="209">
        <v>10.82</v>
      </c>
      <c r="AJ48" s="209">
        <v>10.39</v>
      </c>
      <c r="AK48" s="209">
        <v>10.38</v>
      </c>
      <c r="AL48" s="209">
        <v>10.220000000000001</v>
      </c>
      <c r="AM48" s="209">
        <v>10.28</v>
      </c>
      <c r="AN48" s="209">
        <v>10.29</v>
      </c>
      <c r="AO48" s="209">
        <v>10.29</v>
      </c>
      <c r="AP48" s="209">
        <v>10.41</v>
      </c>
      <c r="AQ48" s="209">
        <v>10.47</v>
      </c>
      <c r="AR48" s="209">
        <v>10.96</v>
      </c>
      <c r="AS48" s="209">
        <v>11.14</v>
      </c>
      <c r="AT48" s="209">
        <v>11.1</v>
      </c>
      <c r="AU48" s="209">
        <v>11.07</v>
      </c>
      <c r="AV48" s="209">
        <v>10.73</v>
      </c>
      <c r="AW48" s="209">
        <v>10.45</v>
      </c>
      <c r="AX48" s="209">
        <v>10.44</v>
      </c>
      <c r="AY48" s="209">
        <v>10.35</v>
      </c>
      <c r="AZ48" s="209">
        <v>11.6</v>
      </c>
      <c r="BA48" s="209">
        <v>10.9</v>
      </c>
      <c r="BB48" s="209">
        <v>10.73</v>
      </c>
      <c r="BC48" s="209">
        <v>10.65</v>
      </c>
      <c r="BD48" s="209">
        <v>11.3</v>
      </c>
      <c r="BE48" s="209">
        <v>11.57</v>
      </c>
      <c r="BF48" s="209">
        <v>11.498419999999999</v>
      </c>
      <c r="BG48" s="209">
        <v>11.52392</v>
      </c>
      <c r="BH48" s="350">
        <v>11.127800000000001</v>
      </c>
      <c r="BI48" s="350">
        <v>10.90448</v>
      </c>
      <c r="BJ48" s="350">
        <v>10.91676</v>
      </c>
      <c r="BK48" s="350">
        <v>10.812569999999999</v>
      </c>
      <c r="BL48" s="350">
        <v>11.846209999999999</v>
      </c>
      <c r="BM48" s="350">
        <v>11.376440000000001</v>
      </c>
      <c r="BN48" s="350">
        <v>11.170210000000001</v>
      </c>
      <c r="BO48" s="350">
        <v>11.032019999999999</v>
      </c>
      <c r="BP48" s="350">
        <v>11.601570000000001</v>
      </c>
      <c r="BQ48" s="350">
        <v>11.82727</v>
      </c>
      <c r="BR48" s="350">
        <v>11.694520000000001</v>
      </c>
      <c r="BS48" s="350">
        <v>11.689209999999999</v>
      </c>
      <c r="BT48" s="350">
        <v>11.241059999999999</v>
      </c>
      <c r="BU48" s="350">
        <v>10.99494</v>
      </c>
      <c r="BV48" s="350">
        <v>10.971690000000001</v>
      </c>
    </row>
    <row r="49" spans="1:74" s="422" customFormat="1" ht="12.05" customHeight="1" x14ac:dyDescent="0.25">
      <c r="A49" s="421"/>
      <c r="B49" s="818" t="s">
        <v>876</v>
      </c>
      <c r="C49" s="742"/>
      <c r="D49" s="742"/>
      <c r="E49" s="742"/>
      <c r="F49" s="742"/>
      <c r="G49" s="742"/>
      <c r="H49" s="742"/>
      <c r="I49" s="742"/>
      <c r="J49" s="742"/>
      <c r="K49" s="742"/>
      <c r="L49" s="742"/>
      <c r="M49" s="742"/>
      <c r="N49" s="742"/>
      <c r="O49" s="742"/>
      <c r="P49" s="742"/>
      <c r="Q49" s="742"/>
      <c r="AY49" s="463"/>
      <c r="AZ49" s="463"/>
      <c r="BA49" s="463"/>
      <c r="BB49" s="463"/>
      <c r="BC49" s="463"/>
      <c r="BD49" s="614"/>
      <c r="BE49" s="614"/>
      <c r="BF49" s="614"/>
      <c r="BG49" s="463"/>
      <c r="BH49" s="463"/>
      <c r="BI49" s="463"/>
      <c r="BJ49" s="463"/>
    </row>
    <row r="50" spans="1:74" s="422" customFormat="1" ht="12.05" customHeight="1" x14ac:dyDescent="0.25">
      <c r="A50" s="421"/>
      <c r="B50" s="762" t="s">
        <v>815</v>
      </c>
      <c r="C50" s="763"/>
      <c r="D50" s="763"/>
      <c r="E50" s="763"/>
      <c r="F50" s="763"/>
      <c r="G50" s="763"/>
      <c r="H50" s="763"/>
      <c r="I50" s="763"/>
      <c r="J50" s="763"/>
      <c r="K50" s="763"/>
      <c r="L50" s="763"/>
      <c r="M50" s="763"/>
      <c r="N50" s="763"/>
      <c r="O50" s="763"/>
      <c r="P50" s="763"/>
      <c r="Q50" s="763"/>
      <c r="AY50" s="463"/>
      <c r="AZ50" s="463"/>
      <c r="BA50" s="463"/>
      <c r="BB50" s="463"/>
      <c r="BC50" s="463"/>
      <c r="BD50" s="614"/>
      <c r="BE50" s="614"/>
      <c r="BF50" s="614"/>
      <c r="BG50" s="463"/>
      <c r="BH50" s="463"/>
      <c r="BI50" s="463"/>
      <c r="BJ50" s="463"/>
    </row>
    <row r="51" spans="1:74" s="422" customFormat="1" ht="12.05" customHeight="1" x14ac:dyDescent="0.25">
      <c r="A51" s="423"/>
      <c r="B51" s="783" t="str">
        <f>"Notes: "&amp;"EIA completed modeling and analysis for this report on " &amp;Dates!D2&amp;"."</f>
        <v>Notes: EIA completed modeling and analysis for this report on Thursday October 7, 2021.</v>
      </c>
      <c r="C51" s="805"/>
      <c r="D51" s="805"/>
      <c r="E51" s="805"/>
      <c r="F51" s="805"/>
      <c r="G51" s="805"/>
      <c r="H51" s="805"/>
      <c r="I51" s="805"/>
      <c r="J51" s="805"/>
      <c r="K51" s="805"/>
      <c r="L51" s="805"/>
      <c r="M51" s="805"/>
      <c r="N51" s="805"/>
      <c r="O51" s="805"/>
      <c r="P51" s="805"/>
      <c r="Q51" s="784"/>
      <c r="AY51" s="463"/>
      <c r="AZ51" s="463"/>
      <c r="BA51" s="463"/>
      <c r="BB51" s="463"/>
      <c r="BC51" s="463"/>
      <c r="BD51" s="614"/>
      <c r="BE51" s="614"/>
      <c r="BF51" s="614"/>
      <c r="BG51" s="463"/>
      <c r="BH51" s="463"/>
      <c r="BI51" s="463"/>
      <c r="BJ51" s="463"/>
    </row>
    <row r="52" spans="1:74" s="422" customFormat="1" ht="12.05" customHeight="1" x14ac:dyDescent="0.25">
      <c r="A52" s="423"/>
      <c r="B52" s="756" t="s">
        <v>353</v>
      </c>
      <c r="C52" s="755"/>
      <c r="D52" s="755"/>
      <c r="E52" s="755"/>
      <c r="F52" s="755"/>
      <c r="G52" s="755"/>
      <c r="H52" s="755"/>
      <c r="I52" s="755"/>
      <c r="J52" s="755"/>
      <c r="K52" s="755"/>
      <c r="L52" s="755"/>
      <c r="M52" s="755"/>
      <c r="N52" s="755"/>
      <c r="O52" s="755"/>
      <c r="P52" s="755"/>
      <c r="Q52" s="755"/>
      <c r="AY52" s="463"/>
      <c r="AZ52" s="463"/>
      <c r="BA52" s="463"/>
      <c r="BB52" s="463"/>
      <c r="BC52" s="463"/>
      <c r="BD52" s="614"/>
      <c r="BE52" s="614"/>
      <c r="BF52" s="614"/>
      <c r="BG52" s="463"/>
      <c r="BH52" s="463"/>
      <c r="BI52" s="463"/>
      <c r="BJ52" s="463"/>
    </row>
    <row r="53" spans="1:74" s="422" customFormat="1" ht="12.05" customHeight="1" x14ac:dyDescent="0.25">
      <c r="A53" s="423"/>
      <c r="B53" s="764" t="s">
        <v>129</v>
      </c>
      <c r="C53" s="763"/>
      <c r="D53" s="763"/>
      <c r="E53" s="763"/>
      <c r="F53" s="763"/>
      <c r="G53" s="763"/>
      <c r="H53" s="763"/>
      <c r="I53" s="763"/>
      <c r="J53" s="763"/>
      <c r="K53" s="763"/>
      <c r="L53" s="763"/>
      <c r="M53" s="763"/>
      <c r="N53" s="763"/>
      <c r="O53" s="763"/>
      <c r="P53" s="763"/>
      <c r="Q53" s="763"/>
      <c r="AY53" s="463"/>
      <c r="AZ53" s="463"/>
      <c r="BA53" s="463"/>
      <c r="BB53" s="463"/>
      <c r="BC53" s="463"/>
      <c r="BD53" s="614"/>
      <c r="BE53" s="614"/>
      <c r="BF53" s="614"/>
      <c r="BG53" s="463"/>
      <c r="BH53" s="463"/>
      <c r="BI53" s="463"/>
      <c r="BJ53" s="463"/>
    </row>
    <row r="54" spans="1:74" s="422" customFormat="1" ht="12.05" customHeight="1" x14ac:dyDescent="0.25">
      <c r="A54" s="423"/>
      <c r="B54" s="751" t="s">
        <v>865</v>
      </c>
      <c r="C54" s="748"/>
      <c r="D54" s="748"/>
      <c r="E54" s="748"/>
      <c r="F54" s="748"/>
      <c r="G54" s="748"/>
      <c r="H54" s="748"/>
      <c r="I54" s="748"/>
      <c r="J54" s="748"/>
      <c r="K54" s="748"/>
      <c r="L54" s="748"/>
      <c r="M54" s="748"/>
      <c r="N54" s="748"/>
      <c r="O54" s="748"/>
      <c r="P54" s="748"/>
      <c r="Q54" s="742"/>
      <c r="AY54" s="463"/>
      <c r="AZ54" s="463"/>
      <c r="BA54" s="463"/>
      <c r="BB54" s="463"/>
      <c r="BC54" s="463"/>
      <c r="BD54" s="614"/>
      <c r="BE54" s="614"/>
      <c r="BF54" s="614"/>
      <c r="BG54" s="463"/>
      <c r="BH54" s="463"/>
      <c r="BI54" s="463"/>
      <c r="BJ54" s="463"/>
    </row>
    <row r="55" spans="1:74" s="422" customFormat="1" ht="12.05" customHeight="1" x14ac:dyDescent="0.25">
      <c r="A55" s="423"/>
      <c r="B55" s="801" t="s">
        <v>866</v>
      </c>
      <c r="C55" s="742"/>
      <c r="D55" s="742"/>
      <c r="E55" s="742"/>
      <c r="F55" s="742"/>
      <c r="G55" s="742"/>
      <c r="H55" s="742"/>
      <c r="I55" s="742"/>
      <c r="J55" s="742"/>
      <c r="K55" s="742"/>
      <c r="L55" s="742"/>
      <c r="M55" s="742"/>
      <c r="N55" s="742"/>
      <c r="O55" s="742"/>
      <c r="P55" s="742"/>
      <c r="Q55" s="742"/>
      <c r="AY55" s="463"/>
      <c r="AZ55" s="463"/>
      <c r="BA55" s="463"/>
      <c r="BB55" s="463"/>
      <c r="BC55" s="463"/>
      <c r="BD55" s="614"/>
      <c r="BE55" s="614"/>
      <c r="BF55" s="614"/>
      <c r="BG55" s="463"/>
      <c r="BH55" s="463"/>
      <c r="BI55" s="463"/>
      <c r="BJ55" s="463"/>
    </row>
    <row r="56" spans="1:74" s="422" customFormat="1" ht="12.05" customHeight="1" x14ac:dyDescent="0.25">
      <c r="A56" s="423"/>
      <c r="B56" s="749" t="s">
        <v>872</v>
      </c>
      <c r="C56" s="748"/>
      <c r="D56" s="748"/>
      <c r="E56" s="748"/>
      <c r="F56" s="748"/>
      <c r="G56" s="748"/>
      <c r="H56" s="748"/>
      <c r="I56" s="748"/>
      <c r="J56" s="748"/>
      <c r="K56" s="748"/>
      <c r="L56" s="748"/>
      <c r="M56" s="748"/>
      <c r="N56" s="748"/>
      <c r="O56" s="748"/>
      <c r="P56" s="748"/>
      <c r="Q56" s="742"/>
      <c r="AY56" s="463"/>
      <c r="AZ56" s="463"/>
      <c r="BA56" s="463"/>
      <c r="BB56" s="463"/>
      <c r="BC56" s="463"/>
      <c r="BD56" s="614"/>
      <c r="BE56" s="614"/>
      <c r="BF56" s="614"/>
      <c r="BG56" s="463"/>
      <c r="BH56" s="463"/>
      <c r="BI56" s="463"/>
      <c r="BJ56" s="463"/>
    </row>
    <row r="57" spans="1:74" s="422" customFormat="1" ht="12.05" customHeight="1" x14ac:dyDescent="0.25">
      <c r="A57" s="423"/>
      <c r="B57" s="751" t="s">
        <v>838</v>
      </c>
      <c r="C57" s="752"/>
      <c r="D57" s="752"/>
      <c r="E57" s="752"/>
      <c r="F57" s="752"/>
      <c r="G57" s="752"/>
      <c r="H57" s="752"/>
      <c r="I57" s="752"/>
      <c r="J57" s="752"/>
      <c r="K57" s="752"/>
      <c r="L57" s="752"/>
      <c r="M57" s="752"/>
      <c r="N57" s="752"/>
      <c r="O57" s="752"/>
      <c r="P57" s="752"/>
      <c r="Q57" s="742"/>
      <c r="AY57" s="463"/>
      <c r="AZ57" s="463"/>
      <c r="BA57" s="463"/>
      <c r="BB57" s="463"/>
      <c r="BC57" s="463"/>
      <c r="BD57" s="614"/>
      <c r="BE57" s="614"/>
      <c r="BF57" s="614"/>
      <c r="BG57" s="463"/>
      <c r="BH57" s="463"/>
      <c r="BI57" s="463"/>
      <c r="BJ57" s="463"/>
    </row>
    <row r="58" spans="1:74" s="418" customFormat="1" ht="12.05" customHeight="1" x14ac:dyDescent="0.25">
      <c r="A58" s="393"/>
      <c r="B58" s="771" t="s">
        <v>1380</v>
      </c>
      <c r="C58" s="742"/>
      <c r="D58" s="742"/>
      <c r="E58" s="742"/>
      <c r="F58" s="742"/>
      <c r="G58" s="742"/>
      <c r="H58" s="742"/>
      <c r="I58" s="742"/>
      <c r="J58" s="742"/>
      <c r="K58" s="742"/>
      <c r="L58" s="742"/>
      <c r="M58" s="742"/>
      <c r="N58" s="742"/>
      <c r="O58" s="742"/>
      <c r="P58" s="742"/>
      <c r="Q58" s="742"/>
      <c r="AY58" s="462"/>
      <c r="AZ58" s="462"/>
      <c r="BA58" s="462"/>
      <c r="BB58" s="462"/>
      <c r="BC58" s="462"/>
      <c r="BD58" s="610"/>
      <c r="BE58" s="610"/>
      <c r="BF58" s="610"/>
      <c r="BG58" s="462"/>
      <c r="BH58" s="462"/>
      <c r="BI58" s="462"/>
      <c r="BJ58" s="46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35"/>
      <c r="AZ59" s="335"/>
      <c r="BA59" s="335"/>
      <c r="BB59" s="335"/>
      <c r="BC59" s="335"/>
      <c r="BD59" s="615"/>
      <c r="BE59" s="615"/>
      <c r="BF59" s="615"/>
      <c r="BG59" s="335"/>
      <c r="BH59" s="335"/>
      <c r="BI59" s="335"/>
      <c r="BJ59" s="335"/>
      <c r="BK59" s="335"/>
      <c r="BL59" s="335"/>
      <c r="BM59" s="335"/>
      <c r="BN59" s="335"/>
      <c r="BO59" s="335"/>
      <c r="BP59" s="335"/>
      <c r="BQ59" s="335"/>
      <c r="BR59" s="335"/>
      <c r="BS59" s="335"/>
      <c r="BT59" s="335"/>
      <c r="BU59" s="335"/>
      <c r="BV59" s="335"/>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35"/>
      <c r="AZ60" s="335"/>
      <c r="BA60" s="335"/>
      <c r="BB60" s="335"/>
      <c r="BC60" s="335"/>
      <c r="BD60" s="615"/>
      <c r="BE60" s="615"/>
      <c r="BF60" s="615"/>
      <c r="BG60" s="335"/>
      <c r="BH60" s="335"/>
      <c r="BI60" s="335"/>
      <c r="BJ60" s="335"/>
      <c r="BK60" s="335"/>
      <c r="BL60" s="335"/>
      <c r="BM60" s="335"/>
      <c r="BN60" s="335"/>
      <c r="BO60" s="335"/>
      <c r="BP60" s="335"/>
      <c r="BQ60" s="335"/>
      <c r="BR60" s="335"/>
      <c r="BS60" s="335"/>
      <c r="BT60" s="335"/>
      <c r="BU60" s="335"/>
      <c r="BV60" s="335"/>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35"/>
      <c r="AZ61" s="335"/>
      <c r="BA61" s="335"/>
      <c r="BB61" s="335"/>
      <c r="BC61" s="335"/>
      <c r="BD61" s="615"/>
      <c r="BE61" s="615"/>
      <c r="BF61" s="615"/>
      <c r="BG61" s="335"/>
      <c r="BH61" s="335"/>
      <c r="BI61" s="335"/>
      <c r="BJ61" s="335"/>
      <c r="BK61" s="335"/>
      <c r="BL61" s="335"/>
      <c r="BM61" s="335"/>
      <c r="BN61" s="335"/>
      <c r="BO61" s="335"/>
      <c r="BP61" s="335"/>
      <c r="BQ61" s="335"/>
      <c r="BR61" s="335"/>
      <c r="BS61" s="335"/>
      <c r="BT61" s="335"/>
      <c r="BU61" s="335"/>
      <c r="BV61" s="335"/>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35"/>
      <c r="AZ62" s="335"/>
      <c r="BA62" s="335"/>
      <c r="BB62" s="335"/>
      <c r="BC62" s="335"/>
      <c r="BD62" s="615"/>
      <c r="BE62" s="615"/>
      <c r="BF62" s="615"/>
      <c r="BG62" s="335"/>
      <c r="BH62" s="335"/>
      <c r="BI62" s="335"/>
      <c r="BJ62" s="335"/>
      <c r="BK62" s="335"/>
      <c r="BL62" s="335"/>
      <c r="BM62" s="335"/>
      <c r="BN62" s="335"/>
      <c r="BO62" s="335"/>
      <c r="BP62" s="335"/>
      <c r="BQ62" s="335"/>
      <c r="BR62" s="335"/>
      <c r="BS62" s="335"/>
      <c r="BT62" s="335"/>
      <c r="BU62" s="335"/>
      <c r="BV62" s="335"/>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35"/>
      <c r="AZ63" s="335"/>
      <c r="BA63" s="335"/>
      <c r="BB63" s="335"/>
      <c r="BC63" s="335"/>
      <c r="BD63" s="615"/>
      <c r="BE63" s="615"/>
      <c r="BF63" s="615"/>
      <c r="BG63" s="335"/>
      <c r="BH63" s="335"/>
      <c r="BI63" s="335"/>
      <c r="BJ63" s="335"/>
      <c r="BK63" s="335"/>
      <c r="BL63" s="335"/>
      <c r="BM63" s="335"/>
      <c r="BN63" s="335"/>
      <c r="BO63" s="335"/>
      <c r="BP63" s="335"/>
      <c r="BQ63" s="335"/>
      <c r="BR63" s="335"/>
      <c r="BS63" s="335"/>
      <c r="BT63" s="335"/>
      <c r="BU63" s="335"/>
      <c r="BV63" s="335"/>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35"/>
      <c r="AZ64" s="335"/>
      <c r="BA64" s="335"/>
      <c r="BB64" s="335"/>
      <c r="BC64" s="335"/>
      <c r="BD64" s="615"/>
      <c r="BE64" s="615"/>
      <c r="BF64" s="615"/>
      <c r="BG64" s="335"/>
      <c r="BH64" s="335"/>
      <c r="BI64" s="335"/>
      <c r="BJ64" s="335"/>
      <c r="BK64" s="335"/>
      <c r="BL64" s="335"/>
      <c r="BM64" s="335"/>
      <c r="BN64" s="335"/>
      <c r="BO64" s="335"/>
      <c r="BP64" s="335"/>
      <c r="BQ64" s="335"/>
      <c r="BR64" s="335"/>
      <c r="BS64" s="335"/>
      <c r="BT64" s="335"/>
      <c r="BU64" s="335"/>
      <c r="BV64" s="335"/>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35"/>
      <c r="AZ65" s="335"/>
      <c r="BA65" s="335"/>
      <c r="BB65" s="335"/>
      <c r="BC65" s="335"/>
      <c r="BD65" s="615"/>
      <c r="BE65" s="615"/>
      <c r="BF65" s="615"/>
      <c r="BG65" s="335"/>
      <c r="BH65" s="335"/>
      <c r="BI65" s="335"/>
      <c r="BJ65" s="335"/>
      <c r="BK65" s="335"/>
      <c r="BL65" s="335"/>
      <c r="BM65" s="335"/>
      <c r="BN65" s="335"/>
      <c r="BO65" s="335"/>
      <c r="BP65" s="335"/>
      <c r="BQ65" s="335"/>
      <c r="BR65" s="335"/>
      <c r="BS65" s="335"/>
      <c r="BT65" s="335"/>
      <c r="BU65" s="335"/>
      <c r="BV65" s="335"/>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35"/>
      <c r="AZ66" s="335"/>
      <c r="BA66" s="335"/>
      <c r="BB66" s="335"/>
      <c r="BC66" s="335"/>
      <c r="BD66" s="615"/>
      <c r="BE66" s="615"/>
      <c r="BF66" s="615"/>
      <c r="BG66" s="335"/>
      <c r="BH66" s="335"/>
      <c r="BI66" s="335"/>
      <c r="BJ66" s="335"/>
      <c r="BK66" s="335"/>
      <c r="BL66" s="335"/>
      <c r="BM66" s="335"/>
      <c r="BN66" s="335"/>
      <c r="BO66" s="335"/>
      <c r="BP66" s="335"/>
      <c r="BQ66" s="335"/>
      <c r="BR66" s="335"/>
      <c r="BS66" s="335"/>
      <c r="BT66" s="335"/>
      <c r="BU66" s="335"/>
      <c r="BV66" s="335"/>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35"/>
      <c r="AZ67" s="335"/>
      <c r="BA67" s="335"/>
      <c r="BB67" s="335"/>
      <c r="BC67" s="335"/>
      <c r="BD67" s="615"/>
      <c r="BE67" s="615"/>
      <c r="BF67" s="615"/>
      <c r="BG67" s="335"/>
      <c r="BH67" s="335"/>
      <c r="BI67" s="335"/>
      <c r="BJ67" s="335"/>
      <c r="BK67" s="335"/>
      <c r="BL67" s="335"/>
      <c r="BM67" s="335"/>
      <c r="BN67" s="335"/>
      <c r="BO67" s="335"/>
      <c r="BP67" s="335"/>
      <c r="BQ67" s="335"/>
      <c r="BR67" s="335"/>
      <c r="BS67" s="335"/>
      <c r="BT67" s="335"/>
      <c r="BU67" s="335"/>
      <c r="BV67" s="335"/>
    </row>
    <row r="68" spans="1:74" x14ac:dyDescent="0.2">
      <c r="BK68" s="336"/>
      <c r="BL68" s="336"/>
      <c r="BM68" s="336"/>
      <c r="BN68" s="336"/>
      <c r="BO68" s="336"/>
      <c r="BP68" s="336"/>
      <c r="BQ68" s="336"/>
      <c r="BR68" s="336"/>
      <c r="BS68" s="336"/>
      <c r="BT68" s="336"/>
      <c r="BU68" s="336"/>
      <c r="BV68" s="336"/>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35"/>
      <c r="AZ69" s="335"/>
      <c r="BA69" s="335"/>
      <c r="BB69" s="335"/>
      <c r="BC69" s="335"/>
      <c r="BD69" s="615"/>
      <c r="BE69" s="615"/>
      <c r="BF69" s="615"/>
      <c r="BG69" s="335"/>
      <c r="BH69" s="335"/>
      <c r="BI69" s="335"/>
      <c r="BJ69" s="335"/>
      <c r="BK69" s="335"/>
      <c r="BL69" s="335"/>
      <c r="BM69" s="335"/>
      <c r="BN69" s="335"/>
      <c r="BO69" s="335"/>
      <c r="BP69" s="335"/>
      <c r="BQ69" s="335"/>
      <c r="BR69" s="335"/>
      <c r="BS69" s="335"/>
      <c r="BT69" s="335"/>
      <c r="BU69" s="335"/>
      <c r="BV69" s="335"/>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35"/>
      <c r="AZ70" s="335"/>
      <c r="BA70" s="335"/>
      <c r="BB70" s="335"/>
      <c r="BC70" s="335"/>
      <c r="BD70" s="615"/>
      <c r="BE70" s="615"/>
      <c r="BF70" s="615"/>
      <c r="BG70" s="335"/>
      <c r="BH70" s="335"/>
      <c r="BI70" s="335"/>
      <c r="BJ70" s="335"/>
      <c r="BK70" s="335"/>
      <c r="BL70" s="335"/>
      <c r="BM70" s="335"/>
      <c r="BN70" s="335"/>
      <c r="BO70" s="335"/>
      <c r="BP70" s="335"/>
      <c r="BQ70" s="335"/>
      <c r="BR70" s="335"/>
      <c r="BS70" s="335"/>
      <c r="BT70" s="335"/>
      <c r="BU70" s="335"/>
      <c r="BV70" s="335"/>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35"/>
      <c r="AZ71" s="335"/>
      <c r="BA71" s="335"/>
      <c r="BB71" s="335"/>
      <c r="BC71" s="335"/>
      <c r="BD71" s="615"/>
      <c r="BE71" s="615"/>
      <c r="BF71" s="615"/>
      <c r="BG71" s="335"/>
      <c r="BH71" s="335"/>
      <c r="BI71" s="335"/>
      <c r="BJ71" s="335"/>
      <c r="BK71" s="335"/>
      <c r="BL71" s="335"/>
      <c r="BM71" s="335"/>
      <c r="BN71" s="335"/>
      <c r="BO71" s="335"/>
      <c r="BP71" s="335"/>
      <c r="BQ71" s="335"/>
      <c r="BR71" s="335"/>
      <c r="BS71" s="335"/>
      <c r="BT71" s="335"/>
      <c r="BU71" s="335"/>
      <c r="BV71" s="335"/>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35"/>
      <c r="AZ72" s="335"/>
      <c r="BA72" s="335"/>
      <c r="BB72" s="335"/>
      <c r="BC72" s="335"/>
      <c r="BD72" s="615"/>
      <c r="BE72" s="615"/>
      <c r="BF72" s="615"/>
      <c r="BG72" s="335"/>
      <c r="BH72" s="335"/>
      <c r="BI72" s="335"/>
      <c r="BJ72" s="335"/>
      <c r="BK72" s="335"/>
      <c r="BL72" s="335"/>
      <c r="BM72" s="335"/>
      <c r="BN72" s="335"/>
      <c r="BO72" s="335"/>
      <c r="BP72" s="335"/>
      <c r="BQ72" s="335"/>
      <c r="BR72" s="335"/>
      <c r="BS72" s="335"/>
      <c r="BT72" s="335"/>
      <c r="BU72" s="335"/>
      <c r="BV72" s="335"/>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35"/>
      <c r="AZ73" s="335"/>
      <c r="BA73" s="335"/>
      <c r="BB73" s="335"/>
      <c r="BC73" s="335"/>
      <c r="BD73" s="615"/>
      <c r="BE73" s="615"/>
      <c r="BF73" s="615"/>
      <c r="BG73" s="335"/>
      <c r="BH73" s="335"/>
      <c r="BI73" s="335"/>
      <c r="BJ73" s="335"/>
      <c r="BK73" s="335"/>
      <c r="BL73" s="335"/>
      <c r="BM73" s="335"/>
      <c r="BN73" s="335"/>
      <c r="BO73" s="335"/>
      <c r="BP73" s="335"/>
      <c r="BQ73" s="335"/>
      <c r="BR73" s="335"/>
      <c r="BS73" s="335"/>
      <c r="BT73" s="335"/>
      <c r="BU73" s="335"/>
      <c r="BV73" s="335"/>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35"/>
      <c r="AZ74" s="335"/>
      <c r="BA74" s="335"/>
      <c r="BB74" s="335"/>
      <c r="BC74" s="335"/>
      <c r="BD74" s="615"/>
      <c r="BE74" s="615"/>
      <c r="BF74" s="615"/>
      <c r="BG74" s="335"/>
      <c r="BH74" s="335"/>
      <c r="BI74" s="335"/>
      <c r="BJ74" s="335"/>
      <c r="BK74" s="335"/>
      <c r="BL74" s="335"/>
      <c r="BM74" s="335"/>
      <c r="BN74" s="335"/>
      <c r="BO74" s="335"/>
      <c r="BP74" s="335"/>
      <c r="BQ74" s="335"/>
      <c r="BR74" s="335"/>
      <c r="BS74" s="335"/>
      <c r="BT74" s="335"/>
      <c r="BU74" s="335"/>
      <c r="BV74" s="335"/>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35"/>
      <c r="AZ75" s="335"/>
      <c r="BA75" s="335"/>
      <c r="BB75" s="335"/>
      <c r="BC75" s="335"/>
      <c r="BD75" s="615"/>
      <c r="BE75" s="615"/>
      <c r="BF75" s="615"/>
      <c r="BG75" s="335"/>
      <c r="BH75" s="335"/>
      <c r="BI75" s="335"/>
      <c r="BJ75" s="335"/>
      <c r="BK75" s="335"/>
      <c r="BL75" s="335"/>
      <c r="BM75" s="335"/>
      <c r="BN75" s="335"/>
      <c r="BO75" s="335"/>
      <c r="BP75" s="335"/>
      <c r="BQ75" s="335"/>
      <c r="BR75" s="335"/>
      <c r="BS75" s="335"/>
      <c r="BT75" s="335"/>
      <c r="BU75" s="335"/>
      <c r="BV75" s="335"/>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35"/>
      <c r="AZ76" s="335"/>
      <c r="BA76" s="335"/>
      <c r="BB76" s="335"/>
      <c r="BC76" s="335"/>
      <c r="BD76" s="615"/>
      <c r="BE76" s="615"/>
      <c r="BF76" s="615"/>
      <c r="BG76" s="335"/>
      <c r="BH76" s="335"/>
      <c r="BI76" s="335"/>
      <c r="BJ76" s="335"/>
      <c r="BK76" s="335"/>
      <c r="BL76" s="335"/>
      <c r="BM76" s="335"/>
      <c r="BN76" s="335"/>
      <c r="BO76" s="335"/>
      <c r="BP76" s="335"/>
      <c r="BQ76" s="335"/>
      <c r="BR76" s="335"/>
      <c r="BS76" s="335"/>
      <c r="BT76" s="335"/>
      <c r="BU76" s="335"/>
      <c r="BV76" s="335"/>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35"/>
      <c r="AZ77" s="335"/>
      <c r="BA77" s="335"/>
      <c r="BB77" s="335"/>
      <c r="BC77" s="335"/>
      <c r="BD77" s="615"/>
      <c r="BE77" s="615"/>
      <c r="BF77" s="615"/>
      <c r="BG77" s="335"/>
      <c r="BH77" s="335"/>
      <c r="BI77" s="335"/>
      <c r="BJ77" s="335"/>
      <c r="BK77" s="335"/>
      <c r="BL77" s="335"/>
      <c r="BM77" s="335"/>
      <c r="BN77" s="335"/>
      <c r="BO77" s="335"/>
      <c r="BP77" s="335"/>
      <c r="BQ77" s="335"/>
      <c r="BR77" s="335"/>
      <c r="BS77" s="335"/>
      <c r="BT77" s="335"/>
      <c r="BU77" s="335"/>
      <c r="BV77" s="335"/>
    </row>
    <row r="78" spans="1:74" x14ac:dyDescent="0.2">
      <c r="BK78" s="336"/>
      <c r="BL78" s="336"/>
      <c r="BM78" s="336"/>
      <c r="BN78" s="336"/>
      <c r="BO78" s="336"/>
      <c r="BP78" s="336"/>
      <c r="BQ78" s="336"/>
      <c r="BR78" s="336"/>
      <c r="BS78" s="336"/>
      <c r="BT78" s="336"/>
      <c r="BU78" s="336"/>
      <c r="BV78" s="336"/>
    </row>
    <row r="79" spans="1:74" x14ac:dyDescent="0.2">
      <c r="BK79" s="336"/>
      <c r="BL79" s="336"/>
      <c r="BM79" s="336"/>
      <c r="BN79" s="336"/>
      <c r="BO79" s="336"/>
      <c r="BP79" s="336"/>
      <c r="BQ79" s="336"/>
      <c r="BR79" s="336"/>
      <c r="BS79" s="336"/>
      <c r="BT79" s="336"/>
      <c r="BU79" s="336"/>
      <c r="BV79" s="336"/>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37"/>
      <c r="AZ80" s="337"/>
      <c r="BA80" s="337"/>
      <c r="BB80" s="337"/>
      <c r="BC80" s="337"/>
      <c r="BD80" s="616"/>
      <c r="BE80" s="616"/>
      <c r="BF80" s="616"/>
      <c r="BG80" s="337"/>
      <c r="BH80" s="337"/>
      <c r="BI80" s="337"/>
      <c r="BJ80" s="337"/>
      <c r="BK80" s="337"/>
      <c r="BL80" s="337"/>
      <c r="BM80" s="337"/>
      <c r="BN80" s="337"/>
      <c r="BO80" s="337"/>
      <c r="BP80" s="337"/>
      <c r="BQ80" s="337"/>
      <c r="BR80" s="337"/>
      <c r="BS80" s="337"/>
      <c r="BT80" s="337"/>
      <c r="BU80" s="337"/>
      <c r="BV80" s="337"/>
    </row>
    <row r="81" spans="3:74" x14ac:dyDescent="0.2">
      <c r="BK81" s="336"/>
      <c r="BL81" s="336"/>
      <c r="BM81" s="336"/>
      <c r="BN81" s="336"/>
      <c r="BO81" s="336"/>
      <c r="BP81" s="336"/>
      <c r="BQ81" s="336"/>
      <c r="BR81" s="336"/>
      <c r="BS81" s="336"/>
      <c r="BT81" s="336"/>
      <c r="BU81" s="336"/>
      <c r="BV81" s="336"/>
    </row>
    <row r="82" spans="3:74" x14ac:dyDescent="0.2">
      <c r="BK82" s="336"/>
      <c r="BL82" s="336"/>
      <c r="BM82" s="336"/>
      <c r="BN82" s="336"/>
      <c r="BO82" s="336"/>
      <c r="BP82" s="336"/>
      <c r="BQ82" s="336"/>
      <c r="BR82" s="336"/>
      <c r="BS82" s="336"/>
      <c r="BT82" s="336"/>
      <c r="BU82" s="336"/>
      <c r="BV82" s="336"/>
    </row>
    <row r="83" spans="3:74" x14ac:dyDescent="0.2">
      <c r="BK83" s="336"/>
      <c r="BL83" s="336"/>
      <c r="BM83" s="336"/>
      <c r="BN83" s="336"/>
      <c r="BO83" s="336"/>
      <c r="BP83" s="336"/>
      <c r="BQ83" s="336"/>
      <c r="BR83" s="336"/>
      <c r="BS83" s="336"/>
      <c r="BT83" s="336"/>
      <c r="BU83" s="336"/>
      <c r="BV83" s="336"/>
    </row>
    <row r="84" spans="3:74" x14ac:dyDescent="0.2">
      <c r="BK84" s="336"/>
      <c r="BL84" s="336"/>
      <c r="BM84" s="336"/>
      <c r="BN84" s="336"/>
      <c r="BO84" s="336"/>
      <c r="BP84" s="336"/>
      <c r="BQ84" s="336"/>
      <c r="BR84" s="336"/>
      <c r="BS84" s="336"/>
      <c r="BT84" s="336"/>
      <c r="BU84" s="336"/>
      <c r="BV84" s="336"/>
    </row>
    <row r="85" spans="3:74" x14ac:dyDescent="0.2">
      <c r="BK85" s="336"/>
      <c r="BL85" s="336"/>
      <c r="BM85" s="336"/>
      <c r="BN85" s="336"/>
      <c r="BO85" s="336"/>
      <c r="BP85" s="336"/>
      <c r="BQ85" s="336"/>
      <c r="BR85" s="336"/>
      <c r="BS85" s="336"/>
      <c r="BT85" s="336"/>
      <c r="BU85" s="336"/>
      <c r="BV85" s="336"/>
    </row>
    <row r="86" spans="3:74" x14ac:dyDescent="0.2">
      <c r="BK86" s="336"/>
      <c r="BL86" s="336"/>
      <c r="BM86" s="336"/>
      <c r="BN86" s="336"/>
      <c r="BO86" s="336"/>
      <c r="BP86" s="336"/>
      <c r="BQ86" s="336"/>
      <c r="BR86" s="336"/>
      <c r="BS86" s="336"/>
      <c r="BT86" s="336"/>
      <c r="BU86" s="336"/>
      <c r="BV86" s="336"/>
    </row>
    <row r="87" spans="3:74" x14ac:dyDescent="0.2">
      <c r="BK87" s="336"/>
      <c r="BL87" s="336"/>
      <c r="BM87" s="336"/>
      <c r="BN87" s="336"/>
      <c r="BO87" s="336"/>
      <c r="BP87" s="336"/>
      <c r="BQ87" s="336"/>
      <c r="BR87" s="336"/>
      <c r="BS87" s="336"/>
      <c r="BT87" s="336"/>
      <c r="BU87" s="336"/>
      <c r="BV87" s="336"/>
    </row>
    <row r="88" spans="3:74" x14ac:dyDescent="0.2">
      <c r="BK88" s="336"/>
      <c r="BL88" s="336"/>
      <c r="BM88" s="336"/>
      <c r="BN88" s="336"/>
      <c r="BO88" s="336"/>
      <c r="BP88" s="336"/>
      <c r="BQ88" s="336"/>
      <c r="BR88" s="336"/>
      <c r="BS88" s="336"/>
      <c r="BT88" s="336"/>
      <c r="BU88" s="336"/>
      <c r="BV88" s="336"/>
    </row>
    <row r="89" spans="3:74" x14ac:dyDescent="0.2">
      <c r="BK89" s="336"/>
      <c r="BL89" s="336"/>
      <c r="BM89" s="336"/>
      <c r="BN89" s="336"/>
      <c r="BO89" s="336"/>
      <c r="BP89" s="336"/>
      <c r="BQ89" s="336"/>
      <c r="BR89" s="336"/>
      <c r="BS89" s="336"/>
      <c r="BT89" s="336"/>
      <c r="BU89" s="336"/>
      <c r="BV89" s="336"/>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38"/>
      <c r="AZ90" s="338"/>
      <c r="BA90" s="338"/>
      <c r="BB90" s="338"/>
      <c r="BC90" s="338"/>
      <c r="BD90" s="617"/>
      <c r="BE90" s="617"/>
      <c r="BF90" s="617"/>
      <c r="BG90" s="338"/>
      <c r="BH90" s="338"/>
      <c r="BI90" s="338"/>
      <c r="BJ90" s="338"/>
      <c r="BK90" s="338"/>
      <c r="BL90" s="338"/>
      <c r="BM90" s="338"/>
      <c r="BN90" s="338"/>
      <c r="BO90" s="338"/>
      <c r="BP90" s="338"/>
      <c r="BQ90" s="338"/>
      <c r="BR90" s="338"/>
      <c r="BS90" s="338"/>
      <c r="BT90" s="338"/>
      <c r="BU90" s="338"/>
      <c r="BV90" s="338"/>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38"/>
      <c r="AZ91" s="338"/>
      <c r="BA91" s="338"/>
      <c r="BB91" s="338"/>
      <c r="BC91" s="338"/>
      <c r="BD91" s="617"/>
      <c r="BE91" s="617"/>
      <c r="BF91" s="617"/>
      <c r="BG91" s="338"/>
      <c r="BH91" s="338"/>
      <c r="BI91" s="338"/>
      <c r="BJ91" s="338"/>
      <c r="BK91" s="338"/>
      <c r="BL91" s="338"/>
      <c r="BM91" s="338"/>
      <c r="BN91" s="338"/>
      <c r="BO91" s="338"/>
      <c r="BP91" s="338"/>
      <c r="BQ91" s="338"/>
      <c r="BR91" s="338"/>
      <c r="BS91" s="338"/>
      <c r="BT91" s="338"/>
      <c r="BU91" s="338"/>
      <c r="BV91" s="338"/>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38"/>
      <c r="AZ92" s="338"/>
      <c r="BA92" s="338"/>
      <c r="BB92" s="338"/>
      <c r="BC92" s="338"/>
      <c r="BD92" s="617"/>
      <c r="BE92" s="617"/>
      <c r="BF92" s="617"/>
      <c r="BG92" s="338"/>
      <c r="BH92" s="338"/>
      <c r="BI92" s="338"/>
      <c r="BJ92" s="338"/>
      <c r="BK92" s="338"/>
      <c r="BL92" s="338"/>
      <c r="BM92" s="338"/>
      <c r="BN92" s="338"/>
      <c r="BO92" s="338"/>
      <c r="BP92" s="338"/>
      <c r="BQ92" s="338"/>
      <c r="BR92" s="338"/>
      <c r="BS92" s="338"/>
      <c r="BT92" s="338"/>
      <c r="BU92" s="338"/>
      <c r="BV92" s="338"/>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38"/>
      <c r="AZ93" s="338"/>
      <c r="BA93" s="338"/>
      <c r="BB93" s="338"/>
      <c r="BC93" s="338"/>
      <c r="BD93" s="617"/>
      <c r="BE93" s="617"/>
      <c r="BF93" s="617"/>
      <c r="BG93" s="338"/>
      <c r="BH93" s="338"/>
      <c r="BI93" s="338"/>
      <c r="BJ93" s="338"/>
      <c r="BK93" s="338"/>
      <c r="BL93" s="338"/>
      <c r="BM93" s="338"/>
      <c r="BN93" s="338"/>
      <c r="BO93" s="338"/>
      <c r="BP93" s="338"/>
      <c r="BQ93" s="338"/>
      <c r="BR93" s="338"/>
      <c r="BS93" s="338"/>
      <c r="BT93" s="338"/>
      <c r="BU93" s="338"/>
      <c r="BV93" s="338"/>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38"/>
      <c r="AZ94" s="338"/>
      <c r="BA94" s="338"/>
      <c r="BB94" s="338"/>
      <c r="BC94" s="338"/>
      <c r="BD94" s="617"/>
      <c r="BE94" s="617"/>
      <c r="BF94" s="617"/>
      <c r="BG94" s="338"/>
      <c r="BH94" s="338"/>
      <c r="BI94" s="338"/>
      <c r="BJ94" s="338"/>
      <c r="BK94" s="338"/>
      <c r="BL94" s="338"/>
      <c r="BM94" s="338"/>
      <c r="BN94" s="338"/>
      <c r="BO94" s="338"/>
      <c r="BP94" s="338"/>
      <c r="BQ94" s="338"/>
      <c r="BR94" s="338"/>
      <c r="BS94" s="338"/>
      <c r="BT94" s="338"/>
      <c r="BU94" s="338"/>
      <c r="BV94" s="338"/>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38"/>
      <c r="AZ95" s="338"/>
      <c r="BA95" s="338"/>
      <c r="BB95" s="338"/>
      <c r="BC95" s="338"/>
      <c r="BD95" s="617"/>
      <c r="BE95" s="617"/>
      <c r="BF95" s="617"/>
      <c r="BG95" s="338"/>
      <c r="BH95" s="338"/>
      <c r="BI95" s="338"/>
      <c r="BJ95" s="338"/>
      <c r="BK95" s="338"/>
      <c r="BL95" s="338"/>
      <c r="BM95" s="338"/>
      <c r="BN95" s="338"/>
      <c r="BO95" s="338"/>
      <c r="BP95" s="338"/>
      <c r="BQ95" s="338"/>
      <c r="BR95" s="338"/>
      <c r="BS95" s="338"/>
      <c r="BT95" s="338"/>
      <c r="BU95" s="338"/>
      <c r="BV95" s="338"/>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38"/>
      <c r="AZ96" s="338"/>
      <c r="BA96" s="338"/>
      <c r="BB96" s="338"/>
      <c r="BC96" s="338"/>
      <c r="BD96" s="617"/>
      <c r="BE96" s="617"/>
      <c r="BF96" s="617"/>
      <c r="BG96" s="338"/>
      <c r="BH96" s="338"/>
      <c r="BI96" s="338"/>
      <c r="BJ96" s="338"/>
      <c r="BK96" s="338"/>
      <c r="BL96" s="338"/>
      <c r="BM96" s="338"/>
      <c r="BN96" s="338"/>
      <c r="BO96" s="338"/>
      <c r="BP96" s="338"/>
      <c r="BQ96" s="338"/>
      <c r="BR96" s="338"/>
      <c r="BS96" s="338"/>
      <c r="BT96" s="338"/>
      <c r="BU96" s="338"/>
      <c r="BV96" s="338"/>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38"/>
      <c r="AZ97" s="338"/>
      <c r="BA97" s="338"/>
      <c r="BB97" s="338"/>
      <c r="BC97" s="338"/>
      <c r="BD97" s="617"/>
      <c r="BE97" s="617"/>
      <c r="BF97" s="617"/>
      <c r="BG97" s="338"/>
      <c r="BH97" s="338"/>
      <c r="BI97" s="338"/>
      <c r="BJ97" s="338"/>
      <c r="BK97" s="338"/>
      <c r="BL97" s="338"/>
      <c r="BM97" s="338"/>
      <c r="BN97" s="338"/>
      <c r="BO97" s="338"/>
      <c r="BP97" s="338"/>
      <c r="BQ97" s="338"/>
      <c r="BR97" s="338"/>
      <c r="BS97" s="338"/>
      <c r="BT97" s="338"/>
      <c r="BU97" s="338"/>
      <c r="BV97" s="338"/>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38"/>
      <c r="AZ98" s="338"/>
      <c r="BA98" s="338"/>
      <c r="BB98" s="338"/>
      <c r="BC98" s="338"/>
      <c r="BD98" s="617"/>
      <c r="BE98" s="617"/>
      <c r="BF98" s="617"/>
      <c r="BG98" s="338"/>
      <c r="BH98" s="338"/>
      <c r="BI98" s="338"/>
      <c r="BJ98" s="338"/>
      <c r="BK98" s="338"/>
      <c r="BL98" s="338"/>
      <c r="BM98" s="338"/>
      <c r="BN98" s="338"/>
      <c r="BO98" s="338"/>
      <c r="BP98" s="338"/>
      <c r="BQ98" s="338"/>
      <c r="BR98" s="338"/>
      <c r="BS98" s="338"/>
      <c r="BT98" s="338"/>
      <c r="BU98" s="338"/>
      <c r="BV98" s="338"/>
    </row>
    <row r="99" spans="3:74" x14ac:dyDescent="0.2">
      <c r="BK99" s="336"/>
      <c r="BL99" s="336"/>
      <c r="BM99" s="336"/>
      <c r="BN99" s="336"/>
      <c r="BO99" s="336"/>
      <c r="BP99" s="336"/>
      <c r="BQ99" s="336"/>
      <c r="BR99" s="336"/>
      <c r="BS99" s="336"/>
      <c r="BT99" s="336"/>
      <c r="BU99" s="336"/>
      <c r="BV99" s="336"/>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39"/>
      <c r="AZ100" s="339"/>
      <c r="BA100" s="339"/>
      <c r="BB100" s="339"/>
      <c r="BC100" s="339"/>
      <c r="BD100" s="618"/>
      <c r="BE100" s="618"/>
      <c r="BF100" s="618"/>
      <c r="BG100" s="339"/>
      <c r="BH100" s="339"/>
      <c r="BI100" s="339"/>
      <c r="BJ100" s="339"/>
      <c r="BK100" s="339"/>
      <c r="BL100" s="339"/>
      <c r="BM100" s="339"/>
      <c r="BN100" s="339"/>
      <c r="BO100" s="339"/>
      <c r="BP100" s="339"/>
      <c r="BQ100" s="339"/>
      <c r="BR100" s="339"/>
      <c r="BS100" s="339"/>
      <c r="BT100" s="339"/>
      <c r="BU100" s="339"/>
      <c r="BV100" s="339"/>
    </row>
    <row r="101" spans="3:74" x14ac:dyDescent="0.2">
      <c r="BK101" s="336"/>
      <c r="BL101" s="336"/>
      <c r="BM101" s="336"/>
      <c r="BN101" s="336"/>
      <c r="BO101" s="336"/>
      <c r="BP101" s="336"/>
      <c r="BQ101" s="336"/>
      <c r="BR101" s="336"/>
      <c r="BS101" s="336"/>
      <c r="BT101" s="336"/>
      <c r="BU101" s="336"/>
      <c r="BV101" s="336"/>
    </row>
    <row r="102" spans="3:74" x14ac:dyDescent="0.2">
      <c r="BK102" s="336"/>
      <c r="BL102" s="336"/>
      <c r="BM102" s="336"/>
      <c r="BN102" s="336"/>
      <c r="BO102" s="336"/>
      <c r="BP102" s="336"/>
      <c r="BQ102" s="336"/>
      <c r="BR102" s="336"/>
      <c r="BS102" s="336"/>
      <c r="BT102" s="336"/>
      <c r="BU102" s="336"/>
      <c r="BV102" s="336"/>
    </row>
    <row r="103" spans="3:74" x14ac:dyDescent="0.2">
      <c r="BK103" s="336"/>
      <c r="BL103" s="336"/>
      <c r="BM103" s="336"/>
      <c r="BN103" s="336"/>
      <c r="BO103" s="336"/>
      <c r="BP103" s="336"/>
      <c r="BQ103" s="336"/>
      <c r="BR103" s="336"/>
      <c r="BS103" s="336"/>
      <c r="BT103" s="336"/>
      <c r="BU103" s="336"/>
      <c r="BV103" s="336"/>
    </row>
    <row r="104" spans="3:74" x14ac:dyDescent="0.2">
      <c r="BK104" s="336"/>
      <c r="BL104" s="336"/>
      <c r="BM104" s="336"/>
      <c r="BN104" s="336"/>
      <c r="BO104" s="336"/>
      <c r="BP104" s="336"/>
      <c r="BQ104" s="336"/>
      <c r="BR104" s="336"/>
      <c r="BS104" s="336"/>
      <c r="BT104" s="336"/>
      <c r="BU104" s="336"/>
      <c r="BV104" s="336"/>
    </row>
    <row r="105" spans="3:74" x14ac:dyDescent="0.2">
      <c r="BK105" s="336"/>
      <c r="BL105" s="336"/>
      <c r="BM105" s="336"/>
      <c r="BN105" s="336"/>
      <c r="BO105" s="336"/>
      <c r="BP105" s="336"/>
      <c r="BQ105" s="336"/>
      <c r="BR105" s="336"/>
      <c r="BS105" s="336"/>
      <c r="BT105" s="336"/>
      <c r="BU105" s="336"/>
      <c r="BV105" s="336"/>
    </row>
    <row r="106" spans="3:74" x14ac:dyDescent="0.2">
      <c r="BK106" s="336"/>
      <c r="BL106" s="336"/>
      <c r="BM106" s="336"/>
      <c r="BN106" s="336"/>
      <c r="BO106" s="336"/>
      <c r="BP106" s="336"/>
      <c r="BQ106" s="336"/>
      <c r="BR106" s="336"/>
      <c r="BS106" s="336"/>
      <c r="BT106" s="336"/>
      <c r="BU106" s="336"/>
      <c r="BV106" s="336"/>
    </row>
    <row r="107" spans="3:74" x14ac:dyDescent="0.2">
      <c r="BK107" s="336"/>
      <c r="BL107" s="336"/>
      <c r="BM107" s="336"/>
      <c r="BN107" s="336"/>
      <c r="BO107" s="336"/>
      <c r="BP107" s="336"/>
      <c r="BQ107" s="336"/>
      <c r="BR107" s="336"/>
      <c r="BS107" s="336"/>
      <c r="BT107" s="336"/>
      <c r="BU107" s="336"/>
      <c r="BV107" s="336"/>
    </row>
    <row r="108" spans="3:74" x14ac:dyDescent="0.2">
      <c r="BK108" s="336"/>
      <c r="BL108" s="336"/>
      <c r="BM108" s="336"/>
      <c r="BN108" s="336"/>
      <c r="BO108" s="336"/>
      <c r="BP108" s="336"/>
      <c r="BQ108" s="336"/>
      <c r="BR108" s="336"/>
      <c r="BS108" s="336"/>
      <c r="BT108" s="336"/>
      <c r="BU108" s="336"/>
      <c r="BV108" s="336"/>
    </row>
    <row r="109" spans="3:74" x14ac:dyDescent="0.2">
      <c r="BK109" s="336"/>
      <c r="BL109" s="336"/>
      <c r="BM109" s="336"/>
      <c r="BN109" s="336"/>
      <c r="BO109" s="336"/>
      <c r="BP109" s="336"/>
      <c r="BQ109" s="336"/>
      <c r="BR109" s="336"/>
      <c r="BS109" s="336"/>
      <c r="BT109" s="336"/>
      <c r="BU109" s="336"/>
      <c r="BV109" s="336"/>
    </row>
    <row r="110" spans="3:74" x14ac:dyDescent="0.2">
      <c r="BK110" s="336"/>
      <c r="BL110" s="336"/>
      <c r="BM110" s="336"/>
      <c r="BN110" s="336"/>
      <c r="BO110" s="336"/>
      <c r="BP110" s="336"/>
      <c r="BQ110" s="336"/>
      <c r="BR110" s="336"/>
      <c r="BS110" s="336"/>
      <c r="BT110" s="336"/>
      <c r="BU110" s="336"/>
      <c r="BV110" s="336"/>
    </row>
    <row r="111" spans="3:74" x14ac:dyDescent="0.2">
      <c r="BK111" s="336"/>
      <c r="BL111" s="336"/>
      <c r="BM111" s="336"/>
      <c r="BN111" s="336"/>
      <c r="BO111" s="336"/>
      <c r="BP111" s="336"/>
      <c r="BQ111" s="336"/>
      <c r="BR111" s="336"/>
      <c r="BS111" s="336"/>
      <c r="BT111" s="336"/>
      <c r="BU111" s="336"/>
      <c r="BV111" s="336"/>
    </row>
    <row r="112" spans="3:74" x14ac:dyDescent="0.2">
      <c r="BK112" s="336"/>
      <c r="BL112" s="336"/>
      <c r="BM112" s="336"/>
      <c r="BN112" s="336"/>
      <c r="BO112" s="336"/>
      <c r="BP112" s="336"/>
      <c r="BQ112" s="336"/>
      <c r="BR112" s="336"/>
      <c r="BS112" s="336"/>
      <c r="BT112" s="336"/>
      <c r="BU112" s="336"/>
      <c r="BV112" s="336"/>
    </row>
    <row r="113" spans="63:74" x14ac:dyDescent="0.2">
      <c r="BK113" s="336"/>
      <c r="BL113" s="336"/>
      <c r="BM113" s="336"/>
      <c r="BN113" s="336"/>
      <c r="BO113" s="336"/>
      <c r="BP113" s="336"/>
      <c r="BQ113" s="336"/>
      <c r="BR113" s="336"/>
      <c r="BS113" s="336"/>
      <c r="BT113" s="336"/>
      <c r="BU113" s="336"/>
      <c r="BV113" s="336"/>
    </row>
    <row r="114" spans="63:74" x14ac:dyDescent="0.2">
      <c r="BK114" s="336"/>
      <c r="BL114" s="336"/>
      <c r="BM114" s="336"/>
      <c r="BN114" s="336"/>
      <c r="BO114" s="336"/>
      <c r="BP114" s="336"/>
      <c r="BQ114" s="336"/>
      <c r="BR114" s="336"/>
      <c r="BS114" s="336"/>
      <c r="BT114" s="336"/>
      <c r="BU114" s="336"/>
      <c r="BV114" s="336"/>
    </row>
    <row r="115" spans="63:74" x14ac:dyDescent="0.2">
      <c r="BK115" s="336"/>
      <c r="BL115" s="336"/>
      <c r="BM115" s="336"/>
      <c r="BN115" s="336"/>
      <c r="BO115" s="336"/>
      <c r="BP115" s="336"/>
      <c r="BQ115" s="336"/>
      <c r="BR115" s="336"/>
      <c r="BS115" s="336"/>
      <c r="BT115" s="336"/>
      <c r="BU115" s="336"/>
      <c r="BV115" s="336"/>
    </row>
    <row r="116" spans="63:74" x14ac:dyDescent="0.2">
      <c r="BK116" s="336"/>
      <c r="BL116" s="336"/>
      <c r="BM116" s="336"/>
      <c r="BN116" s="336"/>
      <c r="BO116" s="336"/>
      <c r="BP116" s="336"/>
      <c r="BQ116" s="336"/>
      <c r="BR116" s="336"/>
      <c r="BS116" s="336"/>
      <c r="BT116" s="336"/>
      <c r="BU116" s="336"/>
      <c r="BV116" s="336"/>
    </row>
    <row r="117" spans="63:74" x14ac:dyDescent="0.2">
      <c r="BK117" s="336"/>
      <c r="BL117" s="336"/>
      <c r="BM117" s="336"/>
      <c r="BN117" s="336"/>
      <c r="BO117" s="336"/>
      <c r="BP117" s="336"/>
      <c r="BQ117" s="336"/>
      <c r="BR117" s="336"/>
      <c r="BS117" s="336"/>
      <c r="BT117" s="336"/>
      <c r="BU117" s="336"/>
      <c r="BV117" s="336"/>
    </row>
    <row r="118" spans="63:74" x14ac:dyDescent="0.2">
      <c r="BK118" s="336"/>
      <c r="BL118" s="336"/>
      <c r="BM118" s="336"/>
      <c r="BN118" s="336"/>
      <c r="BO118" s="336"/>
      <c r="BP118" s="336"/>
      <c r="BQ118" s="336"/>
      <c r="BR118" s="336"/>
      <c r="BS118" s="336"/>
      <c r="BT118" s="336"/>
      <c r="BU118" s="336"/>
      <c r="BV118" s="336"/>
    </row>
    <row r="119" spans="63:74" x14ac:dyDescent="0.2">
      <c r="BK119" s="336"/>
      <c r="BL119" s="336"/>
      <c r="BM119" s="336"/>
      <c r="BN119" s="336"/>
      <c r="BO119" s="336"/>
      <c r="BP119" s="336"/>
      <c r="BQ119" s="336"/>
      <c r="BR119" s="336"/>
      <c r="BS119" s="336"/>
      <c r="BT119" s="336"/>
      <c r="BU119" s="336"/>
      <c r="BV119" s="336"/>
    </row>
    <row r="120" spans="63:74" x14ac:dyDescent="0.2">
      <c r="BK120" s="336"/>
      <c r="BL120" s="336"/>
      <c r="BM120" s="336"/>
      <c r="BN120" s="336"/>
      <c r="BO120" s="336"/>
      <c r="BP120" s="336"/>
      <c r="BQ120" s="336"/>
      <c r="BR120" s="336"/>
      <c r="BS120" s="336"/>
      <c r="BT120" s="336"/>
      <c r="BU120" s="336"/>
      <c r="BV120" s="336"/>
    </row>
    <row r="121" spans="63:74" x14ac:dyDescent="0.2">
      <c r="BK121" s="336"/>
      <c r="BL121" s="336"/>
      <c r="BM121" s="336"/>
      <c r="BN121" s="336"/>
      <c r="BO121" s="336"/>
      <c r="BP121" s="336"/>
      <c r="BQ121" s="336"/>
      <c r="BR121" s="336"/>
      <c r="BS121" s="336"/>
      <c r="BT121" s="336"/>
      <c r="BU121" s="336"/>
      <c r="BV121" s="336"/>
    </row>
    <row r="122" spans="63:74" x14ac:dyDescent="0.2">
      <c r="BK122" s="336"/>
      <c r="BL122" s="336"/>
      <c r="BM122" s="336"/>
      <c r="BN122" s="336"/>
      <c r="BO122" s="336"/>
      <c r="BP122" s="336"/>
      <c r="BQ122" s="336"/>
      <c r="BR122" s="336"/>
      <c r="BS122" s="336"/>
      <c r="BT122" s="336"/>
      <c r="BU122" s="336"/>
      <c r="BV122" s="336"/>
    </row>
    <row r="123" spans="63:74" x14ac:dyDescent="0.2">
      <c r="BK123" s="336"/>
      <c r="BL123" s="336"/>
      <c r="BM123" s="336"/>
      <c r="BN123" s="336"/>
      <c r="BO123" s="336"/>
      <c r="BP123" s="336"/>
      <c r="BQ123" s="336"/>
      <c r="BR123" s="336"/>
      <c r="BS123" s="336"/>
      <c r="BT123" s="336"/>
      <c r="BU123" s="336"/>
      <c r="BV123" s="336"/>
    </row>
    <row r="124" spans="63:74" x14ac:dyDescent="0.2">
      <c r="BK124" s="336"/>
      <c r="BL124" s="336"/>
      <c r="BM124" s="336"/>
      <c r="BN124" s="336"/>
      <c r="BO124" s="336"/>
      <c r="BP124" s="336"/>
      <c r="BQ124" s="336"/>
      <c r="BR124" s="336"/>
      <c r="BS124" s="336"/>
      <c r="BT124" s="336"/>
      <c r="BU124" s="336"/>
      <c r="BV124" s="336"/>
    </row>
    <row r="125" spans="63:74" x14ac:dyDescent="0.2">
      <c r="BK125" s="336"/>
      <c r="BL125" s="336"/>
      <c r="BM125" s="336"/>
      <c r="BN125" s="336"/>
      <c r="BO125" s="336"/>
      <c r="BP125" s="336"/>
      <c r="BQ125" s="336"/>
      <c r="BR125" s="336"/>
      <c r="BS125" s="336"/>
      <c r="BT125" s="336"/>
      <c r="BU125" s="336"/>
      <c r="BV125" s="336"/>
    </row>
    <row r="126" spans="63:74" x14ac:dyDescent="0.2">
      <c r="BK126" s="336"/>
      <c r="BL126" s="336"/>
      <c r="BM126" s="336"/>
      <c r="BN126" s="336"/>
      <c r="BO126" s="336"/>
      <c r="BP126" s="336"/>
      <c r="BQ126" s="336"/>
      <c r="BR126" s="336"/>
      <c r="BS126" s="336"/>
      <c r="BT126" s="336"/>
      <c r="BU126" s="336"/>
      <c r="BV126" s="336"/>
    </row>
    <row r="127" spans="63:74" x14ac:dyDescent="0.2">
      <c r="BK127" s="336"/>
      <c r="BL127" s="336"/>
      <c r="BM127" s="336"/>
      <c r="BN127" s="336"/>
      <c r="BO127" s="336"/>
      <c r="BP127" s="336"/>
      <c r="BQ127" s="336"/>
      <c r="BR127" s="336"/>
      <c r="BS127" s="336"/>
      <c r="BT127" s="336"/>
      <c r="BU127" s="336"/>
      <c r="BV127" s="336"/>
    </row>
    <row r="128" spans="63:74" x14ac:dyDescent="0.2">
      <c r="BK128" s="336"/>
      <c r="BL128" s="336"/>
      <c r="BM128" s="336"/>
      <c r="BN128" s="336"/>
      <c r="BO128" s="336"/>
      <c r="BP128" s="336"/>
      <c r="BQ128" s="336"/>
      <c r="BR128" s="336"/>
      <c r="BS128" s="336"/>
      <c r="BT128" s="336"/>
      <c r="BU128" s="336"/>
      <c r="BV128" s="336"/>
    </row>
    <row r="129" spans="63:74" x14ac:dyDescent="0.2">
      <c r="BK129" s="336"/>
      <c r="BL129" s="336"/>
      <c r="BM129" s="336"/>
      <c r="BN129" s="336"/>
      <c r="BO129" s="336"/>
      <c r="BP129" s="336"/>
      <c r="BQ129" s="336"/>
      <c r="BR129" s="336"/>
      <c r="BS129" s="336"/>
      <c r="BT129" s="336"/>
      <c r="BU129" s="336"/>
      <c r="BV129" s="336"/>
    </row>
    <row r="130" spans="63:74" x14ac:dyDescent="0.2">
      <c r="BK130" s="336"/>
      <c r="BL130" s="336"/>
      <c r="BM130" s="336"/>
      <c r="BN130" s="336"/>
      <c r="BO130" s="336"/>
      <c r="BP130" s="336"/>
      <c r="BQ130" s="336"/>
      <c r="BR130" s="336"/>
      <c r="BS130" s="336"/>
      <c r="BT130" s="336"/>
      <c r="BU130" s="336"/>
      <c r="BV130" s="336"/>
    </row>
    <row r="131" spans="63:74" x14ac:dyDescent="0.2">
      <c r="BK131" s="336"/>
      <c r="BL131" s="336"/>
      <c r="BM131" s="336"/>
      <c r="BN131" s="336"/>
      <c r="BO131" s="336"/>
      <c r="BP131" s="336"/>
      <c r="BQ131" s="336"/>
      <c r="BR131" s="336"/>
      <c r="BS131" s="336"/>
      <c r="BT131" s="336"/>
      <c r="BU131" s="336"/>
      <c r="BV131" s="336"/>
    </row>
    <row r="132" spans="63:74" x14ac:dyDescent="0.2">
      <c r="BK132" s="336"/>
      <c r="BL132" s="336"/>
      <c r="BM132" s="336"/>
      <c r="BN132" s="336"/>
      <c r="BO132" s="336"/>
      <c r="BP132" s="336"/>
      <c r="BQ132" s="336"/>
      <c r="BR132" s="336"/>
      <c r="BS132" s="336"/>
      <c r="BT132" s="336"/>
      <c r="BU132" s="336"/>
      <c r="BV132" s="336"/>
    </row>
    <row r="133" spans="63:74" x14ac:dyDescent="0.2">
      <c r="BK133" s="336"/>
      <c r="BL133" s="336"/>
      <c r="BM133" s="336"/>
      <c r="BN133" s="336"/>
      <c r="BO133" s="336"/>
      <c r="BP133" s="336"/>
      <c r="BQ133" s="336"/>
      <c r="BR133" s="336"/>
      <c r="BS133" s="336"/>
      <c r="BT133" s="336"/>
      <c r="BU133" s="336"/>
      <c r="BV133" s="336"/>
    </row>
    <row r="134" spans="63:74" x14ac:dyDescent="0.2">
      <c r="BK134" s="336"/>
      <c r="BL134" s="336"/>
      <c r="BM134" s="336"/>
      <c r="BN134" s="336"/>
      <c r="BO134" s="336"/>
      <c r="BP134" s="336"/>
      <c r="BQ134" s="336"/>
      <c r="BR134" s="336"/>
      <c r="BS134" s="336"/>
      <c r="BT134" s="336"/>
      <c r="BU134" s="336"/>
      <c r="BV134" s="336"/>
    </row>
    <row r="135" spans="63:74" x14ac:dyDescent="0.2">
      <c r="BK135" s="336"/>
      <c r="BL135" s="336"/>
      <c r="BM135" s="336"/>
      <c r="BN135" s="336"/>
      <c r="BO135" s="336"/>
      <c r="BP135" s="336"/>
      <c r="BQ135" s="336"/>
      <c r="BR135" s="336"/>
      <c r="BS135" s="336"/>
      <c r="BT135" s="336"/>
      <c r="BU135" s="336"/>
      <c r="BV135" s="336"/>
    </row>
    <row r="136" spans="63:74" x14ac:dyDescent="0.2">
      <c r="BK136" s="336"/>
      <c r="BL136" s="336"/>
      <c r="BM136" s="336"/>
      <c r="BN136" s="336"/>
      <c r="BO136" s="336"/>
      <c r="BP136" s="336"/>
      <c r="BQ136" s="336"/>
      <c r="BR136" s="336"/>
      <c r="BS136" s="336"/>
      <c r="BT136" s="336"/>
      <c r="BU136" s="336"/>
      <c r="BV136" s="336"/>
    </row>
    <row r="137" spans="63:74" x14ac:dyDescent="0.2">
      <c r="BK137" s="336"/>
      <c r="BL137" s="336"/>
      <c r="BM137" s="336"/>
      <c r="BN137" s="336"/>
      <c r="BO137" s="336"/>
      <c r="BP137" s="336"/>
      <c r="BQ137" s="336"/>
      <c r="BR137" s="336"/>
      <c r="BS137" s="336"/>
      <c r="BT137" s="336"/>
      <c r="BU137" s="336"/>
      <c r="BV137" s="336"/>
    </row>
    <row r="138" spans="63:74" x14ac:dyDescent="0.2">
      <c r="BK138" s="336"/>
      <c r="BL138" s="336"/>
      <c r="BM138" s="336"/>
      <c r="BN138" s="336"/>
      <c r="BO138" s="336"/>
      <c r="BP138" s="336"/>
      <c r="BQ138" s="336"/>
      <c r="BR138" s="336"/>
      <c r="BS138" s="336"/>
      <c r="BT138" s="336"/>
      <c r="BU138" s="336"/>
      <c r="BV138" s="336"/>
    </row>
    <row r="139" spans="63:74" x14ac:dyDescent="0.2">
      <c r="BK139" s="336"/>
      <c r="BL139" s="336"/>
      <c r="BM139" s="336"/>
      <c r="BN139" s="336"/>
      <c r="BO139" s="336"/>
      <c r="BP139" s="336"/>
      <c r="BQ139" s="336"/>
      <c r="BR139" s="336"/>
      <c r="BS139" s="336"/>
      <c r="BT139" s="336"/>
      <c r="BU139" s="336"/>
      <c r="BV139" s="336"/>
    </row>
    <row r="140" spans="63:74" x14ac:dyDescent="0.2">
      <c r="BK140" s="336"/>
      <c r="BL140" s="336"/>
      <c r="BM140" s="336"/>
      <c r="BN140" s="336"/>
      <c r="BO140" s="336"/>
      <c r="BP140" s="336"/>
      <c r="BQ140" s="336"/>
      <c r="BR140" s="336"/>
      <c r="BS140" s="336"/>
      <c r="BT140" s="336"/>
      <c r="BU140" s="336"/>
      <c r="BV140" s="336"/>
    </row>
    <row r="141" spans="63:74" x14ac:dyDescent="0.2">
      <c r="BK141" s="336"/>
      <c r="BL141" s="336"/>
      <c r="BM141" s="336"/>
      <c r="BN141" s="336"/>
      <c r="BO141" s="336"/>
      <c r="BP141" s="336"/>
      <c r="BQ141" s="336"/>
      <c r="BR141" s="336"/>
      <c r="BS141" s="336"/>
      <c r="BT141" s="336"/>
      <c r="BU141" s="336"/>
      <c r="BV141" s="336"/>
    </row>
    <row r="142" spans="63:74" x14ac:dyDescent="0.2">
      <c r="BK142" s="336"/>
      <c r="BL142" s="336"/>
      <c r="BM142" s="336"/>
      <c r="BN142" s="336"/>
      <c r="BO142" s="336"/>
      <c r="BP142" s="336"/>
      <c r="BQ142" s="336"/>
      <c r="BR142" s="336"/>
      <c r="BS142" s="336"/>
      <c r="BT142" s="336"/>
      <c r="BU142" s="336"/>
      <c r="BV142" s="336"/>
    </row>
    <row r="143" spans="63:74" x14ac:dyDescent="0.2">
      <c r="BK143" s="336"/>
      <c r="BL143" s="336"/>
      <c r="BM143" s="336"/>
      <c r="BN143" s="336"/>
      <c r="BO143" s="336"/>
      <c r="BP143" s="336"/>
      <c r="BQ143" s="336"/>
      <c r="BR143" s="336"/>
      <c r="BS143" s="336"/>
      <c r="BT143" s="336"/>
      <c r="BU143" s="336"/>
      <c r="BV143" s="336"/>
    </row>
    <row r="144" spans="63:74" x14ac:dyDescent="0.2">
      <c r="BK144" s="336"/>
      <c r="BL144" s="336"/>
      <c r="BM144" s="336"/>
      <c r="BN144" s="336"/>
      <c r="BO144" s="336"/>
      <c r="BP144" s="336"/>
      <c r="BQ144" s="336"/>
      <c r="BR144" s="336"/>
      <c r="BS144" s="336"/>
      <c r="BT144" s="336"/>
      <c r="BU144" s="336"/>
      <c r="BV144" s="336"/>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9"/>
  <sheetViews>
    <sheetView showGridLines="0" workbookViewId="0">
      <pane xSplit="2" ySplit="4" topLeftCell="AN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 x14ac:dyDescent="0.2"/>
  <cols>
    <col min="1" max="1" width="10.59765625" style="491" customWidth="1"/>
    <col min="2" max="2" width="27" style="491" customWidth="1"/>
    <col min="3" max="55" width="6.59765625" style="491" customWidth="1"/>
    <col min="56" max="58" width="6.59765625" style="627" customWidth="1"/>
    <col min="59" max="74" width="6.59765625" style="491" customWidth="1"/>
    <col min="75" max="238" width="11" style="491"/>
    <col min="239" max="239" width="1.59765625" style="491" customWidth="1"/>
    <col min="240" max="16384" width="11" style="491"/>
  </cols>
  <sheetData>
    <row r="1" spans="1:74" ht="12.75" customHeight="1" x14ac:dyDescent="0.3">
      <c r="A1" s="766" t="s">
        <v>798</v>
      </c>
      <c r="B1" s="490" t="s">
        <v>1327</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67"/>
      <c r="B2" s="486" t="str">
        <f>"U.S. Energy Information Administration  |  Short-Term Energy Outlook  - "&amp;Dates!D1</f>
        <v>U.S. Energy Information Administration  |  Short-Term Energy Outlook  - October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493"/>
      <c r="B3" s="494"/>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ht="12.75" customHeight="1" x14ac:dyDescent="0.2">
      <c r="A4" s="493"/>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3"/>
      <c r="B5" s="129" t="s">
        <v>340</v>
      </c>
      <c r="C5" s="496"/>
      <c r="D5" s="497"/>
      <c r="E5" s="497"/>
      <c r="F5" s="497"/>
      <c r="G5" s="497"/>
      <c r="H5" s="497"/>
      <c r="I5" s="497"/>
      <c r="J5" s="497"/>
      <c r="K5" s="497"/>
      <c r="L5" s="497"/>
      <c r="M5" s="497"/>
      <c r="N5" s="498"/>
      <c r="O5" s="496"/>
      <c r="P5" s="497"/>
      <c r="Q5" s="497"/>
      <c r="R5" s="497"/>
      <c r="S5" s="497"/>
      <c r="T5" s="497"/>
      <c r="U5" s="497"/>
      <c r="V5" s="497"/>
      <c r="W5" s="497"/>
      <c r="X5" s="497"/>
      <c r="Y5" s="497"/>
      <c r="Z5" s="498"/>
      <c r="AA5" s="496"/>
      <c r="AB5" s="497"/>
      <c r="AC5" s="497"/>
      <c r="AD5" s="497"/>
      <c r="AE5" s="497"/>
      <c r="AF5" s="497"/>
      <c r="AG5" s="497"/>
      <c r="AH5" s="497"/>
      <c r="AI5" s="497"/>
      <c r="AJ5" s="497"/>
      <c r="AK5" s="497"/>
      <c r="AL5" s="498"/>
      <c r="AM5" s="496"/>
      <c r="AN5" s="497"/>
      <c r="AO5" s="497"/>
      <c r="AP5" s="497"/>
      <c r="AQ5" s="497"/>
      <c r="AR5" s="497"/>
      <c r="AS5" s="497"/>
      <c r="AT5" s="497"/>
      <c r="AU5" s="497"/>
      <c r="AV5" s="497"/>
      <c r="AW5" s="497"/>
      <c r="AX5" s="498"/>
      <c r="AY5" s="496"/>
      <c r="AZ5" s="497"/>
      <c r="BA5" s="497"/>
      <c r="BB5" s="497"/>
      <c r="BC5" s="497"/>
      <c r="BD5" s="497"/>
      <c r="BE5" s="497"/>
      <c r="BF5" s="497"/>
      <c r="BG5" s="497"/>
      <c r="BH5" s="497"/>
      <c r="BI5" s="497"/>
      <c r="BJ5" s="498"/>
      <c r="BK5" s="496"/>
      <c r="BL5" s="497"/>
      <c r="BM5" s="497"/>
      <c r="BN5" s="497"/>
      <c r="BO5" s="497"/>
      <c r="BP5" s="497"/>
      <c r="BQ5" s="497"/>
      <c r="BR5" s="497"/>
      <c r="BS5" s="497"/>
      <c r="BT5" s="497"/>
      <c r="BU5" s="497"/>
      <c r="BV5" s="498"/>
    </row>
    <row r="6" spans="1:74" ht="11.1" customHeight="1" x14ac:dyDescent="0.2">
      <c r="A6" s="499" t="s">
        <v>1201</v>
      </c>
      <c r="B6" s="500" t="s">
        <v>84</v>
      </c>
      <c r="C6" s="702">
        <v>86.884892949000005</v>
      </c>
      <c r="D6" s="702">
        <v>75.044604918000005</v>
      </c>
      <c r="E6" s="702">
        <v>86.855434853999995</v>
      </c>
      <c r="F6" s="702">
        <v>80.578371313000005</v>
      </c>
      <c r="G6" s="702">
        <v>90.020665503999993</v>
      </c>
      <c r="H6" s="702">
        <v>108.83270628</v>
      </c>
      <c r="I6" s="702">
        <v>137.84065752000001</v>
      </c>
      <c r="J6" s="702">
        <v>132.37582732999999</v>
      </c>
      <c r="K6" s="702">
        <v>110.21913673</v>
      </c>
      <c r="L6" s="702">
        <v>98.825691329999998</v>
      </c>
      <c r="M6" s="702">
        <v>86.819182471999994</v>
      </c>
      <c r="N6" s="702">
        <v>102.45678891999999</v>
      </c>
      <c r="O6" s="702">
        <v>101.46884383</v>
      </c>
      <c r="P6" s="702">
        <v>90.701945471000002</v>
      </c>
      <c r="Q6" s="702">
        <v>98.596730418999996</v>
      </c>
      <c r="R6" s="702">
        <v>90.614381231999999</v>
      </c>
      <c r="S6" s="702">
        <v>107.01353236</v>
      </c>
      <c r="T6" s="702">
        <v>122.17188350000001</v>
      </c>
      <c r="U6" s="702">
        <v>155.26442144999999</v>
      </c>
      <c r="V6" s="702">
        <v>152.15037243</v>
      </c>
      <c r="W6" s="702">
        <v>132.99212682999999</v>
      </c>
      <c r="X6" s="702">
        <v>114.53268342</v>
      </c>
      <c r="Y6" s="702">
        <v>99.418949646000002</v>
      </c>
      <c r="Z6" s="702">
        <v>100.89623151000001</v>
      </c>
      <c r="AA6" s="702">
        <v>112.14362267999999</v>
      </c>
      <c r="AB6" s="702">
        <v>103.94932439</v>
      </c>
      <c r="AC6" s="702">
        <v>107.124385</v>
      </c>
      <c r="AD6" s="702">
        <v>95.860548606999998</v>
      </c>
      <c r="AE6" s="702">
        <v>108.44487992000001</v>
      </c>
      <c r="AF6" s="702">
        <v>128.92958418000001</v>
      </c>
      <c r="AG6" s="702">
        <v>162.24936177000001</v>
      </c>
      <c r="AH6" s="702">
        <v>165.14040041999999</v>
      </c>
      <c r="AI6" s="702">
        <v>140.48253201</v>
      </c>
      <c r="AJ6" s="702">
        <v>121.93402791</v>
      </c>
      <c r="AK6" s="702">
        <v>108.68300562</v>
      </c>
      <c r="AL6" s="702">
        <v>122.19755222000001</v>
      </c>
      <c r="AM6" s="702">
        <v>123.2984828</v>
      </c>
      <c r="AN6" s="702">
        <v>116.65373839999999</v>
      </c>
      <c r="AO6" s="702">
        <v>114.76615083</v>
      </c>
      <c r="AP6" s="702">
        <v>100.04764238</v>
      </c>
      <c r="AQ6" s="702">
        <v>107.85265697</v>
      </c>
      <c r="AR6" s="702">
        <v>134.66851541</v>
      </c>
      <c r="AS6" s="702">
        <v>176.293002</v>
      </c>
      <c r="AT6" s="702">
        <v>164.75787496999999</v>
      </c>
      <c r="AU6" s="702">
        <v>133.12284038999999</v>
      </c>
      <c r="AV6" s="702">
        <v>123.63982077999999</v>
      </c>
      <c r="AW6" s="702">
        <v>100.78294477</v>
      </c>
      <c r="AX6" s="702">
        <v>116.31501397</v>
      </c>
      <c r="AY6" s="702">
        <v>116.05035255999999</v>
      </c>
      <c r="AZ6" s="702">
        <v>104.46973465000001</v>
      </c>
      <c r="BA6" s="702">
        <v>97.691295132999997</v>
      </c>
      <c r="BB6" s="702">
        <v>99.520974656000007</v>
      </c>
      <c r="BC6" s="702">
        <v>105.76984923000001</v>
      </c>
      <c r="BD6" s="702">
        <v>140.11954858999999</v>
      </c>
      <c r="BE6" s="702">
        <v>159.99169965999999</v>
      </c>
      <c r="BF6" s="702">
        <v>159.61850000000001</v>
      </c>
      <c r="BG6" s="702">
        <v>129.7379</v>
      </c>
      <c r="BH6" s="703">
        <v>112.0335</v>
      </c>
      <c r="BI6" s="703">
        <v>91.423299999999998</v>
      </c>
      <c r="BJ6" s="703">
        <v>111.4834</v>
      </c>
      <c r="BK6" s="703">
        <v>108.6305</v>
      </c>
      <c r="BL6" s="703">
        <v>94.837299999999999</v>
      </c>
      <c r="BM6" s="703">
        <v>92.113950000000003</v>
      </c>
      <c r="BN6" s="703">
        <v>94.107240000000004</v>
      </c>
      <c r="BO6" s="703">
        <v>99.366709999999998</v>
      </c>
      <c r="BP6" s="703">
        <v>129.727</v>
      </c>
      <c r="BQ6" s="703">
        <v>160.97210000000001</v>
      </c>
      <c r="BR6" s="703">
        <v>146.73589999999999</v>
      </c>
      <c r="BS6" s="703">
        <v>122.5408</v>
      </c>
      <c r="BT6" s="703">
        <v>112.7975</v>
      </c>
      <c r="BU6" s="703">
        <v>96.083590000000001</v>
      </c>
      <c r="BV6" s="703">
        <v>116.9693</v>
      </c>
    </row>
    <row r="7" spans="1:74" ht="11.1" customHeight="1" x14ac:dyDescent="0.2">
      <c r="A7" s="499" t="s">
        <v>1202</v>
      </c>
      <c r="B7" s="500" t="s">
        <v>83</v>
      </c>
      <c r="C7" s="702">
        <v>114.5720208</v>
      </c>
      <c r="D7" s="702">
        <v>86.157863132000003</v>
      </c>
      <c r="E7" s="702">
        <v>88.687575275</v>
      </c>
      <c r="F7" s="702">
        <v>80.742742492999994</v>
      </c>
      <c r="G7" s="702">
        <v>92.141447729000006</v>
      </c>
      <c r="H7" s="702">
        <v>106.82531116</v>
      </c>
      <c r="I7" s="702">
        <v>127.01872788</v>
      </c>
      <c r="J7" s="702">
        <v>118.80997743</v>
      </c>
      <c r="K7" s="702">
        <v>97.560379135000005</v>
      </c>
      <c r="L7" s="702">
        <v>89.114280660000006</v>
      </c>
      <c r="M7" s="702">
        <v>90.347259949000005</v>
      </c>
      <c r="N7" s="702">
        <v>105.86034569</v>
      </c>
      <c r="O7" s="702">
        <v>118.55718843</v>
      </c>
      <c r="P7" s="702">
        <v>81.399063036000001</v>
      </c>
      <c r="Q7" s="702">
        <v>79.982640982000007</v>
      </c>
      <c r="R7" s="702">
        <v>72.787438085000005</v>
      </c>
      <c r="S7" s="702">
        <v>84.633934697000001</v>
      </c>
      <c r="T7" s="702">
        <v>100.89371229</v>
      </c>
      <c r="U7" s="702">
        <v>114.74880582</v>
      </c>
      <c r="V7" s="702">
        <v>114.51628681</v>
      </c>
      <c r="W7" s="702">
        <v>95.961853060999999</v>
      </c>
      <c r="X7" s="702">
        <v>86.736176536000002</v>
      </c>
      <c r="Y7" s="702">
        <v>92.257715325000007</v>
      </c>
      <c r="Z7" s="702">
        <v>99.698195503999997</v>
      </c>
      <c r="AA7" s="702">
        <v>100.29441031</v>
      </c>
      <c r="AB7" s="702">
        <v>79.381749474000003</v>
      </c>
      <c r="AC7" s="702">
        <v>77.819348923999996</v>
      </c>
      <c r="AD7" s="702">
        <v>59.426201405</v>
      </c>
      <c r="AE7" s="702">
        <v>71.387602418</v>
      </c>
      <c r="AF7" s="702">
        <v>78.042789175999999</v>
      </c>
      <c r="AG7" s="702">
        <v>100.22471278</v>
      </c>
      <c r="AH7" s="702">
        <v>93.516602250999995</v>
      </c>
      <c r="AI7" s="702">
        <v>85.215956883999993</v>
      </c>
      <c r="AJ7" s="702">
        <v>66.311207828999997</v>
      </c>
      <c r="AK7" s="702">
        <v>75.046173737999993</v>
      </c>
      <c r="AL7" s="702">
        <v>72.065240101000001</v>
      </c>
      <c r="AM7" s="702">
        <v>64.547735798000005</v>
      </c>
      <c r="AN7" s="702">
        <v>55.590323763999997</v>
      </c>
      <c r="AO7" s="702">
        <v>50.144633329000001</v>
      </c>
      <c r="AP7" s="702">
        <v>40.188541002000001</v>
      </c>
      <c r="AQ7" s="702">
        <v>46.093825877</v>
      </c>
      <c r="AR7" s="702">
        <v>64.920402586999998</v>
      </c>
      <c r="AS7" s="702">
        <v>89.367616025000004</v>
      </c>
      <c r="AT7" s="702">
        <v>90.814313874000007</v>
      </c>
      <c r="AU7" s="702">
        <v>67.977564169000004</v>
      </c>
      <c r="AV7" s="702">
        <v>59.440229021</v>
      </c>
      <c r="AW7" s="702">
        <v>60.895921231999999</v>
      </c>
      <c r="AX7" s="702">
        <v>78.215003242999998</v>
      </c>
      <c r="AY7" s="702">
        <v>81.340130157999994</v>
      </c>
      <c r="AZ7" s="702">
        <v>87.393033020999994</v>
      </c>
      <c r="BA7" s="702">
        <v>61.560816938999999</v>
      </c>
      <c r="BB7" s="702">
        <v>53.494241563000003</v>
      </c>
      <c r="BC7" s="702">
        <v>63.411594721</v>
      </c>
      <c r="BD7" s="702">
        <v>86.847597542000003</v>
      </c>
      <c r="BE7" s="702">
        <v>101.12899052</v>
      </c>
      <c r="BF7" s="702">
        <v>96.371849999999995</v>
      </c>
      <c r="BG7" s="702">
        <v>80.681460000000001</v>
      </c>
      <c r="BH7" s="703">
        <v>68.328659999999999</v>
      </c>
      <c r="BI7" s="703">
        <v>69.050039999999996</v>
      </c>
      <c r="BJ7" s="703">
        <v>88.477620000000002</v>
      </c>
      <c r="BK7" s="703">
        <v>88.614440000000002</v>
      </c>
      <c r="BL7" s="703">
        <v>72.650270000000006</v>
      </c>
      <c r="BM7" s="703">
        <v>63.346119999999999</v>
      </c>
      <c r="BN7" s="703">
        <v>53.213270000000001</v>
      </c>
      <c r="BO7" s="703">
        <v>64.451729999999998</v>
      </c>
      <c r="BP7" s="703">
        <v>81.921629999999993</v>
      </c>
      <c r="BQ7" s="703">
        <v>95.496880000000004</v>
      </c>
      <c r="BR7" s="703">
        <v>93.212699999999998</v>
      </c>
      <c r="BS7" s="703">
        <v>72.320459999999997</v>
      </c>
      <c r="BT7" s="703">
        <v>61.787410000000001</v>
      </c>
      <c r="BU7" s="703">
        <v>61.767159999999997</v>
      </c>
      <c r="BV7" s="703">
        <v>81.467160000000007</v>
      </c>
    </row>
    <row r="8" spans="1:74" ht="11.1" customHeight="1" x14ac:dyDescent="0.2">
      <c r="A8" s="501" t="s">
        <v>1203</v>
      </c>
      <c r="B8" s="502" t="s">
        <v>86</v>
      </c>
      <c r="C8" s="702">
        <v>73.120611999999994</v>
      </c>
      <c r="D8" s="702">
        <v>63.560371000000004</v>
      </c>
      <c r="E8" s="702">
        <v>65.093199999999996</v>
      </c>
      <c r="F8" s="702">
        <v>56.743352000000002</v>
      </c>
      <c r="G8" s="702">
        <v>61.312753000000001</v>
      </c>
      <c r="H8" s="702">
        <v>67.010782000000006</v>
      </c>
      <c r="I8" s="702">
        <v>71.314218999999994</v>
      </c>
      <c r="J8" s="702">
        <v>72.384218000000004</v>
      </c>
      <c r="K8" s="702">
        <v>68.097918000000007</v>
      </c>
      <c r="L8" s="702">
        <v>65.994784999999993</v>
      </c>
      <c r="M8" s="702">
        <v>66.617852999999997</v>
      </c>
      <c r="N8" s="702">
        <v>73.699572000000003</v>
      </c>
      <c r="O8" s="702">
        <v>74.649039999999999</v>
      </c>
      <c r="P8" s="702">
        <v>64.790030000000002</v>
      </c>
      <c r="Q8" s="702">
        <v>67.032656000000003</v>
      </c>
      <c r="R8" s="702">
        <v>59.133155000000002</v>
      </c>
      <c r="S8" s="702">
        <v>67.320248000000007</v>
      </c>
      <c r="T8" s="702">
        <v>69.687556000000001</v>
      </c>
      <c r="U8" s="702">
        <v>72.456008999999995</v>
      </c>
      <c r="V8" s="702">
        <v>72.282466999999997</v>
      </c>
      <c r="W8" s="702">
        <v>64.724753000000007</v>
      </c>
      <c r="X8" s="702">
        <v>59.396904999999997</v>
      </c>
      <c r="Y8" s="702">
        <v>63.954369999999997</v>
      </c>
      <c r="Z8" s="702">
        <v>71.657287999999994</v>
      </c>
      <c r="AA8" s="702">
        <v>73.700844000000004</v>
      </c>
      <c r="AB8" s="702">
        <v>64.714894000000001</v>
      </c>
      <c r="AC8" s="702">
        <v>65.079690999999997</v>
      </c>
      <c r="AD8" s="702">
        <v>60.580927000000003</v>
      </c>
      <c r="AE8" s="702">
        <v>67.123546000000005</v>
      </c>
      <c r="AF8" s="702">
        <v>68.804879</v>
      </c>
      <c r="AG8" s="702">
        <v>72.198594999999997</v>
      </c>
      <c r="AH8" s="702">
        <v>71.910684000000003</v>
      </c>
      <c r="AI8" s="702">
        <v>66.063580000000002</v>
      </c>
      <c r="AJ8" s="702">
        <v>62.032622000000003</v>
      </c>
      <c r="AK8" s="702">
        <v>64.125425000000007</v>
      </c>
      <c r="AL8" s="702">
        <v>73.073575000000005</v>
      </c>
      <c r="AM8" s="702">
        <v>74.169646</v>
      </c>
      <c r="AN8" s="702">
        <v>65.950342000000006</v>
      </c>
      <c r="AO8" s="702">
        <v>63.997210000000003</v>
      </c>
      <c r="AP8" s="702">
        <v>59.170015999999997</v>
      </c>
      <c r="AQ8" s="702">
        <v>64.337969999999999</v>
      </c>
      <c r="AR8" s="702">
        <v>67.205083000000002</v>
      </c>
      <c r="AS8" s="702">
        <v>69.385440000000003</v>
      </c>
      <c r="AT8" s="702">
        <v>68.982186999999996</v>
      </c>
      <c r="AU8" s="702">
        <v>65.727316999999999</v>
      </c>
      <c r="AV8" s="702">
        <v>59.362465</v>
      </c>
      <c r="AW8" s="702">
        <v>61.759976999999999</v>
      </c>
      <c r="AX8" s="702">
        <v>69.870977999999994</v>
      </c>
      <c r="AY8" s="702">
        <v>71.832463000000004</v>
      </c>
      <c r="AZ8" s="702">
        <v>62.954160000000002</v>
      </c>
      <c r="BA8" s="702">
        <v>63.708238000000001</v>
      </c>
      <c r="BB8" s="702">
        <v>57.092024000000002</v>
      </c>
      <c r="BC8" s="702">
        <v>62.053379999999997</v>
      </c>
      <c r="BD8" s="702">
        <v>66.070373000000004</v>
      </c>
      <c r="BE8" s="702">
        <v>68.831592999999998</v>
      </c>
      <c r="BF8" s="702">
        <v>70.104529999999997</v>
      </c>
      <c r="BG8" s="702">
        <v>64.844549999999998</v>
      </c>
      <c r="BH8" s="703">
        <v>59.62865</v>
      </c>
      <c r="BI8" s="703">
        <v>62.336239999999997</v>
      </c>
      <c r="BJ8" s="703">
        <v>69.515259999999998</v>
      </c>
      <c r="BK8" s="703">
        <v>70.079520000000002</v>
      </c>
      <c r="BL8" s="703">
        <v>60.950020000000002</v>
      </c>
      <c r="BM8" s="703">
        <v>64.239469999999997</v>
      </c>
      <c r="BN8" s="703">
        <v>56.480780000000003</v>
      </c>
      <c r="BO8" s="703">
        <v>66.931039999999996</v>
      </c>
      <c r="BP8" s="703">
        <v>68.436059999999998</v>
      </c>
      <c r="BQ8" s="703">
        <v>70.318079999999995</v>
      </c>
      <c r="BR8" s="703">
        <v>70.32687</v>
      </c>
      <c r="BS8" s="703">
        <v>65.614090000000004</v>
      </c>
      <c r="BT8" s="703">
        <v>59.641039999999997</v>
      </c>
      <c r="BU8" s="703">
        <v>63.008499999999998</v>
      </c>
      <c r="BV8" s="703">
        <v>70.336740000000006</v>
      </c>
    </row>
    <row r="9" spans="1:74" ht="11.1" customHeight="1" x14ac:dyDescent="0.2">
      <c r="A9" s="501" t="s">
        <v>1204</v>
      </c>
      <c r="B9" s="502" t="s">
        <v>349</v>
      </c>
      <c r="C9" s="702">
        <v>52.685745074000003</v>
      </c>
      <c r="D9" s="702">
        <v>50.940782634999998</v>
      </c>
      <c r="E9" s="702">
        <v>62.438727810000003</v>
      </c>
      <c r="F9" s="702">
        <v>62.234409186000001</v>
      </c>
      <c r="G9" s="702">
        <v>64.054712199999997</v>
      </c>
      <c r="H9" s="702">
        <v>59.805675319999999</v>
      </c>
      <c r="I9" s="702">
        <v>52.108089708000001</v>
      </c>
      <c r="J9" s="702">
        <v>44.850165660999998</v>
      </c>
      <c r="K9" s="702">
        <v>45.682873333000003</v>
      </c>
      <c r="L9" s="702">
        <v>51.972973644</v>
      </c>
      <c r="M9" s="702">
        <v>51.799634058000002</v>
      </c>
      <c r="N9" s="702">
        <v>54.585746520000001</v>
      </c>
      <c r="O9" s="702">
        <v>58.013594380999997</v>
      </c>
      <c r="P9" s="702">
        <v>55.688148927999997</v>
      </c>
      <c r="Q9" s="702">
        <v>61.296909888999998</v>
      </c>
      <c r="R9" s="702">
        <v>63.984727444999997</v>
      </c>
      <c r="S9" s="702">
        <v>64.913725088999996</v>
      </c>
      <c r="T9" s="702">
        <v>63.460733873000002</v>
      </c>
      <c r="U9" s="702">
        <v>52.246438075</v>
      </c>
      <c r="V9" s="702">
        <v>52.438896819999997</v>
      </c>
      <c r="W9" s="702">
        <v>47.185778225999996</v>
      </c>
      <c r="X9" s="702">
        <v>49.249546043999999</v>
      </c>
      <c r="Y9" s="702">
        <v>51.297141826000001</v>
      </c>
      <c r="Z9" s="702">
        <v>53.962943154000001</v>
      </c>
      <c r="AA9" s="702">
        <v>56.377086194</v>
      </c>
      <c r="AB9" s="702">
        <v>52.632515523999999</v>
      </c>
      <c r="AC9" s="702">
        <v>61.476279128000002</v>
      </c>
      <c r="AD9" s="702">
        <v>66.545574664</v>
      </c>
      <c r="AE9" s="702">
        <v>68.324300437999995</v>
      </c>
      <c r="AF9" s="702">
        <v>61.904381397999998</v>
      </c>
      <c r="AG9" s="702">
        <v>58.801177152999998</v>
      </c>
      <c r="AH9" s="702">
        <v>54.198077822000002</v>
      </c>
      <c r="AI9" s="702">
        <v>53.395862393999998</v>
      </c>
      <c r="AJ9" s="702">
        <v>55.206970798</v>
      </c>
      <c r="AK9" s="702">
        <v>52.807539712000001</v>
      </c>
      <c r="AL9" s="702">
        <v>54.993731965999999</v>
      </c>
      <c r="AM9" s="702">
        <v>62.061187296999996</v>
      </c>
      <c r="AN9" s="702">
        <v>64.805772836000003</v>
      </c>
      <c r="AO9" s="702">
        <v>63.273146347999997</v>
      </c>
      <c r="AP9" s="702">
        <v>63.037585313999998</v>
      </c>
      <c r="AQ9" s="702">
        <v>72.065132266000006</v>
      </c>
      <c r="AR9" s="702">
        <v>71.442400899999996</v>
      </c>
      <c r="AS9" s="702">
        <v>63.878030297999999</v>
      </c>
      <c r="AT9" s="702">
        <v>59.677123469999998</v>
      </c>
      <c r="AU9" s="702">
        <v>53.389726869999997</v>
      </c>
      <c r="AV9" s="702">
        <v>57.730981014000001</v>
      </c>
      <c r="AW9" s="702">
        <v>64.785983681000005</v>
      </c>
      <c r="AX9" s="702">
        <v>64.466982263999995</v>
      </c>
      <c r="AY9" s="702">
        <v>65.816874448999997</v>
      </c>
      <c r="AZ9" s="702">
        <v>58.581896458999999</v>
      </c>
      <c r="BA9" s="702">
        <v>73.632609273</v>
      </c>
      <c r="BB9" s="702">
        <v>69.072716091000004</v>
      </c>
      <c r="BC9" s="702">
        <v>72.425722399999998</v>
      </c>
      <c r="BD9" s="702">
        <v>66.741293937999998</v>
      </c>
      <c r="BE9" s="702">
        <v>59.538040735999999</v>
      </c>
      <c r="BF9" s="702">
        <v>61.459090000000003</v>
      </c>
      <c r="BG9" s="702">
        <v>57.721809999999998</v>
      </c>
      <c r="BH9" s="703">
        <v>64.309520000000006</v>
      </c>
      <c r="BI9" s="703">
        <v>69.342070000000007</v>
      </c>
      <c r="BJ9" s="703">
        <v>68.332419999999999</v>
      </c>
      <c r="BK9" s="703">
        <v>69.26952</v>
      </c>
      <c r="BL9" s="703">
        <v>67.297749999999994</v>
      </c>
      <c r="BM9" s="703">
        <v>83.044510000000002</v>
      </c>
      <c r="BN9" s="703">
        <v>80.050510000000003</v>
      </c>
      <c r="BO9" s="703">
        <v>84.073139999999995</v>
      </c>
      <c r="BP9" s="703">
        <v>75.4833</v>
      </c>
      <c r="BQ9" s="703">
        <v>68.016139999999993</v>
      </c>
      <c r="BR9" s="703">
        <v>67.537329999999997</v>
      </c>
      <c r="BS9" s="703">
        <v>64.973190000000002</v>
      </c>
      <c r="BT9" s="703">
        <v>69.451070000000001</v>
      </c>
      <c r="BU9" s="703">
        <v>74.542249999999996</v>
      </c>
      <c r="BV9" s="703">
        <v>72.698089999999993</v>
      </c>
    </row>
    <row r="10" spans="1:74" ht="11.1" customHeight="1" x14ac:dyDescent="0.2">
      <c r="A10" s="501" t="s">
        <v>1205</v>
      </c>
      <c r="B10" s="502" t="s">
        <v>351</v>
      </c>
      <c r="C10" s="702">
        <v>26.635124529999999</v>
      </c>
      <c r="D10" s="702">
        <v>23.512950132</v>
      </c>
      <c r="E10" s="702">
        <v>29.12596426</v>
      </c>
      <c r="F10" s="702">
        <v>29.221115293</v>
      </c>
      <c r="G10" s="702">
        <v>32.205104990999999</v>
      </c>
      <c r="H10" s="702">
        <v>30.082813378000001</v>
      </c>
      <c r="I10" s="702">
        <v>26.362805812000001</v>
      </c>
      <c r="J10" s="702">
        <v>21.740628482999998</v>
      </c>
      <c r="K10" s="702">
        <v>18.977782783999999</v>
      </c>
      <c r="L10" s="702">
        <v>18.170779733</v>
      </c>
      <c r="M10" s="702">
        <v>20.420851729999999</v>
      </c>
      <c r="N10" s="702">
        <v>22.254988574999999</v>
      </c>
      <c r="O10" s="702">
        <v>24.96201993</v>
      </c>
      <c r="P10" s="702">
        <v>24.793710240999999</v>
      </c>
      <c r="Q10" s="702">
        <v>25.752148085000002</v>
      </c>
      <c r="R10" s="702">
        <v>27.989979192</v>
      </c>
      <c r="S10" s="702">
        <v>30.318598342000001</v>
      </c>
      <c r="T10" s="702">
        <v>27.502186480999999</v>
      </c>
      <c r="U10" s="702">
        <v>25.002925764</v>
      </c>
      <c r="V10" s="702">
        <v>21.908293526000001</v>
      </c>
      <c r="W10" s="702">
        <v>19.059726191999999</v>
      </c>
      <c r="X10" s="702">
        <v>19.426419968000001</v>
      </c>
      <c r="Y10" s="702">
        <v>21.780770564000001</v>
      </c>
      <c r="Z10" s="702">
        <v>22.650886192000002</v>
      </c>
      <c r="AA10" s="702">
        <v>24.657851542</v>
      </c>
      <c r="AB10" s="702">
        <v>22.772000198000001</v>
      </c>
      <c r="AC10" s="702">
        <v>26.207664605000002</v>
      </c>
      <c r="AD10" s="702">
        <v>27.695002240000001</v>
      </c>
      <c r="AE10" s="702">
        <v>31.856523539000001</v>
      </c>
      <c r="AF10" s="702">
        <v>27.964864186</v>
      </c>
      <c r="AG10" s="702">
        <v>24.787959910000001</v>
      </c>
      <c r="AH10" s="702">
        <v>22.504343480999999</v>
      </c>
      <c r="AI10" s="702">
        <v>18.461390473000002</v>
      </c>
      <c r="AJ10" s="702">
        <v>18.232079965</v>
      </c>
      <c r="AK10" s="702">
        <v>20.138658313000001</v>
      </c>
      <c r="AL10" s="702">
        <v>21.373703252999999</v>
      </c>
      <c r="AM10" s="702">
        <v>25.221605315000001</v>
      </c>
      <c r="AN10" s="702">
        <v>26.259889161</v>
      </c>
      <c r="AO10" s="702">
        <v>23.482547197999999</v>
      </c>
      <c r="AP10" s="702">
        <v>22.001882983000002</v>
      </c>
      <c r="AQ10" s="702">
        <v>30.367471117000001</v>
      </c>
      <c r="AR10" s="702">
        <v>28.950141668000001</v>
      </c>
      <c r="AS10" s="702">
        <v>27.571461258999999</v>
      </c>
      <c r="AT10" s="702">
        <v>23.98477647</v>
      </c>
      <c r="AU10" s="702">
        <v>19.076220200000002</v>
      </c>
      <c r="AV10" s="702">
        <v>18.236628460999999</v>
      </c>
      <c r="AW10" s="702">
        <v>21.736184090999998</v>
      </c>
      <c r="AX10" s="702">
        <v>22.981033739000001</v>
      </c>
      <c r="AY10" s="702">
        <v>26.047006019000001</v>
      </c>
      <c r="AZ10" s="702">
        <v>22.043035386</v>
      </c>
      <c r="BA10" s="702">
        <v>21.246738585999999</v>
      </c>
      <c r="BB10" s="702">
        <v>19.157790687999999</v>
      </c>
      <c r="BC10" s="702">
        <v>23.306509341999998</v>
      </c>
      <c r="BD10" s="702">
        <v>24.782505696000001</v>
      </c>
      <c r="BE10" s="702">
        <v>22.512116183</v>
      </c>
      <c r="BF10" s="702">
        <v>19.880050000000001</v>
      </c>
      <c r="BG10" s="702">
        <v>16.203309999999998</v>
      </c>
      <c r="BH10" s="703">
        <v>16.63963</v>
      </c>
      <c r="BI10" s="703">
        <v>18.67024</v>
      </c>
      <c r="BJ10" s="703">
        <v>20.413460000000001</v>
      </c>
      <c r="BK10" s="703">
        <v>22.76502</v>
      </c>
      <c r="BL10" s="703">
        <v>20.411909999999999</v>
      </c>
      <c r="BM10" s="703">
        <v>23.243069999999999</v>
      </c>
      <c r="BN10" s="703">
        <v>23.404509999999998</v>
      </c>
      <c r="BO10" s="703">
        <v>27.374089999999999</v>
      </c>
      <c r="BP10" s="703">
        <v>27.042249999999999</v>
      </c>
      <c r="BQ10" s="703">
        <v>24.73657</v>
      </c>
      <c r="BR10" s="703">
        <v>20.816960000000002</v>
      </c>
      <c r="BS10" s="703">
        <v>17.356000000000002</v>
      </c>
      <c r="BT10" s="703">
        <v>17.11271</v>
      </c>
      <c r="BU10" s="703">
        <v>19.016380000000002</v>
      </c>
      <c r="BV10" s="703">
        <v>21.26266</v>
      </c>
    </row>
    <row r="11" spans="1:74" ht="11.1" customHeight="1" x14ac:dyDescent="0.2">
      <c r="A11" s="499" t="s">
        <v>1206</v>
      </c>
      <c r="B11" s="503" t="s">
        <v>88</v>
      </c>
      <c r="C11" s="702">
        <v>19.821557472999999</v>
      </c>
      <c r="D11" s="702">
        <v>21.178905960000002</v>
      </c>
      <c r="E11" s="702">
        <v>24.967858157999999</v>
      </c>
      <c r="F11" s="702">
        <v>24.59097852</v>
      </c>
      <c r="G11" s="702">
        <v>22.429443505999998</v>
      </c>
      <c r="H11" s="702">
        <v>19.791476312</v>
      </c>
      <c r="I11" s="702">
        <v>15.948165603</v>
      </c>
      <c r="J11" s="702">
        <v>13.611459654000001</v>
      </c>
      <c r="K11" s="702">
        <v>17.83981854</v>
      </c>
      <c r="L11" s="702">
        <v>25.282942181999999</v>
      </c>
      <c r="M11" s="702">
        <v>24.058954143000001</v>
      </c>
      <c r="N11" s="702">
        <v>24.552425012</v>
      </c>
      <c r="O11" s="702">
        <v>25.570053029</v>
      </c>
      <c r="P11" s="702">
        <v>23.165020077000001</v>
      </c>
      <c r="Q11" s="702">
        <v>26.435018839000001</v>
      </c>
      <c r="R11" s="702">
        <v>26.406190840000001</v>
      </c>
      <c r="S11" s="702">
        <v>23.931575471999999</v>
      </c>
      <c r="T11" s="702">
        <v>24.682764404</v>
      </c>
      <c r="U11" s="702">
        <v>16.431642070999999</v>
      </c>
      <c r="V11" s="702">
        <v>19.830204000999998</v>
      </c>
      <c r="W11" s="702">
        <v>18.501795234999999</v>
      </c>
      <c r="X11" s="702">
        <v>21.169635316000001</v>
      </c>
      <c r="Y11" s="702">
        <v>21.991019413</v>
      </c>
      <c r="Z11" s="702">
        <v>24.281509159999999</v>
      </c>
      <c r="AA11" s="702">
        <v>24.273044141</v>
      </c>
      <c r="AB11" s="702">
        <v>22.598255909999999</v>
      </c>
      <c r="AC11" s="702">
        <v>25.745924749</v>
      </c>
      <c r="AD11" s="702">
        <v>28.887737320999999</v>
      </c>
      <c r="AE11" s="702">
        <v>25.756669664</v>
      </c>
      <c r="AF11" s="702">
        <v>22.426099435000001</v>
      </c>
      <c r="AG11" s="702">
        <v>22.084403556000002</v>
      </c>
      <c r="AH11" s="702">
        <v>19.963513459000001</v>
      </c>
      <c r="AI11" s="702">
        <v>24.494216560000002</v>
      </c>
      <c r="AJ11" s="702">
        <v>27.598531194</v>
      </c>
      <c r="AK11" s="702">
        <v>25.159643384999999</v>
      </c>
      <c r="AL11" s="702">
        <v>26.615985436999999</v>
      </c>
      <c r="AM11" s="702">
        <v>28.519865576000001</v>
      </c>
      <c r="AN11" s="702">
        <v>29.367755274</v>
      </c>
      <c r="AO11" s="702">
        <v>29.495588195</v>
      </c>
      <c r="AP11" s="702">
        <v>29.385797261</v>
      </c>
      <c r="AQ11" s="702">
        <v>28.281905575</v>
      </c>
      <c r="AR11" s="702">
        <v>29.445520072000001</v>
      </c>
      <c r="AS11" s="702">
        <v>22.186082611</v>
      </c>
      <c r="AT11" s="702">
        <v>22.340558558000001</v>
      </c>
      <c r="AU11" s="702">
        <v>22.977116597999999</v>
      </c>
      <c r="AV11" s="702">
        <v>28.769981923</v>
      </c>
      <c r="AW11" s="702">
        <v>33.581844601999997</v>
      </c>
      <c r="AX11" s="702">
        <v>32.328759333999997</v>
      </c>
      <c r="AY11" s="702">
        <v>30.318696802000002</v>
      </c>
      <c r="AZ11" s="702">
        <v>26.56126545</v>
      </c>
      <c r="BA11" s="702">
        <v>39.466184376999998</v>
      </c>
      <c r="BB11" s="702">
        <v>35.809225687000001</v>
      </c>
      <c r="BC11" s="702">
        <v>33.112885273000003</v>
      </c>
      <c r="BD11" s="702">
        <v>26.30540075</v>
      </c>
      <c r="BE11" s="702">
        <v>21.362713187000001</v>
      </c>
      <c r="BF11" s="702">
        <v>25.80517</v>
      </c>
      <c r="BG11" s="702">
        <v>27.993559999999999</v>
      </c>
      <c r="BH11" s="703">
        <v>34.830069999999999</v>
      </c>
      <c r="BI11" s="703">
        <v>39.843249999999998</v>
      </c>
      <c r="BJ11" s="703">
        <v>37.225630000000002</v>
      </c>
      <c r="BK11" s="703">
        <v>35.305680000000002</v>
      </c>
      <c r="BL11" s="703">
        <v>35.082790000000003</v>
      </c>
      <c r="BM11" s="703">
        <v>44.267859999999999</v>
      </c>
      <c r="BN11" s="703">
        <v>39.862729999999999</v>
      </c>
      <c r="BO11" s="703">
        <v>37.539630000000002</v>
      </c>
      <c r="BP11" s="703">
        <v>29.428570000000001</v>
      </c>
      <c r="BQ11" s="703">
        <v>23.701499999999999</v>
      </c>
      <c r="BR11" s="703">
        <v>27.749590000000001</v>
      </c>
      <c r="BS11" s="703">
        <v>31.233260000000001</v>
      </c>
      <c r="BT11" s="703">
        <v>37.216209999999997</v>
      </c>
      <c r="BU11" s="703">
        <v>42.856310000000001</v>
      </c>
      <c r="BV11" s="703">
        <v>38.898919999999997</v>
      </c>
    </row>
    <row r="12" spans="1:74" ht="11.1" customHeight="1" x14ac:dyDescent="0.2">
      <c r="A12" s="499" t="s">
        <v>1207</v>
      </c>
      <c r="B12" s="500" t="s">
        <v>1317</v>
      </c>
      <c r="C12" s="702">
        <v>2.0113707110000001</v>
      </c>
      <c r="D12" s="702">
        <v>2.5263937589999999</v>
      </c>
      <c r="E12" s="702">
        <v>4.2001654549999996</v>
      </c>
      <c r="F12" s="702">
        <v>4.6461027880000003</v>
      </c>
      <c r="G12" s="702">
        <v>5.6054859800000001</v>
      </c>
      <c r="H12" s="702">
        <v>6.1094939119999996</v>
      </c>
      <c r="I12" s="702">
        <v>5.6898626930000002</v>
      </c>
      <c r="J12" s="702">
        <v>5.374119394</v>
      </c>
      <c r="K12" s="702">
        <v>5.0589946619999999</v>
      </c>
      <c r="L12" s="702">
        <v>4.7709950760000002</v>
      </c>
      <c r="M12" s="702">
        <v>3.3723608999999999</v>
      </c>
      <c r="N12" s="702">
        <v>3.3575164989999999</v>
      </c>
      <c r="O12" s="702">
        <v>3.2878416119999998</v>
      </c>
      <c r="P12" s="702">
        <v>3.8627098800000002</v>
      </c>
      <c r="Q12" s="702">
        <v>5.0091136260000004</v>
      </c>
      <c r="R12" s="702">
        <v>6.0023991329999999</v>
      </c>
      <c r="S12" s="702">
        <v>6.7877235330000003</v>
      </c>
      <c r="T12" s="702">
        <v>7.3474853590000002</v>
      </c>
      <c r="U12" s="702">
        <v>6.6913066490000004</v>
      </c>
      <c r="V12" s="702">
        <v>6.6335512349999997</v>
      </c>
      <c r="W12" s="702">
        <v>5.9109024379999999</v>
      </c>
      <c r="X12" s="702">
        <v>4.9262669890000002</v>
      </c>
      <c r="Y12" s="702">
        <v>3.7110033420000001</v>
      </c>
      <c r="Z12" s="702">
        <v>3.08252302</v>
      </c>
      <c r="AA12" s="702">
        <v>3.5460793819999998</v>
      </c>
      <c r="AB12" s="702">
        <v>3.7976078690000001</v>
      </c>
      <c r="AC12" s="702">
        <v>5.8412723309999999</v>
      </c>
      <c r="AD12" s="702">
        <v>6.6901811899999997</v>
      </c>
      <c r="AE12" s="702">
        <v>7.0954023929999996</v>
      </c>
      <c r="AF12" s="702">
        <v>7.8981032239999998</v>
      </c>
      <c r="AG12" s="702">
        <v>8.0531010710000004</v>
      </c>
      <c r="AH12" s="702">
        <v>7.8027319049999999</v>
      </c>
      <c r="AI12" s="702">
        <v>6.7537196369999997</v>
      </c>
      <c r="AJ12" s="702">
        <v>6.0401778430000004</v>
      </c>
      <c r="AK12" s="702">
        <v>4.3229624820000003</v>
      </c>
      <c r="AL12" s="702">
        <v>3.4234071180000001</v>
      </c>
      <c r="AM12" s="702">
        <v>4.6154620230000001</v>
      </c>
      <c r="AN12" s="702">
        <v>5.6566507809999997</v>
      </c>
      <c r="AO12" s="702">
        <v>6.4356217259999999</v>
      </c>
      <c r="AP12" s="702">
        <v>8.0521538479999997</v>
      </c>
      <c r="AQ12" s="702">
        <v>9.678904374</v>
      </c>
      <c r="AR12" s="702">
        <v>9.5553595189999996</v>
      </c>
      <c r="AS12" s="702">
        <v>10.385612234</v>
      </c>
      <c r="AT12" s="702">
        <v>9.4275632520000006</v>
      </c>
      <c r="AU12" s="702">
        <v>7.8237319340000004</v>
      </c>
      <c r="AV12" s="702">
        <v>7.2837718110000003</v>
      </c>
      <c r="AW12" s="702">
        <v>5.8445746339999998</v>
      </c>
      <c r="AX12" s="702">
        <v>5.3379794839999999</v>
      </c>
      <c r="AY12" s="702">
        <v>5.6892673089999999</v>
      </c>
      <c r="AZ12" s="702">
        <v>6.4523242400000003</v>
      </c>
      <c r="BA12" s="702">
        <v>9.2673329689999999</v>
      </c>
      <c r="BB12" s="702">
        <v>10.836963150000001</v>
      </c>
      <c r="BC12" s="702">
        <v>12.370189851999999</v>
      </c>
      <c r="BD12" s="702">
        <v>11.974434162</v>
      </c>
      <c r="BE12" s="702">
        <v>11.890282759</v>
      </c>
      <c r="BF12" s="702">
        <v>11.962910000000001</v>
      </c>
      <c r="BG12" s="702">
        <v>10.08442</v>
      </c>
      <c r="BH12" s="703">
        <v>9.4004209999999997</v>
      </c>
      <c r="BI12" s="703">
        <v>7.3489820000000003</v>
      </c>
      <c r="BJ12" s="703">
        <v>6.9612210000000001</v>
      </c>
      <c r="BK12" s="703">
        <v>7.5235110000000001</v>
      </c>
      <c r="BL12" s="703">
        <v>8.4291830000000001</v>
      </c>
      <c r="BM12" s="703">
        <v>12.065340000000001</v>
      </c>
      <c r="BN12" s="703">
        <v>13.648210000000001</v>
      </c>
      <c r="BO12" s="703">
        <v>15.6158</v>
      </c>
      <c r="BP12" s="703">
        <v>15.48461</v>
      </c>
      <c r="BQ12" s="703">
        <v>15.76754</v>
      </c>
      <c r="BR12" s="703">
        <v>15.125579999999999</v>
      </c>
      <c r="BS12" s="703">
        <v>12.89573</v>
      </c>
      <c r="BT12" s="703">
        <v>11.66046</v>
      </c>
      <c r="BU12" s="703">
        <v>9.1711980000000004</v>
      </c>
      <c r="BV12" s="703">
        <v>8.758972</v>
      </c>
    </row>
    <row r="13" spans="1:74" ht="11.1" customHeight="1" x14ac:dyDescent="0.2">
      <c r="A13" s="499" t="s">
        <v>1208</v>
      </c>
      <c r="B13" s="500" t="s">
        <v>1059</v>
      </c>
      <c r="C13" s="702">
        <v>2.83509272</v>
      </c>
      <c r="D13" s="702">
        <v>2.483653565</v>
      </c>
      <c r="E13" s="702">
        <v>2.7602272750000001</v>
      </c>
      <c r="F13" s="702">
        <v>2.4394207520000002</v>
      </c>
      <c r="G13" s="702">
        <v>2.5312207039999999</v>
      </c>
      <c r="H13" s="702">
        <v>2.60795449</v>
      </c>
      <c r="I13" s="702">
        <v>2.7518554740000001</v>
      </c>
      <c r="J13" s="702">
        <v>2.7789265900000002</v>
      </c>
      <c r="K13" s="702">
        <v>2.5093160669999999</v>
      </c>
      <c r="L13" s="702">
        <v>2.5192473770000001</v>
      </c>
      <c r="M13" s="702">
        <v>2.6582102710000002</v>
      </c>
      <c r="N13" s="702">
        <v>2.8498886159999999</v>
      </c>
      <c r="O13" s="702">
        <v>2.8523723859999999</v>
      </c>
      <c r="P13" s="702">
        <v>2.5926161539999999</v>
      </c>
      <c r="Q13" s="702">
        <v>2.7338763109999999</v>
      </c>
      <c r="R13" s="702">
        <v>2.3982216439999999</v>
      </c>
      <c r="S13" s="702">
        <v>2.4932074919999998</v>
      </c>
      <c r="T13" s="702">
        <v>2.6284628470000002</v>
      </c>
      <c r="U13" s="702">
        <v>2.7509522959999999</v>
      </c>
      <c r="V13" s="702">
        <v>2.6997930210000001</v>
      </c>
      <c r="W13" s="702">
        <v>2.3854466699999999</v>
      </c>
      <c r="X13" s="702">
        <v>2.4541334840000002</v>
      </c>
      <c r="Y13" s="702">
        <v>2.4835048789999998</v>
      </c>
      <c r="Z13" s="702">
        <v>2.535385416</v>
      </c>
      <c r="AA13" s="702">
        <v>2.5522215799999999</v>
      </c>
      <c r="AB13" s="702">
        <v>2.2127163950000002</v>
      </c>
      <c r="AC13" s="702">
        <v>2.3030809250000002</v>
      </c>
      <c r="AD13" s="702">
        <v>2.0456035400000001</v>
      </c>
      <c r="AE13" s="702">
        <v>2.3112592250000001</v>
      </c>
      <c r="AF13" s="702">
        <v>2.3209862870000002</v>
      </c>
      <c r="AG13" s="702">
        <v>2.5337459560000002</v>
      </c>
      <c r="AH13" s="702">
        <v>2.5650765739999999</v>
      </c>
      <c r="AI13" s="702">
        <v>2.3484427440000002</v>
      </c>
      <c r="AJ13" s="702">
        <v>2.2332982010000002</v>
      </c>
      <c r="AK13" s="702">
        <v>2.2448919159999998</v>
      </c>
      <c r="AL13" s="702">
        <v>2.4403968869999999</v>
      </c>
      <c r="AM13" s="702">
        <v>2.4748647739999998</v>
      </c>
      <c r="AN13" s="702">
        <v>2.28842692</v>
      </c>
      <c r="AO13" s="702">
        <v>2.3859077019999999</v>
      </c>
      <c r="AP13" s="702">
        <v>2.1872694949999998</v>
      </c>
      <c r="AQ13" s="702">
        <v>2.32597509</v>
      </c>
      <c r="AR13" s="702">
        <v>2.1536095230000001</v>
      </c>
      <c r="AS13" s="702">
        <v>2.3305445929999999</v>
      </c>
      <c r="AT13" s="702">
        <v>2.5241851780000002</v>
      </c>
      <c r="AU13" s="702">
        <v>2.153935911</v>
      </c>
      <c r="AV13" s="702">
        <v>2.0992181219999999</v>
      </c>
      <c r="AW13" s="702">
        <v>2.1754522679999999</v>
      </c>
      <c r="AX13" s="702">
        <v>2.3854959600000001</v>
      </c>
      <c r="AY13" s="702">
        <v>2.401932516</v>
      </c>
      <c r="AZ13" s="702">
        <v>2.2376784170000001</v>
      </c>
      <c r="BA13" s="702">
        <v>2.4045006400000002</v>
      </c>
      <c r="BB13" s="702">
        <v>2.0017786019999999</v>
      </c>
      <c r="BC13" s="702">
        <v>2.2993175410000002</v>
      </c>
      <c r="BD13" s="702">
        <v>2.3269227649999999</v>
      </c>
      <c r="BE13" s="702">
        <v>2.3987481850000001</v>
      </c>
      <c r="BF13" s="702">
        <v>2.3814579999999999</v>
      </c>
      <c r="BG13" s="702">
        <v>2.102433</v>
      </c>
      <c r="BH13" s="703">
        <v>2.0835370000000002</v>
      </c>
      <c r="BI13" s="703">
        <v>2.1162869999999998</v>
      </c>
      <c r="BJ13" s="703">
        <v>2.2626789999999999</v>
      </c>
      <c r="BK13" s="703">
        <v>2.3189739999999999</v>
      </c>
      <c r="BL13" s="703">
        <v>2.092549</v>
      </c>
      <c r="BM13" s="703">
        <v>2.2302900000000001</v>
      </c>
      <c r="BN13" s="703">
        <v>1.988003</v>
      </c>
      <c r="BO13" s="703">
        <v>2.2091240000000001</v>
      </c>
      <c r="BP13" s="703">
        <v>2.1684549999999998</v>
      </c>
      <c r="BQ13" s="703">
        <v>2.3294589999999999</v>
      </c>
      <c r="BR13" s="703">
        <v>2.3943449999999999</v>
      </c>
      <c r="BS13" s="703">
        <v>2.111065</v>
      </c>
      <c r="BT13" s="703">
        <v>2.0624920000000002</v>
      </c>
      <c r="BU13" s="703">
        <v>2.1031339999999998</v>
      </c>
      <c r="BV13" s="703">
        <v>2.2700049999999998</v>
      </c>
    </row>
    <row r="14" spans="1:74" ht="11.1" customHeight="1" x14ac:dyDescent="0.2">
      <c r="A14" s="499" t="s">
        <v>1209</v>
      </c>
      <c r="B14" s="500" t="s">
        <v>87</v>
      </c>
      <c r="C14" s="702">
        <v>1.38259964</v>
      </c>
      <c r="D14" s="702">
        <v>1.238879219</v>
      </c>
      <c r="E14" s="702">
        <v>1.3845126619999999</v>
      </c>
      <c r="F14" s="702">
        <v>1.3367918329999999</v>
      </c>
      <c r="G14" s="702">
        <v>1.2834570190000001</v>
      </c>
      <c r="H14" s="702">
        <v>1.213937228</v>
      </c>
      <c r="I14" s="702">
        <v>1.3554001259999999</v>
      </c>
      <c r="J14" s="702">
        <v>1.3450315399999999</v>
      </c>
      <c r="K14" s="702">
        <v>1.2969612800000001</v>
      </c>
      <c r="L14" s="702">
        <v>1.229009276</v>
      </c>
      <c r="M14" s="702">
        <v>1.2892570139999999</v>
      </c>
      <c r="N14" s="702">
        <v>1.5709278179999999</v>
      </c>
      <c r="O14" s="702">
        <v>1.341307424</v>
      </c>
      <c r="P14" s="702">
        <v>1.2740925759999999</v>
      </c>
      <c r="Q14" s="702">
        <v>1.366753028</v>
      </c>
      <c r="R14" s="702">
        <v>1.1879366360000001</v>
      </c>
      <c r="S14" s="702">
        <v>1.38262025</v>
      </c>
      <c r="T14" s="702">
        <v>1.299834782</v>
      </c>
      <c r="U14" s="702">
        <v>1.3696112949999999</v>
      </c>
      <c r="V14" s="702">
        <v>1.3670550370000001</v>
      </c>
      <c r="W14" s="702">
        <v>1.3279076910000001</v>
      </c>
      <c r="X14" s="702">
        <v>1.273090287</v>
      </c>
      <c r="Y14" s="702">
        <v>1.330843628</v>
      </c>
      <c r="Z14" s="702">
        <v>1.4126393660000001</v>
      </c>
      <c r="AA14" s="702">
        <v>1.347889549</v>
      </c>
      <c r="AB14" s="702">
        <v>1.2519351519999999</v>
      </c>
      <c r="AC14" s="702">
        <v>1.378336518</v>
      </c>
      <c r="AD14" s="702">
        <v>1.227050373</v>
      </c>
      <c r="AE14" s="702">
        <v>1.3044456170000001</v>
      </c>
      <c r="AF14" s="702">
        <v>1.2943282659999999</v>
      </c>
      <c r="AG14" s="702">
        <v>1.34196666</v>
      </c>
      <c r="AH14" s="702">
        <v>1.362412403</v>
      </c>
      <c r="AI14" s="702">
        <v>1.3380929800000001</v>
      </c>
      <c r="AJ14" s="702">
        <v>1.102883595</v>
      </c>
      <c r="AK14" s="702">
        <v>0.94138361599999998</v>
      </c>
      <c r="AL14" s="702">
        <v>1.140239271</v>
      </c>
      <c r="AM14" s="702">
        <v>1.229389609</v>
      </c>
      <c r="AN14" s="702">
        <v>1.2330506999999999</v>
      </c>
      <c r="AO14" s="702">
        <v>1.4734815269999999</v>
      </c>
      <c r="AP14" s="702">
        <v>1.4104817270000001</v>
      </c>
      <c r="AQ14" s="702">
        <v>1.41087611</v>
      </c>
      <c r="AR14" s="702">
        <v>1.3377701179999999</v>
      </c>
      <c r="AS14" s="702">
        <v>1.4043296009999999</v>
      </c>
      <c r="AT14" s="702">
        <v>1.4000400120000001</v>
      </c>
      <c r="AU14" s="702">
        <v>1.3587222269999999</v>
      </c>
      <c r="AV14" s="702">
        <v>1.341380697</v>
      </c>
      <c r="AW14" s="702">
        <v>1.4479280859999999</v>
      </c>
      <c r="AX14" s="702">
        <v>1.4337137470000001</v>
      </c>
      <c r="AY14" s="702">
        <v>1.3599718030000001</v>
      </c>
      <c r="AZ14" s="702">
        <v>1.2875929660000001</v>
      </c>
      <c r="BA14" s="702">
        <v>1.247852701</v>
      </c>
      <c r="BB14" s="702">
        <v>1.2669579639999999</v>
      </c>
      <c r="BC14" s="702">
        <v>1.3368203919999999</v>
      </c>
      <c r="BD14" s="702">
        <v>1.352030565</v>
      </c>
      <c r="BE14" s="702">
        <v>1.374180422</v>
      </c>
      <c r="BF14" s="702">
        <v>1.429505</v>
      </c>
      <c r="BG14" s="702">
        <v>1.3380860000000001</v>
      </c>
      <c r="BH14" s="703">
        <v>1.3558619999999999</v>
      </c>
      <c r="BI14" s="703">
        <v>1.363321</v>
      </c>
      <c r="BJ14" s="703">
        <v>1.4694210000000001</v>
      </c>
      <c r="BK14" s="703">
        <v>1.35633</v>
      </c>
      <c r="BL14" s="703">
        <v>1.28132</v>
      </c>
      <c r="BM14" s="703">
        <v>1.2379599999999999</v>
      </c>
      <c r="BN14" s="703">
        <v>1.1470659999999999</v>
      </c>
      <c r="BO14" s="703">
        <v>1.334492</v>
      </c>
      <c r="BP14" s="703">
        <v>1.3594090000000001</v>
      </c>
      <c r="BQ14" s="703">
        <v>1.481082</v>
      </c>
      <c r="BR14" s="703">
        <v>1.4508460000000001</v>
      </c>
      <c r="BS14" s="703">
        <v>1.3771370000000001</v>
      </c>
      <c r="BT14" s="703">
        <v>1.3991990000000001</v>
      </c>
      <c r="BU14" s="703">
        <v>1.3952180000000001</v>
      </c>
      <c r="BV14" s="703">
        <v>1.5075350000000001</v>
      </c>
    </row>
    <row r="15" spans="1:74" ht="11.1" customHeight="1" x14ac:dyDescent="0.2">
      <c r="A15" s="499" t="s">
        <v>1210</v>
      </c>
      <c r="B15" s="500" t="s">
        <v>352</v>
      </c>
      <c r="C15" s="702">
        <v>-0.43536599999999998</v>
      </c>
      <c r="D15" s="702">
        <v>-0.507911</v>
      </c>
      <c r="E15" s="702">
        <v>-0.52103500000000003</v>
      </c>
      <c r="F15" s="702">
        <v>-0.43872899999999998</v>
      </c>
      <c r="G15" s="702">
        <v>-0.42316799999999999</v>
      </c>
      <c r="H15" s="702">
        <v>-0.56751600000000002</v>
      </c>
      <c r="I15" s="702">
        <v>-0.759494</v>
      </c>
      <c r="J15" s="702">
        <v>-0.63823399999999997</v>
      </c>
      <c r="K15" s="702">
        <v>-0.60608099999999998</v>
      </c>
      <c r="L15" s="702">
        <v>-0.462982</v>
      </c>
      <c r="M15" s="702">
        <v>-0.478107</v>
      </c>
      <c r="N15" s="702">
        <v>-0.65592499999999998</v>
      </c>
      <c r="O15" s="702">
        <v>-0.54733100000000001</v>
      </c>
      <c r="P15" s="702">
        <v>-0.31514399999999998</v>
      </c>
      <c r="Q15" s="702">
        <v>-0.48996200000000001</v>
      </c>
      <c r="R15" s="702">
        <v>-0.37689800000000001</v>
      </c>
      <c r="S15" s="702">
        <v>-0.39008300000000001</v>
      </c>
      <c r="T15" s="702">
        <v>-0.43332399999999999</v>
      </c>
      <c r="U15" s="702">
        <v>-0.64446899999999996</v>
      </c>
      <c r="V15" s="702">
        <v>-0.74723499999999998</v>
      </c>
      <c r="W15" s="702">
        <v>-0.60311300000000001</v>
      </c>
      <c r="X15" s="702">
        <v>-0.49220199999999997</v>
      </c>
      <c r="Y15" s="702">
        <v>-0.34270699999999998</v>
      </c>
      <c r="Z15" s="702">
        <v>-0.52207099999999995</v>
      </c>
      <c r="AA15" s="702">
        <v>-0.32300899999999999</v>
      </c>
      <c r="AB15" s="702">
        <v>-0.38871899999999998</v>
      </c>
      <c r="AC15" s="702">
        <v>-0.40894200000000003</v>
      </c>
      <c r="AD15" s="702">
        <v>-0.10322099999999999</v>
      </c>
      <c r="AE15" s="702">
        <v>-0.36828100000000003</v>
      </c>
      <c r="AF15" s="702">
        <v>-0.38529600000000003</v>
      </c>
      <c r="AG15" s="702">
        <v>-0.62234699999999998</v>
      </c>
      <c r="AH15" s="702">
        <v>-0.57901199999999997</v>
      </c>
      <c r="AI15" s="702">
        <v>-0.67121399999999998</v>
      </c>
      <c r="AJ15" s="702">
        <v>-0.372614</v>
      </c>
      <c r="AK15" s="702">
        <v>-0.50877499999999998</v>
      </c>
      <c r="AL15" s="702">
        <v>-0.52931399999999995</v>
      </c>
      <c r="AM15" s="702">
        <v>-0.37679099999999999</v>
      </c>
      <c r="AN15" s="702">
        <v>-0.24667700000000001</v>
      </c>
      <c r="AO15" s="702">
        <v>-0.35306399999999999</v>
      </c>
      <c r="AP15" s="702">
        <v>-0.32502999999999999</v>
      </c>
      <c r="AQ15" s="702">
        <v>-0.36673299999999998</v>
      </c>
      <c r="AR15" s="702">
        <v>-0.49893100000000001</v>
      </c>
      <c r="AS15" s="702">
        <v>-0.68562599999999996</v>
      </c>
      <c r="AT15" s="702">
        <v>-0.78363799999999995</v>
      </c>
      <c r="AU15" s="702">
        <v>-0.524729</v>
      </c>
      <c r="AV15" s="702">
        <v>-0.42324299999999998</v>
      </c>
      <c r="AW15" s="702">
        <v>-0.36922199999999999</v>
      </c>
      <c r="AX15" s="702">
        <v>-0.36752099999999999</v>
      </c>
      <c r="AY15" s="702">
        <v>-0.424346</v>
      </c>
      <c r="AZ15" s="702">
        <v>-0.42507</v>
      </c>
      <c r="BA15" s="702">
        <v>-0.23558100000000001</v>
      </c>
      <c r="BB15" s="702">
        <v>-0.19721900000000001</v>
      </c>
      <c r="BC15" s="702">
        <v>-0.416186</v>
      </c>
      <c r="BD15" s="702">
        <v>-0.37557000000000001</v>
      </c>
      <c r="BE15" s="702">
        <v>-0.68474999999999997</v>
      </c>
      <c r="BF15" s="702">
        <v>-1.0126790000000001</v>
      </c>
      <c r="BG15" s="702">
        <v>-0.71028990000000003</v>
      </c>
      <c r="BH15" s="703">
        <v>-0.44688129999999998</v>
      </c>
      <c r="BI15" s="703">
        <v>-0.415765</v>
      </c>
      <c r="BJ15" s="703">
        <v>-0.39673409999999998</v>
      </c>
      <c r="BK15" s="703">
        <v>-0.43801899999999999</v>
      </c>
      <c r="BL15" s="703">
        <v>-0.36882340000000002</v>
      </c>
      <c r="BM15" s="703">
        <v>-0.2102426</v>
      </c>
      <c r="BN15" s="703">
        <v>-0.2128408</v>
      </c>
      <c r="BO15" s="703">
        <v>-0.4357336</v>
      </c>
      <c r="BP15" s="703">
        <v>-0.4121283</v>
      </c>
      <c r="BQ15" s="703">
        <v>-0.69295689999999999</v>
      </c>
      <c r="BR15" s="703">
        <v>-0.88588610000000001</v>
      </c>
      <c r="BS15" s="703">
        <v>-0.68836090000000005</v>
      </c>
      <c r="BT15" s="703">
        <v>-0.41122320000000001</v>
      </c>
      <c r="BU15" s="703">
        <v>-0.37480089999999999</v>
      </c>
      <c r="BV15" s="703">
        <v>-0.3320515</v>
      </c>
    </row>
    <row r="16" spans="1:74" ht="11.1" customHeight="1" x14ac:dyDescent="0.2">
      <c r="A16" s="499" t="s">
        <v>1211</v>
      </c>
      <c r="B16" s="500" t="s">
        <v>1318</v>
      </c>
      <c r="C16" s="702">
        <v>1.946636397</v>
      </c>
      <c r="D16" s="702">
        <v>1.4910144759999999</v>
      </c>
      <c r="E16" s="702">
        <v>1.5189163990000001</v>
      </c>
      <c r="F16" s="702">
        <v>1.1790280710000001</v>
      </c>
      <c r="G16" s="702">
        <v>1.720070352</v>
      </c>
      <c r="H16" s="702">
        <v>1.792790211</v>
      </c>
      <c r="I16" s="702">
        <v>1.68688623</v>
      </c>
      <c r="J16" s="702">
        <v>1.6096509560000001</v>
      </c>
      <c r="K16" s="702">
        <v>1.542843639</v>
      </c>
      <c r="L16" s="702">
        <v>1.427025609</v>
      </c>
      <c r="M16" s="702">
        <v>1.542535607</v>
      </c>
      <c r="N16" s="702">
        <v>2.582004886</v>
      </c>
      <c r="O16" s="702">
        <v>6.3480329759999998</v>
      </c>
      <c r="P16" s="702">
        <v>1.4507449690000001</v>
      </c>
      <c r="Q16" s="702">
        <v>1.3684092489999999</v>
      </c>
      <c r="R16" s="702">
        <v>1.4462465250000001</v>
      </c>
      <c r="S16" s="702">
        <v>1.4528908540000001</v>
      </c>
      <c r="T16" s="702">
        <v>1.7950194420000001</v>
      </c>
      <c r="U16" s="702">
        <v>1.7836900849999999</v>
      </c>
      <c r="V16" s="702">
        <v>1.828892162</v>
      </c>
      <c r="W16" s="702">
        <v>1.7615771179999999</v>
      </c>
      <c r="X16" s="702">
        <v>1.4725601479999999</v>
      </c>
      <c r="Y16" s="702">
        <v>1.5649049239999999</v>
      </c>
      <c r="Z16" s="702">
        <v>1.655497333</v>
      </c>
      <c r="AA16" s="702">
        <v>2.104261766</v>
      </c>
      <c r="AB16" s="702">
        <v>1.419914047</v>
      </c>
      <c r="AC16" s="702">
        <v>1.3070546080000001</v>
      </c>
      <c r="AD16" s="702">
        <v>1.089438699</v>
      </c>
      <c r="AE16" s="702">
        <v>1.596676387</v>
      </c>
      <c r="AF16" s="702">
        <v>1.4346788450000001</v>
      </c>
      <c r="AG16" s="702">
        <v>1.652331684</v>
      </c>
      <c r="AH16" s="702">
        <v>1.6363307819999999</v>
      </c>
      <c r="AI16" s="702">
        <v>1.416527144</v>
      </c>
      <c r="AJ16" s="702">
        <v>1.056425588</v>
      </c>
      <c r="AK16" s="702">
        <v>1.145774385</v>
      </c>
      <c r="AL16" s="702">
        <v>1.3607375289999999</v>
      </c>
      <c r="AM16" s="702">
        <v>1.5137098149999999</v>
      </c>
      <c r="AN16" s="702">
        <v>1.177326256</v>
      </c>
      <c r="AO16" s="702">
        <v>1.306306553</v>
      </c>
      <c r="AP16" s="702">
        <v>1.1568301219999999</v>
      </c>
      <c r="AQ16" s="702">
        <v>1.2098111730000001</v>
      </c>
      <c r="AR16" s="702">
        <v>1.5761035400000001</v>
      </c>
      <c r="AS16" s="702">
        <v>1.691049448</v>
      </c>
      <c r="AT16" s="702">
        <v>1.608866747</v>
      </c>
      <c r="AU16" s="702">
        <v>1.169976189</v>
      </c>
      <c r="AV16" s="702">
        <v>1.139010069</v>
      </c>
      <c r="AW16" s="702">
        <v>1.349820496</v>
      </c>
      <c r="AX16" s="702">
        <v>1.556737335</v>
      </c>
      <c r="AY16" s="702">
        <v>1.504558093</v>
      </c>
      <c r="AZ16" s="702">
        <v>2.1719432209999998</v>
      </c>
      <c r="BA16" s="702">
        <v>1.5679573579999999</v>
      </c>
      <c r="BB16" s="702">
        <v>1.0652157710000001</v>
      </c>
      <c r="BC16" s="702">
        <v>1.2227282749999999</v>
      </c>
      <c r="BD16" s="702">
        <v>1.2512044200000001</v>
      </c>
      <c r="BE16" s="702">
        <v>1.4187692919999999</v>
      </c>
      <c r="BF16" s="702">
        <v>1.5668390000000001</v>
      </c>
      <c r="BG16" s="702">
        <v>1.3272740000000001</v>
      </c>
      <c r="BH16" s="703">
        <v>1.0841369999999999</v>
      </c>
      <c r="BI16" s="703">
        <v>1.262859</v>
      </c>
      <c r="BJ16" s="703">
        <v>1.4540379999999999</v>
      </c>
      <c r="BK16" s="703">
        <v>1.6345620000000001</v>
      </c>
      <c r="BL16" s="703">
        <v>1.5455749999999999</v>
      </c>
      <c r="BM16" s="703">
        <v>1.374754</v>
      </c>
      <c r="BN16" s="703">
        <v>1.082365</v>
      </c>
      <c r="BO16" s="703">
        <v>1.3191630000000001</v>
      </c>
      <c r="BP16" s="703">
        <v>1.3482829999999999</v>
      </c>
      <c r="BQ16" s="703">
        <v>1.5320130000000001</v>
      </c>
      <c r="BR16" s="703">
        <v>1.5185930000000001</v>
      </c>
      <c r="BS16" s="703">
        <v>1.225196</v>
      </c>
      <c r="BT16" s="703">
        <v>1.000372</v>
      </c>
      <c r="BU16" s="703">
        <v>1.197371</v>
      </c>
      <c r="BV16" s="703">
        <v>1.4034880000000001</v>
      </c>
    </row>
    <row r="17" spans="1:74" ht="11.1" customHeight="1" x14ac:dyDescent="0.2">
      <c r="A17" s="499" t="s">
        <v>1212</v>
      </c>
      <c r="B17" s="500" t="s">
        <v>85</v>
      </c>
      <c r="C17" s="702">
        <v>0.34936725800000001</v>
      </c>
      <c r="D17" s="702">
        <v>0.308383348</v>
      </c>
      <c r="E17" s="702">
        <v>0.35808757299999999</v>
      </c>
      <c r="F17" s="702">
        <v>0.29996994900000001</v>
      </c>
      <c r="G17" s="702">
        <v>0.35029007200000001</v>
      </c>
      <c r="H17" s="702">
        <v>0.32378658100000002</v>
      </c>
      <c r="I17" s="702">
        <v>0.36901887</v>
      </c>
      <c r="J17" s="702">
        <v>0.35979762599999998</v>
      </c>
      <c r="K17" s="702">
        <v>0.345600827</v>
      </c>
      <c r="L17" s="702">
        <v>0.326487794</v>
      </c>
      <c r="M17" s="702">
        <v>0.35229122699999998</v>
      </c>
      <c r="N17" s="702">
        <v>0.38335661199999999</v>
      </c>
      <c r="O17" s="702">
        <v>0.34419586099999999</v>
      </c>
      <c r="P17" s="702">
        <v>0.33699916099999999</v>
      </c>
      <c r="Q17" s="702">
        <v>0.34759251099999999</v>
      </c>
      <c r="R17" s="702">
        <v>0.35411205099999998</v>
      </c>
      <c r="S17" s="702">
        <v>0.38927535899999999</v>
      </c>
      <c r="T17" s="702">
        <v>0.31618175599999998</v>
      </c>
      <c r="U17" s="702">
        <v>0.35894971599999997</v>
      </c>
      <c r="V17" s="702">
        <v>0.39247206699999998</v>
      </c>
      <c r="W17" s="702">
        <v>0.33171762999999999</v>
      </c>
      <c r="X17" s="702">
        <v>0.25432616299999999</v>
      </c>
      <c r="Y17" s="702">
        <v>0.31103460199999999</v>
      </c>
      <c r="Z17" s="702">
        <v>0.34920659599999998</v>
      </c>
      <c r="AA17" s="702">
        <v>0.360177366</v>
      </c>
      <c r="AB17" s="702">
        <v>0.35055665200000002</v>
      </c>
      <c r="AC17" s="702">
        <v>0.38328604500000002</v>
      </c>
      <c r="AD17" s="702">
        <v>0.32851513799999998</v>
      </c>
      <c r="AE17" s="702">
        <v>0.32437474999999999</v>
      </c>
      <c r="AF17" s="702">
        <v>0.32890024299999998</v>
      </c>
      <c r="AG17" s="702">
        <v>0.37243416800000001</v>
      </c>
      <c r="AH17" s="702">
        <v>0.37724755199999999</v>
      </c>
      <c r="AI17" s="702">
        <v>0.341987294</v>
      </c>
      <c r="AJ17" s="702">
        <v>0.189449443</v>
      </c>
      <c r="AK17" s="702">
        <v>0.32581763899999999</v>
      </c>
      <c r="AL17" s="702">
        <v>0.35392033699999997</v>
      </c>
      <c r="AM17" s="702">
        <v>0.35370122300000001</v>
      </c>
      <c r="AN17" s="702">
        <v>0.369529622</v>
      </c>
      <c r="AO17" s="702">
        <v>0.28762928300000001</v>
      </c>
      <c r="AP17" s="702">
        <v>0.150054681</v>
      </c>
      <c r="AQ17" s="702">
        <v>0.16055824699999999</v>
      </c>
      <c r="AR17" s="702">
        <v>0.13321082000000001</v>
      </c>
      <c r="AS17" s="702">
        <v>0.161638534</v>
      </c>
      <c r="AT17" s="702">
        <v>0.303348018</v>
      </c>
      <c r="AU17" s="702">
        <v>0.29669475299999998</v>
      </c>
      <c r="AV17" s="702">
        <v>0.238287153</v>
      </c>
      <c r="AW17" s="702">
        <v>0.30593950600000003</v>
      </c>
      <c r="AX17" s="702">
        <v>0.336575656</v>
      </c>
      <c r="AY17" s="702">
        <v>0.32617368800000002</v>
      </c>
      <c r="AZ17" s="702">
        <v>0.190502914</v>
      </c>
      <c r="BA17" s="702">
        <v>0.19587627099999999</v>
      </c>
      <c r="BB17" s="702">
        <v>0.24610449500000001</v>
      </c>
      <c r="BC17" s="702">
        <v>0.26023547299999999</v>
      </c>
      <c r="BD17" s="702">
        <v>0.303771762</v>
      </c>
      <c r="BE17" s="702">
        <v>0.29792649399999999</v>
      </c>
      <c r="BF17" s="702">
        <v>0.35269210000000001</v>
      </c>
      <c r="BG17" s="702">
        <v>0.3192854</v>
      </c>
      <c r="BH17" s="703">
        <v>0.2255711</v>
      </c>
      <c r="BI17" s="703">
        <v>0.31041530000000001</v>
      </c>
      <c r="BJ17" s="703">
        <v>0.34224260000000001</v>
      </c>
      <c r="BK17" s="703">
        <v>0.3444584</v>
      </c>
      <c r="BL17" s="703">
        <v>0.29963649999999997</v>
      </c>
      <c r="BM17" s="703">
        <v>0.28638390000000002</v>
      </c>
      <c r="BN17" s="703">
        <v>0.2397281</v>
      </c>
      <c r="BO17" s="703">
        <v>0.24612039999999999</v>
      </c>
      <c r="BP17" s="703">
        <v>0.25296999999999997</v>
      </c>
      <c r="BQ17" s="703">
        <v>0.27468049999999999</v>
      </c>
      <c r="BR17" s="703">
        <v>0.34189019999999998</v>
      </c>
      <c r="BS17" s="703">
        <v>0.31707449999999998</v>
      </c>
      <c r="BT17" s="703">
        <v>0.2171939</v>
      </c>
      <c r="BU17" s="703">
        <v>0.31184289999999998</v>
      </c>
      <c r="BV17" s="703">
        <v>0.34197650000000002</v>
      </c>
    </row>
    <row r="18" spans="1:74" ht="11.1" customHeight="1" x14ac:dyDescent="0.2">
      <c r="A18" s="499" t="s">
        <v>1330</v>
      </c>
      <c r="B18" s="502" t="s">
        <v>1319</v>
      </c>
      <c r="C18" s="702">
        <v>0.62735458700000002</v>
      </c>
      <c r="D18" s="702">
        <v>0.55293731300000004</v>
      </c>
      <c r="E18" s="702">
        <v>0.56537406599999995</v>
      </c>
      <c r="F18" s="702">
        <v>0.55312734100000005</v>
      </c>
      <c r="G18" s="702">
        <v>0.58556693800000004</v>
      </c>
      <c r="H18" s="702">
        <v>0.593987971</v>
      </c>
      <c r="I18" s="702">
        <v>0.62572821599999995</v>
      </c>
      <c r="J18" s="702">
        <v>0.63578308699999997</v>
      </c>
      <c r="K18" s="702">
        <v>0.55764277200000001</v>
      </c>
      <c r="L18" s="702">
        <v>0.56203412900000005</v>
      </c>
      <c r="M18" s="702">
        <v>0.58472024600000005</v>
      </c>
      <c r="N18" s="702">
        <v>0.63587112499999998</v>
      </c>
      <c r="O18" s="702">
        <v>0.61521048099999998</v>
      </c>
      <c r="P18" s="702">
        <v>0.58157888400000002</v>
      </c>
      <c r="Q18" s="702">
        <v>0.61166877399999997</v>
      </c>
      <c r="R18" s="702">
        <v>0.56632562600000003</v>
      </c>
      <c r="S18" s="702">
        <v>0.57109849099999999</v>
      </c>
      <c r="T18" s="702">
        <v>0.631504073</v>
      </c>
      <c r="U18" s="702">
        <v>0.64017125200000002</v>
      </c>
      <c r="V18" s="702">
        <v>0.63509555299999998</v>
      </c>
      <c r="W18" s="702">
        <v>0.56221997300000004</v>
      </c>
      <c r="X18" s="702">
        <v>0.59973774899999999</v>
      </c>
      <c r="Y18" s="702">
        <v>0.60104939400000001</v>
      </c>
      <c r="Z18" s="702">
        <v>0.62275288100000004</v>
      </c>
      <c r="AA18" s="702">
        <v>0.66630020599999995</v>
      </c>
      <c r="AB18" s="702">
        <v>0.574537403</v>
      </c>
      <c r="AC18" s="702">
        <v>0.60402022099999997</v>
      </c>
      <c r="AD18" s="702">
        <v>0.58054531099999995</v>
      </c>
      <c r="AE18" s="702">
        <v>0.66446814700000001</v>
      </c>
      <c r="AF18" s="702">
        <v>0.64869579700000002</v>
      </c>
      <c r="AG18" s="702">
        <v>0.67071058100000003</v>
      </c>
      <c r="AH18" s="702">
        <v>0.70391899999999996</v>
      </c>
      <c r="AI18" s="702">
        <v>0.64926117000000005</v>
      </c>
      <c r="AJ18" s="702">
        <v>0.64054294000000001</v>
      </c>
      <c r="AK18" s="702">
        <v>0.62768589100000005</v>
      </c>
      <c r="AL18" s="702">
        <v>0.65812180899999995</v>
      </c>
      <c r="AM18" s="702">
        <v>0.64938226799999998</v>
      </c>
      <c r="AN18" s="702">
        <v>0.584410655</v>
      </c>
      <c r="AO18" s="702">
        <v>0.66166579000000003</v>
      </c>
      <c r="AP18" s="702">
        <v>0.62851619400000003</v>
      </c>
      <c r="AQ18" s="702">
        <v>0.62622276799999999</v>
      </c>
      <c r="AR18" s="702">
        <v>0.57209332499999999</v>
      </c>
      <c r="AS18" s="702">
        <v>0.64582402500000002</v>
      </c>
      <c r="AT18" s="702">
        <v>0.65330650899999998</v>
      </c>
      <c r="AU18" s="702">
        <v>0.59547388400000001</v>
      </c>
      <c r="AV18" s="702">
        <v>0.594215198</v>
      </c>
      <c r="AW18" s="702">
        <v>0.598498639</v>
      </c>
      <c r="AX18" s="702">
        <v>0.66519096099999997</v>
      </c>
      <c r="AY18" s="702">
        <v>0.64625560100000001</v>
      </c>
      <c r="AZ18" s="702">
        <v>0.56901704600000003</v>
      </c>
      <c r="BA18" s="702">
        <v>0.63550973799999999</v>
      </c>
      <c r="BB18" s="702">
        <v>0.58312181799999996</v>
      </c>
      <c r="BC18" s="702">
        <v>0.59633636800000001</v>
      </c>
      <c r="BD18" s="702">
        <v>0.59729363499999999</v>
      </c>
      <c r="BE18" s="702">
        <v>0.60749682699999996</v>
      </c>
      <c r="BF18" s="702">
        <v>0.58204520000000004</v>
      </c>
      <c r="BG18" s="702">
        <v>0.58159150000000004</v>
      </c>
      <c r="BH18" s="703">
        <v>0.57350250000000003</v>
      </c>
      <c r="BI18" s="703">
        <v>0.59509570000000001</v>
      </c>
      <c r="BJ18" s="703">
        <v>0.66503100000000004</v>
      </c>
      <c r="BK18" s="703">
        <v>0.64234599999999997</v>
      </c>
      <c r="BL18" s="703">
        <v>0.52781239999999996</v>
      </c>
      <c r="BM18" s="703">
        <v>0.63544579999999995</v>
      </c>
      <c r="BN18" s="703">
        <v>0.59653860000000003</v>
      </c>
      <c r="BO18" s="703">
        <v>0.62111700000000003</v>
      </c>
      <c r="BP18" s="703">
        <v>0.58412759999999997</v>
      </c>
      <c r="BQ18" s="703">
        <v>0.61979030000000002</v>
      </c>
      <c r="BR18" s="703">
        <v>0.54201619999999995</v>
      </c>
      <c r="BS18" s="703">
        <v>0.54721660000000005</v>
      </c>
      <c r="BT18" s="703">
        <v>0.58210700000000004</v>
      </c>
      <c r="BU18" s="703">
        <v>0.60509250000000003</v>
      </c>
      <c r="BV18" s="703">
        <v>0.67448229999999998</v>
      </c>
    </row>
    <row r="19" spans="1:74" ht="11.1" customHeight="1" x14ac:dyDescent="0.2">
      <c r="A19" s="499" t="s">
        <v>1213</v>
      </c>
      <c r="B19" s="500" t="s">
        <v>350</v>
      </c>
      <c r="C19" s="702">
        <v>329.75126305999999</v>
      </c>
      <c r="D19" s="702">
        <v>277.54804582000003</v>
      </c>
      <c r="E19" s="702">
        <v>304.99628097999999</v>
      </c>
      <c r="F19" s="702">
        <v>281.89227134999999</v>
      </c>
      <c r="G19" s="702">
        <v>309.76233780000001</v>
      </c>
      <c r="H19" s="702">
        <v>344.61752353000003</v>
      </c>
      <c r="I19" s="702">
        <v>390.20383342999997</v>
      </c>
      <c r="J19" s="702">
        <v>370.38718609</v>
      </c>
      <c r="K19" s="702">
        <v>323.40031343999999</v>
      </c>
      <c r="L19" s="702">
        <v>307.76029617</v>
      </c>
      <c r="M19" s="702">
        <v>297.58536956</v>
      </c>
      <c r="N19" s="702">
        <v>339.54776076000002</v>
      </c>
      <c r="O19" s="702">
        <v>359.48675664000001</v>
      </c>
      <c r="P19" s="702">
        <v>294.67102187</v>
      </c>
      <c r="Q19" s="702">
        <v>308.78806992</v>
      </c>
      <c r="R19" s="702">
        <v>288.54883265000001</v>
      </c>
      <c r="S19" s="702">
        <v>325.92793220999999</v>
      </c>
      <c r="T19" s="702">
        <v>358.52738958999998</v>
      </c>
      <c r="U19" s="702">
        <v>396.89491361</v>
      </c>
      <c r="V19" s="702">
        <v>393.53555310000002</v>
      </c>
      <c r="W19" s="702">
        <v>342.95487781000003</v>
      </c>
      <c r="X19" s="702">
        <v>311.79256400000003</v>
      </c>
      <c r="Y19" s="702">
        <v>309.10449666</v>
      </c>
      <c r="Z19" s="702">
        <v>328.36360261999999</v>
      </c>
      <c r="AA19" s="702">
        <v>345.36710038000001</v>
      </c>
      <c r="AB19" s="702">
        <v>302.67372931</v>
      </c>
      <c r="AC19" s="702">
        <v>313.42877663000002</v>
      </c>
      <c r="AD19" s="702">
        <v>284.35068482000003</v>
      </c>
      <c r="AE19" s="702">
        <v>317.54099905999999</v>
      </c>
      <c r="AF19" s="702">
        <v>339.73705840000002</v>
      </c>
      <c r="AG19" s="702">
        <v>395.58766341</v>
      </c>
      <c r="AH19" s="702">
        <v>386.94447909000002</v>
      </c>
      <c r="AI19" s="702">
        <v>346.92994529999999</v>
      </c>
      <c r="AJ19" s="702">
        <v>307.00789743000001</v>
      </c>
      <c r="AK19" s="702">
        <v>302.29379123000001</v>
      </c>
      <c r="AL19" s="702">
        <v>324.21721517999998</v>
      </c>
      <c r="AM19" s="702">
        <v>326.21705420000001</v>
      </c>
      <c r="AN19" s="702">
        <v>304.90015454000002</v>
      </c>
      <c r="AO19" s="702">
        <v>294.10126213000001</v>
      </c>
      <c r="AP19" s="702">
        <v>264.08281969000001</v>
      </c>
      <c r="AQ19" s="702">
        <v>292.01242130000003</v>
      </c>
      <c r="AR19" s="702">
        <v>340.04765257999998</v>
      </c>
      <c r="AS19" s="702">
        <v>400.75233832999999</v>
      </c>
      <c r="AT19" s="702">
        <v>386.01338258999999</v>
      </c>
      <c r="AU19" s="702">
        <v>321.75486425999998</v>
      </c>
      <c r="AV19" s="702">
        <v>301.72176523000002</v>
      </c>
      <c r="AW19" s="702">
        <v>290.10986333</v>
      </c>
      <c r="AX19" s="702">
        <v>331.05896043000001</v>
      </c>
      <c r="AY19" s="702">
        <v>337.09246155</v>
      </c>
      <c r="AZ19" s="702">
        <v>315.90521731000001</v>
      </c>
      <c r="BA19" s="702">
        <v>298.75672171000002</v>
      </c>
      <c r="BB19" s="702">
        <v>280.87717938999998</v>
      </c>
      <c r="BC19" s="702">
        <v>305.32366046999999</v>
      </c>
      <c r="BD19" s="702">
        <v>361.55551288999999</v>
      </c>
      <c r="BE19" s="702">
        <v>391.12976652999998</v>
      </c>
      <c r="BF19" s="702">
        <v>389.04289999999997</v>
      </c>
      <c r="BG19" s="702">
        <v>334.50360000000001</v>
      </c>
      <c r="BH19" s="703">
        <v>305.73660000000001</v>
      </c>
      <c r="BI19" s="703">
        <v>293.90429999999998</v>
      </c>
      <c r="BJ19" s="703">
        <v>339.87329999999997</v>
      </c>
      <c r="BK19" s="703">
        <v>338.77730000000003</v>
      </c>
      <c r="BL19" s="703">
        <v>297.73950000000002</v>
      </c>
      <c r="BM19" s="703">
        <v>304.8304</v>
      </c>
      <c r="BN19" s="703">
        <v>285.55759999999998</v>
      </c>
      <c r="BO19" s="703">
        <v>316.57330000000002</v>
      </c>
      <c r="BP19" s="703">
        <v>357.34120000000001</v>
      </c>
      <c r="BQ19" s="703">
        <v>396.5367</v>
      </c>
      <c r="BR19" s="703">
        <v>379.32940000000002</v>
      </c>
      <c r="BS19" s="703">
        <v>326.84960000000001</v>
      </c>
      <c r="BT19" s="703">
        <v>305.06549999999999</v>
      </c>
      <c r="BU19" s="703">
        <v>297.14100000000002</v>
      </c>
      <c r="BV19" s="703">
        <v>343.55919999999998</v>
      </c>
    </row>
    <row r="20" spans="1:74" ht="11.1" customHeight="1" x14ac:dyDescent="0.2">
      <c r="A20" s="493"/>
      <c r="B20" s="131" t="s">
        <v>1320</v>
      </c>
      <c r="C20" s="243"/>
      <c r="D20" s="243"/>
      <c r="E20" s="243"/>
      <c r="F20" s="243"/>
      <c r="G20" s="243"/>
      <c r="H20" s="243"/>
      <c r="I20" s="243"/>
      <c r="J20" s="243"/>
      <c r="K20" s="243"/>
      <c r="L20" s="243"/>
      <c r="M20" s="243"/>
      <c r="N20" s="243"/>
      <c r="O20" s="243"/>
      <c r="P20" s="243"/>
      <c r="Q20" s="243"/>
      <c r="R20" s="243"/>
      <c r="S20" s="243"/>
      <c r="T20" s="243"/>
      <c r="U20" s="243"/>
      <c r="V20" s="243"/>
      <c r="W20" s="243"/>
      <c r="X20" s="243"/>
      <c r="Y20" s="243"/>
      <c r="Z20" s="243"/>
      <c r="AA20" s="243"/>
      <c r="AB20" s="243"/>
      <c r="AC20" s="243"/>
      <c r="AD20" s="243"/>
      <c r="AE20" s="243"/>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333"/>
      <c r="BI20" s="333"/>
      <c r="BJ20" s="333"/>
      <c r="BK20" s="333"/>
      <c r="BL20" s="333"/>
      <c r="BM20" s="333"/>
      <c r="BN20" s="333"/>
      <c r="BO20" s="333"/>
      <c r="BP20" s="333"/>
      <c r="BQ20" s="333"/>
      <c r="BR20" s="333"/>
      <c r="BS20" s="333"/>
      <c r="BT20" s="333"/>
      <c r="BU20" s="333"/>
      <c r="BV20" s="333"/>
    </row>
    <row r="21" spans="1:74" ht="11.1" customHeight="1" x14ac:dyDescent="0.2">
      <c r="A21" s="499" t="s">
        <v>1214</v>
      </c>
      <c r="B21" s="500" t="s">
        <v>84</v>
      </c>
      <c r="C21" s="702">
        <v>3.6627383729999998</v>
      </c>
      <c r="D21" s="702">
        <v>3.0874994299999998</v>
      </c>
      <c r="E21" s="702">
        <v>3.3569812369999998</v>
      </c>
      <c r="F21" s="702">
        <v>4.3675868329999998</v>
      </c>
      <c r="G21" s="702">
        <v>3.4921429220000002</v>
      </c>
      <c r="H21" s="702">
        <v>4.2137166800000001</v>
      </c>
      <c r="I21" s="702">
        <v>5.3214756850000002</v>
      </c>
      <c r="J21" s="702">
        <v>5.3625131079999999</v>
      </c>
      <c r="K21" s="702">
        <v>4.3599465449999997</v>
      </c>
      <c r="L21" s="702">
        <v>4.2274064940000002</v>
      </c>
      <c r="M21" s="702">
        <v>3.687038689</v>
      </c>
      <c r="N21" s="702">
        <v>3.6640285440000002</v>
      </c>
      <c r="O21" s="702">
        <v>3.2698505230000001</v>
      </c>
      <c r="P21" s="702">
        <v>3.1358951720000001</v>
      </c>
      <c r="Q21" s="702">
        <v>3.6535897880000001</v>
      </c>
      <c r="R21" s="702">
        <v>2.8681725230000001</v>
      </c>
      <c r="S21" s="702">
        <v>2.9351015220000001</v>
      </c>
      <c r="T21" s="702">
        <v>4.0441167260000004</v>
      </c>
      <c r="U21" s="702">
        <v>6.0469096609999999</v>
      </c>
      <c r="V21" s="702">
        <v>6.5923124160000004</v>
      </c>
      <c r="W21" s="702">
        <v>4.7342538269999999</v>
      </c>
      <c r="X21" s="702">
        <v>4.630660217</v>
      </c>
      <c r="Y21" s="702">
        <v>3.5570985159999999</v>
      </c>
      <c r="Z21" s="702">
        <v>3.5544108539999999</v>
      </c>
      <c r="AA21" s="702">
        <v>3.6804454099999999</v>
      </c>
      <c r="AB21" s="702">
        <v>3.1469889279999999</v>
      </c>
      <c r="AC21" s="702">
        <v>3.4340791400000001</v>
      </c>
      <c r="AD21" s="702">
        <v>3.2540318099999999</v>
      </c>
      <c r="AE21" s="702">
        <v>2.909958332</v>
      </c>
      <c r="AF21" s="702">
        <v>3.6252321219999999</v>
      </c>
      <c r="AG21" s="702">
        <v>6.350583018</v>
      </c>
      <c r="AH21" s="702">
        <v>5.3193565720000002</v>
      </c>
      <c r="AI21" s="702">
        <v>3.610639833</v>
      </c>
      <c r="AJ21" s="702">
        <v>3.6915430310000001</v>
      </c>
      <c r="AK21" s="702">
        <v>3.4386043449999999</v>
      </c>
      <c r="AL21" s="702">
        <v>4.193226299</v>
      </c>
      <c r="AM21" s="702">
        <v>4.2590367349999996</v>
      </c>
      <c r="AN21" s="702">
        <v>3.6634421110000002</v>
      </c>
      <c r="AO21" s="702">
        <v>2.8436516379999999</v>
      </c>
      <c r="AP21" s="702">
        <v>2.9657099410000001</v>
      </c>
      <c r="AQ21" s="702">
        <v>2.6381565299999998</v>
      </c>
      <c r="AR21" s="702">
        <v>4.4408847800000002</v>
      </c>
      <c r="AS21" s="702">
        <v>6.5409425050000003</v>
      </c>
      <c r="AT21" s="702">
        <v>5.385031508</v>
      </c>
      <c r="AU21" s="702">
        <v>4.1690113780000004</v>
      </c>
      <c r="AV21" s="702">
        <v>3.4947489979999999</v>
      </c>
      <c r="AW21" s="702">
        <v>3.3879482350000001</v>
      </c>
      <c r="AX21" s="702">
        <v>3.8971740110000002</v>
      </c>
      <c r="AY21" s="702">
        <v>4.4513381780000003</v>
      </c>
      <c r="AZ21" s="702">
        <v>4.1551409980000003</v>
      </c>
      <c r="BA21" s="702">
        <v>3.470428761</v>
      </c>
      <c r="BB21" s="702">
        <v>2.6833857239999999</v>
      </c>
      <c r="BC21" s="702">
        <v>3.2095228580000001</v>
      </c>
      <c r="BD21" s="702">
        <v>5.0612210360000001</v>
      </c>
      <c r="BE21" s="702">
        <v>5.2799486470000003</v>
      </c>
      <c r="BF21" s="702">
        <v>6.2539850000000001</v>
      </c>
      <c r="BG21" s="702">
        <v>5.343534</v>
      </c>
      <c r="BH21" s="703">
        <v>4.5263099999999996</v>
      </c>
      <c r="BI21" s="703">
        <v>4.4330400000000001</v>
      </c>
      <c r="BJ21" s="703">
        <v>4.4545779999999997</v>
      </c>
      <c r="BK21" s="703">
        <v>4.9485549999999998</v>
      </c>
      <c r="BL21" s="703">
        <v>4.1204450000000001</v>
      </c>
      <c r="BM21" s="703">
        <v>4.6373420000000003</v>
      </c>
      <c r="BN21" s="703">
        <v>4.0322190000000004</v>
      </c>
      <c r="BO21" s="703">
        <v>4.1611419999999999</v>
      </c>
      <c r="BP21" s="703">
        <v>4.4546000000000001</v>
      </c>
      <c r="BQ21" s="703">
        <v>5.8569430000000002</v>
      </c>
      <c r="BR21" s="703">
        <v>5.6454880000000003</v>
      </c>
      <c r="BS21" s="703">
        <v>4.9782909999999996</v>
      </c>
      <c r="BT21" s="703">
        <v>3.5353319999999999</v>
      </c>
      <c r="BU21" s="703">
        <v>3.9447030000000001</v>
      </c>
      <c r="BV21" s="703">
        <v>4.342638</v>
      </c>
    </row>
    <row r="22" spans="1:74" ht="11.1" customHeight="1" x14ac:dyDescent="0.2">
      <c r="A22" s="499" t="s">
        <v>1215</v>
      </c>
      <c r="B22" s="500" t="s">
        <v>83</v>
      </c>
      <c r="C22" s="702">
        <v>0.32195080500000001</v>
      </c>
      <c r="D22" s="702">
        <v>0.404809584</v>
      </c>
      <c r="E22" s="702">
        <v>0.50763756400000004</v>
      </c>
      <c r="F22" s="702">
        <v>5.3821347999999998E-2</v>
      </c>
      <c r="G22" s="702">
        <v>6.1368404000000001E-2</v>
      </c>
      <c r="H22" s="702">
        <v>4.2288371999999998E-2</v>
      </c>
      <c r="I22" s="702">
        <v>3.5584677000000002E-2</v>
      </c>
      <c r="J22" s="702">
        <v>3.0459520000000002E-3</v>
      </c>
      <c r="K22" s="702">
        <v>8.9253189999999993E-3</v>
      </c>
      <c r="L22" s="702">
        <v>5.9691240000000001E-3</v>
      </c>
      <c r="M22" s="702">
        <v>1.4434842999999999E-2</v>
      </c>
      <c r="N22" s="702">
        <v>0.21958818599999999</v>
      </c>
      <c r="O22" s="702">
        <v>0.411736404</v>
      </c>
      <c r="P22" s="702">
        <v>0.114478596</v>
      </c>
      <c r="Q22" s="702">
        <v>4.0078091000000003E-2</v>
      </c>
      <c r="R22" s="702">
        <v>0.13414657899999999</v>
      </c>
      <c r="S22" s="702">
        <v>2.982831E-3</v>
      </c>
      <c r="T22" s="702">
        <v>1.6183525000000001E-2</v>
      </c>
      <c r="U22" s="702">
        <v>5.4801917999999998E-2</v>
      </c>
      <c r="V22" s="702">
        <v>3.9129690000000002E-2</v>
      </c>
      <c r="W22" s="702">
        <v>2.4889398E-2</v>
      </c>
      <c r="X22" s="702">
        <v>7.0670100000000001E-4</v>
      </c>
      <c r="Y22" s="702">
        <v>7.0091991000000006E-2</v>
      </c>
      <c r="Z22" s="702">
        <v>0.13706673</v>
      </c>
      <c r="AA22" s="702">
        <v>0.17624726700000001</v>
      </c>
      <c r="AB22" s="702">
        <v>3.1579263000000003E-2</v>
      </c>
      <c r="AC22" s="702">
        <v>4.8330579999999998E-2</v>
      </c>
      <c r="AD22" s="702">
        <v>2.8616700000000002E-3</v>
      </c>
      <c r="AE22" s="702">
        <v>1.6658930000000001E-3</v>
      </c>
      <c r="AF22" s="702">
        <v>3.6460326000000001E-2</v>
      </c>
      <c r="AG22" s="702">
        <v>3.7802548999999998E-2</v>
      </c>
      <c r="AH22" s="702">
        <v>2.0012615000000001E-2</v>
      </c>
      <c r="AI22" s="702">
        <v>1.5698549999999999E-2</v>
      </c>
      <c r="AJ22" s="702">
        <v>1.1486727E-2</v>
      </c>
      <c r="AK22" s="702">
        <v>2.4133214E-2</v>
      </c>
      <c r="AL22" s="702">
        <v>5.0313710999999997E-2</v>
      </c>
      <c r="AM22" s="702">
        <v>2.8377423999999998E-2</v>
      </c>
      <c r="AN22" s="702">
        <v>2.9363568E-2</v>
      </c>
      <c r="AO22" s="702">
        <v>1.2913689999999999E-3</v>
      </c>
      <c r="AP22" s="702">
        <v>6.8995899999999997E-4</v>
      </c>
      <c r="AQ22" s="702">
        <v>1.391623E-3</v>
      </c>
      <c r="AR22" s="702">
        <v>6.2023770000000002E-3</v>
      </c>
      <c r="AS22" s="702">
        <v>3.1684679999999998E-3</v>
      </c>
      <c r="AT22" s="702">
        <v>2.1349979999999999E-3</v>
      </c>
      <c r="AU22" s="702">
        <v>2.3138450000000001E-3</v>
      </c>
      <c r="AV22" s="702">
        <v>6.8073989999999996E-3</v>
      </c>
      <c r="AW22" s="702">
        <v>8.1290549999999996E-3</v>
      </c>
      <c r="AX22" s="702">
        <v>6.6456096000000006E-2</v>
      </c>
      <c r="AY22" s="702">
        <v>0.174569587</v>
      </c>
      <c r="AZ22" s="702">
        <v>0.255268312</v>
      </c>
      <c r="BA22" s="702">
        <v>4.7849251000000002E-2</v>
      </c>
      <c r="BB22" s="702">
        <v>-2.5993000000000001E-4</v>
      </c>
      <c r="BC22" s="702">
        <v>2.716333E-3</v>
      </c>
      <c r="BD22" s="702">
        <v>2.2246559999999999E-2</v>
      </c>
      <c r="BE22" s="702">
        <v>1.7308212999999999E-2</v>
      </c>
      <c r="BF22" s="702">
        <v>0.15904499999999999</v>
      </c>
      <c r="BG22" s="702">
        <v>0.30203380000000002</v>
      </c>
      <c r="BH22" s="703">
        <v>0.37980740000000002</v>
      </c>
      <c r="BI22" s="703">
        <v>0.35634909999999997</v>
      </c>
      <c r="BJ22" s="703">
        <v>0.3403661</v>
      </c>
      <c r="BK22" s="703">
        <v>0.17636959999999999</v>
      </c>
      <c r="BL22" s="703">
        <v>0.15658830000000001</v>
      </c>
      <c r="BM22" s="703">
        <v>5.2409299999999999E-2</v>
      </c>
      <c r="BN22" s="703">
        <v>0.20127010000000001</v>
      </c>
      <c r="BO22" s="703">
        <v>2.6746300000000001E-2</v>
      </c>
      <c r="BP22" s="703">
        <v>2.2246599999999998E-2</v>
      </c>
      <c r="BQ22" s="703">
        <v>1.7308199999999999E-2</v>
      </c>
      <c r="BR22" s="703">
        <v>8.8334999999999997E-2</v>
      </c>
      <c r="BS22" s="703">
        <v>6.3083799999999995E-2</v>
      </c>
      <c r="BT22" s="703">
        <v>0.21083740000000001</v>
      </c>
      <c r="BU22" s="703">
        <v>9.1969099999999998E-2</v>
      </c>
      <c r="BV22" s="703">
        <v>0.27832610000000002</v>
      </c>
    </row>
    <row r="23" spans="1:74" ht="11.1" customHeight="1" x14ac:dyDescent="0.2">
      <c r="A23" s="499" t="s">
        <v>1216</v>
      </c>
      <c r="B23" s="502" t="s">
        <v>86</v>
      </c>
      <c r="C23" s="702">
        <v>2.9884590000000002</v>
      </c>
      <c r="D23" s="702">
        <v>2.5898300000000001</v>
      </c>
      <c r="E23" s="702">
        <v>2.9711249999999998</v>
      </c>
      <c r="F23" s="702">
        <v>1.0229509999999999</v>
      </c>
      <c r="G23" s="702">
        <v>2.4410699999999999</v>
      </c>
      <c r="H23" s="702">
        <v>2.8830040000000001</v>
      </c>
      <c r="I23" s="702">
        <v>2.972254</v>
      </c>
      <c r="J23" s="702">
        <v>2.9570050000000001</v>
      </c>
      <c r="K23" s="702">
        <v>2.8625310000000002</v>
      </c>
      <c r="L23" s="702">
        <v>2.3944529999999999</v>
      </c>
      <c r="M23" s="702">
        <v>2.4603739999999998</v>
      </c>
      <c r="N23" s="702">
        <v>2.9944389999999999</v>
      </c>
      <c r="O23" s="702">
        <v>2.8859530000000002</v>
      </c>
      <c r="P23" s="702">
        <v>2.7043279999999998</v>
      </c>
      <c r="Q23" s="702">
        <v>2.5698279999999998</v>
      </c>
      <c r="R23" s="702">
        <v>2.5188130000000002</v>
      </c>
      <c r="S23" s="702">
        <v>2.9253170000000002</v>
      </c>
      <c r="T23" s="702">
        <v>2.8376739999999998</v>
      </c>
      <c r="U23" s="702">
        <v>2.958923</v>
      </c>
      <c r="V23" s="702">
        <v>2.847172</v>
      </c>
      <c r="W23" s="702">
        <v>2.5871469999999999</v>
      </c>
      <c r="X23" s="702">
        <v>1.3420240000000001</v>
      </c>
      <c r="Y23" s="702">
        <v>2.235544</v>
      </c>
      <c r="Z23" s="702">
        <v>2.9720279999999999</v>
      </c>
      <c r="AA23" s="702">
        <v>2.9352330000000002</v>
      </c>
      <c r="AB23" s="702">
        <v>2.7001740000000001</v>
      </c>
      <c r="AC23" s="702">
        <v>2.968493</v>
      </c>
      <c r="AD23" s="702">
        <v>2.1317759999999999</v>
      </c>
      <c r="AE23" s="702">
        <v>2.2666149999999998</v>
      </c>
      <c r="AF23" s="702">
        <v>2.4008630000000002</v>
      </c>
      <c r="AG23" s="702">
        <v>2.464915</v>
      </c>
      <c r="AH23" s="702">
        <v>2.4621689999999998</v>
      </c>
      <c r="AI23" s="702">
        <v>2.38035</v>
      </c>
      <c r="AJ23" s="702">
        <v>2.4668909999999999</v>
      </c>
      <c r="AK23" s="702">
        <v>2.3858109999999999</v>
      </c>
      <c r="AL23" s="702">
        <v>2.254235</v>
      </c>
      <c r="AM23" s="702">
        <v>2.4839150000000001</v>
      </c>
      <c r="AN23" s="702">
        <v>2.3291620000000002</v>
      </c>
      <c r="AO23" s="702">
        <v>2.4775450000000001</v>
      </c>
      <c r="AP23" s="702">
        <v>1.041372</v>
      </c>
      <c r="AQ23" s="702">
        <v>1.76756</v>
      </c>
      <c r="AR23" s="702">
        <v>2.113524</v>
      </c>
      <c r="AS23" s="702">
        <v>2.4715370000000001</v>
      </c>
      <c r="AT23" s="702">
        <v>2.4385620000000001</v>
      </c>
      <c r="AU23" s="702">
        <v>2.3892000000000002</v>
      </c>
      <c r="AV23" s="702">
        <v>1.5923560000000001</v>
      </c>
      <c r="AW23" s="702">
        <v>2.0348350000000002</v>
      </c>
      <c r="AX23" s="702">
        <v>2.440483</v>
      </c>
      <c r="AY23" s="702">
        <v>2.3273169999999999</v>
      </c>
      <c r="AZ23" s="702">
        <v>2.2517390000000002</v>
      </c>
      <c r="BA23" s="702">
        <v>2.4931589999999999</v>
      </c>
      <c r="BB23" s="702">
        <v>2.4123830000000002</v>
      </c>
      <c r="BC23" s="702">
        <v>2.4901870000000002</v>
      </c>
      <c r="BD23" s="702">
        <v>2.160364</v>
      </c>
      <c r="BE23" s="702">
        <v>2.4736359999999999</v>
      </c>
      <c r="BF23" s="702">
        <v>2.4751500000000002</v>
      </c>
      <c r="BG23" s="702">
        <v>2.40672</v>
      </c>
      <c r="BH23" s="703">
        <v>1.36168</v>
      </c>
      <c r="BI23" s="703">
        <v>1.7951900000000001</v>
      </c>
      <c r="BJ23" s="703">
        <v>2.4258700000000002</v>
      </c>
      <c r="BK23" s="703">
        <v>2.4258700000000002</v>
      </c>
      <c r="BL23" s="703">
        <v>2.1911100000000001</v>
      </c>
      <c r="BM23" s="703">
        <v>2.4258700000000002</v>
      </c>
      <c r="BN23" s="703">
        <v>1.5116400000000001</v>
      </c>
      <c r="BO23" s="703">
        <v>2.3081200000000002</v>
      </c>
      <c r="BP23" s="703">
        <v>2.3624499999999999</v>
      </c>
      <c r="BQ23" s="703">
        <v>2.4411999999999998</v>
      </c>
      <c r="BR23" s="703">
        <v>2.4411999999999998</v>
      </c>
      <c r="BS23" s="703">
        <v>2.3624499999999999</v>
      </c>
      <c r="BT23" s="703">
        <v>2.4411999999999998</v>
      </c>
      <c r="BU23" s="703">
        <v>2.3624499999999999</v>
      </c>
      <c r="BV23" s="703">
        <v>2.4411999999999998</v>
      </c>
    </row>
    <row r="24" spans="1:74" ht="11.1" customHeight="1" x14ac:dyDescent="0.2">
      <c r="A24" s="499" t="s">
        <v>1217</v>
      </c>
      <c r="B24" s="502" t="s">
        <v>1218</v>
      </c>
      <c r="C24" s="702">
        <v>0.563488286</v>
      </c>
      <c r="D24" s="702">
        <v>0.55067841200000001</v>
      </c>
      <c r="E24" s="702">
        <v>0.67570320699999997</v>
      </c>
      <c r="F24" s="702">
        <v>0.88209228299999998</v>
      </c>
      <c r="G24" s="702">
        <v>0.94575753500000004</v>
      </c>
      <c r="H24" s="702">
        <v>0.72206322700000003</v>
      </c>
      <c r="I24" s="702">
        <v>0.59818165000000001</v>
      </c>
      <c r="J24" s="702">
        <v>0.379244525</v>
      </c>
      <c r="K24" s="702">
        <v>0.29010159899999999</v>
      </c>
      <c r="L24" s="702">
        <v>0.29383779799999998</v>
      </c>
      <c r="M24" s="702">
        <v>0.67355076899999999</v>
      </c>
      <c r="N24" s="702">
        <v>0.51163405900000003</v>
      </c>
      <c r="O24" s="702">
        <v>0.64713758499999996</v>
      </c>
      <c r="P24" s="702">
        <v>0.69247122000000005</v>
      </c>
      <c r="Q24" s="702">
        <v>0.76747903699999998</v>
      </c>
      <c r="R24" s="702">
        <v>0.919852844</v>
      </c>
      <c r="S24" s="702">
        <v>0.75106772200000005</v>
      </c>
      <c r="T24" s="702">
        <v>0.34313967499999998</v>
      </c>
      <c r="U24" s="702">
        <v>0.29663284099999998</v>
      </c>
      <c r="V24" s="702">
        <v>0.40846261900000003</v>
      </c>
      <c r="W24" s="702">
        <v>0.39179349499999999</v>
      </c>
      <c r="X24" s="702">
        <v>0.58365508700000002</v>
      </c>
      <c r="Y24" s="702">
        <v>0.80321369600000003</v>
      </c>
      <c r="Z24" s="702">
        <v>0.860234956</v>
      </c>
      <c r="AA24" s="702">
        <v>0.84618852200000005</v>
      </c>
      <c r="AB24" s="702">
        <v>0.78578130300000004</v>
      </c>
      <c r="AC24" s="702">
        <v>0.82941081800000005</v>
      </c>
      <c r="AD24" s="702">
        <v>0.89930413399999998</v>
      </c>
      <c r="AE24" s="702">
        <v>0.95542758900000002</v>
      </c>
      <c r="AF24" s="702">
        <v>0.68034820900000004</v>
      </c>
      <c r="AG24" s="702">
        <v>0.41323180500000001</v>
      </c>
      <c r="AH24" s="702">
        <v>0.23285988399999999</v>
      </c>
      <c r="AI24" s="702">
        <v>0.20686868999999999</v>
      </c>
      <c r="AJ24" s="702">
        <v>0.450806602</v>
      </c>
      <c r="AK24" s="702">
        <v>0.54965013399999996</v>
      </c>
      <c r="AL24" s="702">
        <v>0.74538159000000004</v>
      </c>
      <c r="AM24" s="702">
        <v>0.71571291999999997</v>
      </c>
      <c r="AN24" s="702">
        <v>0.70656378200000003</v>
      </c>
      <c r="AO24" s="702">
        <v>0.74390545500000005</v>
      </c>
      <c r="AP24" s="702">
        <v>0.71609322399999997</v>
      </c>
      <c r="AQ24" s="702">
        <v>0.71790302500000003</v>
      </c>
      <c r="AR24" s="702">
        <v>0.61808391600000001</v>
      </c>
      <c r="AS24" s="702">
        <v>0.62834930300000003</v>
      </c>
      <c r="AT24" s="702">
        <v>0.62151460199999997</v>
      </c>
      <c r="AU24" s="702">
        <v>0.54152093400000001</v>
      </c>
      <c r="AV24" s="702">
        <v>0.49494596099999999</v>
      </c>
      <c r="AW24" s="702">
        <v>0.59175818300000005</v>
      </c>
      <c r="AX24" s="702">
        <v>0.65724810099999997</v>
      </c>
      <c r="AY24" s="702">
        <v>0.66928021900000001</v>
      </c>
      <c r="AZ24" s="702">
        <v>0.57124966899999996</v>
      </c>
      <c r="BA24" s="702">
        <v>0.68148657199999996</v>
      </c>
      <c r="BB24" s="702">
        <v>0.61191859199999998</v>
      </c>
      <c r="BC24" s="702">
        <v>0.59788696799999996</v>
      </c>
      <c r="BD24" s="702">
        <v>0.57060581200000005</v>
      </c>
      <c r="BE24" s="702">
        <v>0.60465921199999995</v>
      </c>
      <c r="BF24" s="702">
        <v>0.45932050000000002</v>
      </c>
      <c r="BG24" s="702">
        <v>0.39987430000000002</v>
      </c>
      <c r="BH24" s="703">
        <v>0.52674480000000001</v>
      </c>
      <c r="BI24" s="703">
        <v>0.58602189999999998</v>
      </c>
      <c r="BJ24" s="703">
        <v>0.68711880000000003</v>
      </c>
      <c r="BK24" s="703">
        <v>0.68482849999999995</v>
      </c>
      <c r="BL24" s="703">
        <v>0.60957320000000004</v>
      </c>
      <c r="BM24" s="703">
        <v>0.72121040000000003</v>
      </c>
      <c r="BN24" s="703">
        <v>0.8377561</v>
      </c>
      <c r="BO24" s="703">
        <v>0.79593170000000002</v>
      </c>
      <c r="BP24" s="703">
        <v>0.62575380000000003</v>
      </c>
      <c r="BQ24" s="703">
        <v>0.49670439999999999</v>
      </c>
      <c r="BR24" s="703">
        <v>0.407418</v>
      </c>
      <c r="BS24" s="703">
        <v>0.3759827</v>
      </c>
      <c r="BT24" s="703">
        <v>0.51556789999999997</v>
      </c>
      <c r="BU24" s="703">
        <v>0.58159550000000004</v>
      </c>
      <c r="BV24" s="703">
        <v>0.68584800000000001</v>
      </c>
    </row>
    <row r="25" spans="1:74" ht="11.1" customHeight="1" x14ac:dyDescent="0.2">
      <c r="A25" s="499" t="s">
        <v>1219</v>
      </c>
      <c r="B25" s="502" t="s">
        <v>1321</v>
      </c>
      <c r="C25" s="702">
        <v>0.88267381099999997</v>
      </c>
      <c r="D25" s="702">
        <v>0.86228242300000002</v>
      </c>
      <c r="E25" s="702">
        <v>0.94023059499999995</v>
      </c>
      <c r="F25" s="702">
        <v>0.757464837</v>
      </c>
      <c r="G25" s="702">
        <v>0.76160984499999995</v>
      </c>
      <c r="H25" s="702">
        <v>0.83154742100000001</v>
      </c>
      <c r="I25" s="702">
        <v>0.79998726200000003</v>
      </c>
      <c r="J25" s="702">
        <v>0.82571450599999996</v>
      </c>
      <c r="K25" s="702">
        <v>0.77180008499999997</v>
      </c>
      <c r="L25" s="702">
        <v>0.80848160700000005</v>
      </c>
      <c r="M25" s="702">
        <v>0.87206736799999995</v>
      </c>
      <c r="N25" s="702">
        <v>0.95992564499999999</v>
      </c>
      <c r="O25" s="702">
        <v>0.98721702899999997</v>
      </c>
      <c r="P25" s="702">
        <v>0.865229468</v>
      </c>
      <c r="Q25" s="702">
        <v>1.0056774390000001</v>
      </c>
      <c r="R25" s="702">
        <v>0.79277875399999997</v>
      </c>
      <c r="S25" s="702">
        <v>0.757431148</v>
      </c>
      <c r="T25" s="702">
        <v>0.81795138899999997</v>
      </c>
      <c r="U25" s="702">
        <v>0.844236816</v>
      </c>
      <c r="V25" s="702">
        <v>0.75528789299999999</v>
      </c>
      <c r="W25" s="702">
        <v>0.71876103000000002</v>
      </c>
      <c r="X25" s="702">
        <v>0.85677958200000004</v>
      </c>
      <c r="Y25" s="702">
        <v>0.80250426200000002</v>
      </c>
      <c r="Z25" s="702">
        <v>0.91204483599999997</v>
      </c>
      <c r="AA25" s="702">
        <v>0.907905552</v>
      </c>
      <c r="AB25" s="702">
        <v>0.88901158199999997</v>
      </c>
      <c r="AC25" s="702">
        <v>0.93889913899999999</v>
      </c>
      <c r="AD25" s="702">
        <v>0.83095936599999998</v>
      </c>
      <c r="AE25" s="702">
        <v>0.73309111100000002</v>
      </c>
      <c r="AF25" s="702">
        <v>0.71151302900000002</v>
      </c>
      <c r="AG25" s="702">
        <v>0.76712556499999995</v>
      </c>
      <c r="AH25" s="702">
        <v>0.73680377600000002</v>
      </c>
      <c r="AI25" s="702">
        <v>0.74472988399999995</v>
      </c>
      <c r="AJ25" s="702">
        <v>0.73170508899999998</v>
      </c>
      <c r="AK25" s="702">
        <v>0.86242028199999998</v>
      </c>
      <c r="AL25" s="702">
        <v>0.920231205</v>
      </c>
      <c r="AM25" s="702">
        <v>0.82784591699999999</v>
      </c>
      <c r="AN25" s="702">
        <v>0.82688166299999999</v>
      </c>
      <c r="AO25" s="702">
        <v>0.934369644</v>
      </c>
      <c r="AP25" s="702">
        <v>0.91787386500000001</v>
      </c>
      <c r="AQ25" s="702">
        <v>0.96373140099999999</v>
      </c>
      <c r="AR25" s="702">
        <v>0.80379880999999997</v>
      </c>
      <c r="AS25" s="702">
        <v>0.80640701000000004</v>
      </c>
      <c r="AT25" s="702">
        <v>0.83144591000000001</v>
      </c>
      <c r="AU25" s="702">
        <v>0.78577080499999996</v>
      </c>
      <c r="AV25" s="702">
        <v>0.83194184800000004</v>
      </c>
      <c r="AW25" s="702">
        <v>0.90069891000000002</v>
      </c>
      <c r="AX25" s="702">
        <v>0.89486700100000005</v>
      </c>
      <c r="AY25" s="702">
        <v>0.85129765400000001</v>
      </c>
      <c r="AZ25" s="702">
        <v>0.80605084199999999</v>
      </c>
      <c r="BA25" s="702">
        <v>1.097389255</v>
      </c>
      <c r="BB25" s="702">
        <v>0.92511838000000002</v>
      </c>
      <c r="BC25" s="702">
        <v>0.98685462300000004</v>
      </c>
      <c r="BD25" s="702">
        <v>0.96381178899999997</v>
      </c>
      <c r="BE25" s="702">
        <v>0.87022312499999999</v>
      </c>
      <c r="BF25" s="702">
        <v>0.90579719999999997</v>
      </c>
      <c r="BG25" s="702">
        <v>0.92202649999999997</v>
      </c>
      <c r="BH25" s="703">
        <v>0.91876729999999995</v>
      </c>
      <c r="BI25" s="703">
        <v>1.013015</v>
      </c>
      <c r="BJ25" s="703">
        <v>0.97078390000000003</v>
      </c>
      <c r="BK25" s="703">
        <v>0.94485629999999998</v>
      </c>
      <c r="BL25" s="703">
        <v>0.88386310000000001</v>
      </c>
      <c r="BM25" s="703">
        <v>1.2024969999999999</v>
      </c>
      <c r="BN25" s="703">
        <v>1.0401879999999999</v>
      </c>
      <c r="BO25" s="703">
        <v>1.0683739999999999</v>
      </c>
      <c r="BP25" s="703">
        <v>1.027528</v>
      </c>
      <c r="BQ25" s="703">
        <v>0.95365829999999996</v>
      </c>
      <c r="BR25" s="703">
        <v>0.95827660000000003</v>
      </c>
      <c r="BS25" s="703">
        <v>0.94352789999999997</v>
      </c>
      <c r="BT25" s="703">
        <v>0.94462559999999995</v>
      </c>
      <c r="BU25" s="703">
        <v>1.049331</v>
      </c>
      <c r="BV25" s="703">
        <v>0.96696729999999997</v>
      </c>
    </row>
    <row r="26" spans="1:74" ht="11.1" customHeight="1" x14ac:dyDescent="0.2">
      <c r="A26" s="499" t="s">
        <v>1220</v>
      </c>
      <c r="B26" s="500" t="s">
        <v>1322</v>
      </c>
      <c r="C26" s="702">
        <v>0.124876475</v>
      </c>
      <c r="D26" s="702">
        <v>0.11111929500000001</v>
      </c>
      <c r="E26" s="702">
        <v>9.6135021000000001E-2</v>
      </c>
      <c r="F26" s="702">
        <v>0.109646302</v>
      </c>
      <c r="G26" s="702">
        <v>0.143596155</v>
      </c>
      <c r="H26" s="702">
        <v>0.13260412799999999</v>
      </c>
      <c r="I26" s="702">
        <v>0.108940491</v>
      </c>
      <c r="J26" s="702">
        <v>0.117699423</v>
      </c>
      <c r="K26" s="702">
        <v>0.11466974200000001</v>
      </c>
      <c r="L26" s="702">
        <v>0.10104014</v>
      </c>
      <c r="M26" s="702">
        <v>0.113335846</v>
      </c>
      <c r="N26" s="702">
        <v>0.57352437300000003</v>
      </c>
      <c r="O26" s="702">
        <v>1.125006167</v>
      </c>
      <c r="P26" s="702">
        <v>8.3797447999999997E-2</v>
      </c>
      <c r="Q26" s="702">
        <v>0.103145817</v>
      </c>
      <c r="R26" s="702">
        <v>9.7520577999999997E-2</v>
      </c>
      <c r="S26" s="702">
        <v>8.8129470000000001E-2</v>
      </c>
      <c r="T26" s="702">
        <v>0.138822379</v>
      </c>
      <c r="U26" s="702">
        <v>0.11532582500000001</v>
      </c>
      <c r="V26" s="702">
        <v>0.112596034</v>
      </c>
      <c r="W26" s="702">
        <v>9.4359643000000007E-2</v>
      </c>
      <c r="X26" s="702">
        <v>9.3389121000000005E-2</v>
      </c>
      <c r="Y26" s="702">
        <v>0.109227912</v>
      </c>
      <c r="Z26" s="702">
        <v>9.8492999999999997E-2</v>
      </c>
      <c r="AA26" s="702">
        <v>0.152991667</v>
      </c>
      <c r="AB26" s="702">
        <v>9.5792741000000001E-2</v>
      </c>
      <c r="AC26" s="702">
        <v>9.8677666999999997E-2</v>
      </c>
      <c r="AD26" s="702">
        <v>0.106436633</v>
      </c>
      <c r="AE26" s="702">
        <v>0.11520148199999999</v>
      </c>
      <c r="AF26" s="702">
        <v>0.10977368699999999</v>
      </c>
      <c r="AG26" s="702">
        <v>0.12260478599999999</v>
      </c>
      <c r="AH26" s="702">
        <v>0.116889381</v>
      </c>
      <c r="AI26" s="702">
        <v>0.105015231</v>
      </c>
      <c r="AJ26" s="702">
        <v>0.12230234600000001</v>
      </c>
      <c r="AK26" s="702">
        <v>0.12336768400000001</v>
      </c>
      <c r="AL26" s="702">
        <v>0.141478459</v>
      </c>
      <c r="AM26" s="702">
        <v>0.13754185499999999</v>
      </c>
      <c r="AN26" s="702">
        <v>0.10393079099999999</v>
      </c>
      <c r="AO26" s="702">
        <v>0.104811922</v>
      </c>
      <c r="AP26" s="702">
        <v>0.119303616</v>
      </c>
      <c r="AQ26" s="702">
        <v>0.11420060899999999</v>
      </c>
      <c r="AR26" s="702">
        <v>0.103933966</v>
      </c>
      <c r="AS26" s="702">
        <v>0.128432509</v>
      </c>
      <c r="AT26" s="702">
        <v>0.10363955499999999</v>
      </c>
      <c r="AU26" s="702">
        <v>0.11864485900000001</v>
      </c>
      <c r="AV26" s="702">
        <v>0.11719643</v>
      </c>
      <c r="AW26" s="702">
        <v>0.103711818</v>
      </c>
      <c r="AX26" s="702">
        <v>0.15904885099999999</v>
      </c>
      <c r="AY26" s="702">
        <v>0.13744206</v>
      </c>
      <c r="AZ26" s="702">
        <v>0.174798388</v>
      </c>
      <c r="BA26" s="702">
        <v>9.6836194E-2</v>
      </c>
      <c r="BB26" s="702">
        <v>8.9584122000000002E-2</v>
      </c>
      <c r="BC26" s="702">
        <v>0.11364705999999999</v>
      </c>
      <c r="BD26" s="702">
        <v>0.127759492</v>
      </c>
      <c r="BE26" s="702">
        <v>0.103088392</v>
      </c>
      <c r="BF26" s="702">
        <v>0.1022198</v>
      </c>
      <c r="BG26" s="702">
        <v>0.1253213</v>
      </c>
      <c r="BH26" s="703">
        <v>0.13804930000000001</v>
      </c>
      <c r="BI26" s="703">
        <v>0.1156592</v>
      </c>
      <c r="BJ26" s="703">
        <v>0.14863109999999999</v>
      </c>
      <c r="BK26" s="703">
        <v>0.15329690000000001</v>
      </c>
      <c r="BL26" s="703">
        <v>0.12888849999999999</v>
      </c>
      <c r="BM26" s="703">
        <v>0.11915290000000001</v>
      </c>
      <c r="BN26" s="703">
        <v>0.10910209999999999</v>
      </c>
      <c r="BO26" s="703">
        <v>0.13509499999999999</v>
      </c>
      <c r="BP26" s="703">
        <v>0.11971279999999999</v>
      </c>
      <c r="BQ26" s="703">
        <v>0.1211979</v>
      </c>
      <c r="BR26" s="703">
        <v>9.2766100000000004E-2</v>
      </c>
      <c r="BS26" s="703">
        <v>0.1091471</v>
      </c>
      <c r="BT26" s="703">
        <v>0.13430539999999999</v>
      </c>
      <c r="BU26" s="703">
        <v>0.10222100000000001</v>
      </c>
      <c r="BV26" s="703">
        <v>0.15006739999999999</v>
      </c>
    </row>
    <row r="27" spans="1:74" ht="11.1" customHeight="1" x14ac:dyDescent="0.2">
      <c r="A27" s="499" t="s">
        <v>1221</v>
      </c>
      <c r="B27" s="502" t="s">
        <v>1222</v>
      </c>
      <c r="C27" s="702">
        <v>8.5441867499999997</v>
      </c>
      <c r="D27" s="702">
        <v>7.6062191439999998</v>
      </c>
      <c r="E27" s="702">
        <v>8.5478126240000005</v>
      </c>
      <c r="F27" s="702">
        <v>7.1935626030000002</v>
      </c>
      <c r="G27" s="702">
        <v>7.8455448609999996</v>
      </c>
      <c r="H27" s="702">
        <v>8.8252238280000004</v>
      </c>
      <c r="I27" s="702">
        <v>9.8364237649999993</v>
      </c>
      <c r="J27" s="702">
        <v>9.6452225140000003</v>
      </c>
      <c r="K27" s="702">
        <v>8.4079742900000003</v>
      </c>
      <c r="L27" s="702">
        <v>7.8311881630000002</v>
      </c>
      <c r="M27" s="702">
        <v>7.8208015150000003</v>
      </c>
      <c r="N27" s="702">
        <v>8.9231398070000001</v>
      </c>
      <c r="O27" s="702">
        <v>9.3269007080000002</v>
      </c>
      <c r="P27" s="702">
        <v>7.5961999039999997</v>
      </c>
      <c r="Q27" s="702">
        <v>8.1397981720000008</v>
      </c>
      <c r="R27" s="702">
        <v>7.331284278</v>
      </c>
      <c r="S27" s="702">
        <v>7.4600296930000001</v>
      </c>
      <c r="T27" s="702">
        <v>8.1978876940000003</v>
      </c>
      <c r="U27" s="702">
        <v>10.316830060999999</v>
      </c>
      <c r="V27" s="702">
        <v>10.754960651999999</v>
      </c>
      <c r="W27" s="702">
        <v>8.5512043930000008</v>
      </c>
      <c r="X27" s="702">
        <v>7.5072147080000002</v>
      </c>
      <c r="Y27" s="702">
        <v>7.5776803770000001</v>
      </c>
      <c r="Z27" s="702">
        <v>8.5342783759999996</v>
      </c>
      <c r="AA27" s="702">
        <v>8.6990114179999996</v>
      </c>
      <c r="AB27" s="702">
        <v>7.6493278169999996</v>
      </c>
      <c r="AC27" s="702">
        <v>8.3178903440000003</v>
      </c>
      <c r="AD27" s="702">
        <v>7.2253696129999998</v>
      </c>
      <c r="AE27" s="702">
        <v>6.9819594069999997</v>
      </c>
      <c r="AF27" s="702">
        <v>7.5641903729999997</v>
      </c>
      <c r="AG27" s="702">
        <v>10.156262722999999</v>
      </c>
      <c r="AH27" s="702">
        <v>8.8880912280000004</v>
      </c>
      <c r="AI27" s="702">
        <v>7.0633021879999998</v>
      </c>
      <c r="AJ27" s="702">
        <v>7.4747347949999998</v>
      </c>
      <c r="AK27" s="702">
        <v>7.3839866589999996</v>
      </c>
      <c r="AL27" s="702">
        <v>8.3048662639999993</v>
      </c>
      <c r="AM27" s="702">
        <v>8.4524298509999998</v>
      </c>
      <c r="AN27" s="702">
        <v>7.659343915</v>
      </c>
      <c r="AO27" s="702">
        <v>7.1055750279999996</v>
      </c>
      <c r="AP27" s="702">
        <v>5.7610426050000001</v>
      </c>
      <c r="AQ27" s="702">
        <v>6.2029431879999999</v>
      </c>
      <c r="AR27" s="702">
        <v>8.0864278489999997</v>
      </c>
      <c r="AS27" s="702">
        <v>10.578836795000001</v>
      </c>
      <c r="AT27" s="702">
        <v>9.3823285730000006</v>
      </c>
      <c r="AU27" s="702">
        <v>8.0064618210000003</v>
      </c>
      <c r="AV27" s="702">
        <v>6.5379966359999999</v>
      </c>
      <c r="AW27" s="702">
        <v>7.0270812009999997</v>
      </c>
      <c r="AX27" s="702">
        <v>8.1152770600000004</v>
      </c>
      <c r="AY27" s="702">
        <v>8.6112446980000001</v>
      </c>
      <c r="AZ27" s="702">
        <v>8.2142472089999998</v>
      </c>
      <c r="BA27" s="702">
        <v>7.887149033</v>
      </c>
      <c r="BB27" s="702">
        <v>6.7221298880000004</v>
      </c>
      <c r="BC27" s="702">
        <v>7.4008148419999999</v>
      </c>
      <c r="BD27" s="702">
        <v>8.9060086890000001</v>
      </c>
      <c r="BE27" s="702">
        <v>9.3488635890000005</v>
      </c>
      <c r="BF27" s="702">
        <v>10.35552</v>
      </c>
      <c r="BG27" s="702">
        <v>9.4995100000000008</v>
      </c>
      <c r="BH27" s="703">
        <v>7.8513590000000004</v>
      </c>
      <c r="BI27" s="703">
        <v>8.2992749999999997</v>
      </c>
      <c r="BJ27" s="703">
        <v>9.0273479999999999</v>
      </c>
      <c r="BK27" s="703">
        <v>9.3337760000000003</v>
      </c>
      <c r="BL27" s="703">
        <v>8.0904679999999995</v>
      </c>
      <c r="BM27" s="703">
        <v>9.1584819999999993</v>
      </c>
      <c r="BN27" s="703">
        <v>7.7321749999999998</v>
      </c>
      <c r="BO27" s="703">
        <v>8.4954090000000004</v>
      </c>
      <c r="BP27" s="703">
        <v>8.6122910000000008</v>
      </c>
      <c r="BQ27" s="703">
        <v>9.8870120000000004</v>
      </c>
      <c r="BR27" s="703">
        <v>9.6334839999999993</v>
      </c>
      <c r="BS27" s="703">
        <v>8.8324829999999999</v>
      </c>
      <c r="BT27" s="703">
        <v>7.7818680000000002</v>
      </c>
      <c r="BU27" s="703">
        <v>8.1322700000000001</v>
      </c>
      <c r="BV27" s="703">
        <v>8.8650470000000006</v>
      </c>
    </row>
    <row r="28" spans="1:74" ht="11.1" customHeight="1" x14ac:dyDescent="0.2">
      <c r="A28" s="499" t="s">
        <v>1223</v>
      </c>
      <c r="B28" s="500" t="s">
        <v>1323</v>
      </c>
      <c r="C28" s="702">
        <v>10.32571725</v>
      </c>
      <c r="D28" s="702">
        <v>9.0661744543000005</v>
      </c>
      <c r="E28" s="702">
        <v>9.9515788729000008</v>
      </c>
      <c r="F28" s="702">
        <v>8.4631912800000002</v>
      </c>
      <c r="G28" s="702">
        <v>8.8638489212000007</v>
      </c>
      <c r="H28" s="702">
        <v>9.9433023702999996</v>
      </c>
      <c r="I28" s="702">
        <v>11.06428753</v>
      </c>
      <c r="J28" s="702">
        <v>10.723412921</v>
      </c>
      <c r="K28" s="702">
        <v>9.4209169509000006</v>
      </c>
      <c r="L28" s="702">
        <v>9.0408965971999997</v>
      </c>
      <c r="M28" s="702">
        <v>9.3192506885000004</v>
      </c>
      <c r="N28" s="702">
        <v>10.95743072</v>
      </c>
      <c r="O28" s="702">
        <v>11.258449079</v>
      </c>
      <c r="P28" s="702">
        <v>9.1210420564000003</v>
      </c>
      <c r="Q28" s="702">
        <v>9.5791995775000007</v>
      </c>
      <c r="R28" s="702">
        <v>8.6189798017000001</v>
      </c>
      <c r="S28" s="702">
        <v>8.7155655212000003</v>
      </c>
      <c r="T28" s="702">
        <v>9.4985412311000008</v>
      </c>
      <c r="U28" s="702">
        <v>11.934689172000001</v>
      </c>
      <c r="V28" s="702">
        <v>12.229770029000001</v>
      </c>
      <c r="W28" s="702">
        <v>9.7298300598999994</v>
      </c>
      <c r="X28" s="702">
        <v>9.1595683359999995</v>
      </c>
      <c r="Y28" s="702">
        <v>9.4449835068999999</v>
      </c>
      <c r="Z28" s="702">
        <v>10.233305992</v>
      </c>
      <c r="AA28" s="702">
        <v>10.768920946</v>
      </c>
      <c r="AB28" s="702">
        <v>9.4023463436999997</v>
      </c>
      <c r="AC28" s="702">
        <v>9.5220058304999995</v>
      </c>
      <c r="AD28" s="702">
        <v>8.3069591622000001</v>
      </c>
      <c r="AE28" s="702">
        <v>8.4519827703000008</v>
      </c>
      <c r="AF28" s="702">
        <v>9.1470112360000009</v>
      </c>
      <c r="AG28" s="702">
        <v>11.888087079</v>
      </c>
      <c r="AH28" s="702">
        <v>10.844231766</v>
      </c>
      <c r="AI28" s="702">
        <v>8.8335186862999997</v>
      </c>
      <c r="AJ28" s="702">
        <v>8.6800916159000003</v>
      </c>
      <c r="AK28" s="702">
        <v>9.1016511988000008</v>
      </c>
      <c r="AL28" s="702">
        <v>10.353625502</v>
      </c>
      <c r="AM28" s="702">
        <v>10.022624088000001</v>
      </c>
      <c r="AN28" s="702">
        <v>9.1136144637999994</v>
      </c>
      <c r="AO28" s="702">
        <v>8.7502475342999997</v>
      </c>
      <c r="AP28" s="702">
        <v>7.8106207939000001</v>
      </c>
      <c r="AQ28" s="702">
        <v>7.8543876612999997</v>
      </c>
      <c r="AR28" s="702">
        <v>9.5544854610000005</v>
      </c>
      <c r="AS28" s="702">
        <v>12.057798328000001</v>
      </c>
      <c r="AT28" s="702">
        <v>11.220176714999999</v>
      </c>
      <c r="AU28" s="702">
        <v>9.0448631038999991</v>
      </c>
      <c r="AV28" s="702">
        <v>8.5882202355999997</v>
      </c>
      <c r="AW28" s="702">
        <v>8.8472947281999996</v>
      </c>
      <c r="AX28" s="702">
        <v>10.169105913999999</v>
      </c>
      <c r="AY28" s="702">
        <v>10.398743588</v>
      </c>
      <c r="AZ28" s="702">
        <v>9.7127726475999996</v>
      </c>
      <c r="BA28" s="702">
        <v>9.2568680463999993</v>
      </c>
      <c r="BB28" s="702">
        <v>8.1249205071000006</v>
      </c>
      <c r="BC28" s="702">
        <v>8.3197275651999991</v>
      </c>
      <c r="BD28" s="702">
        <v>10.477039101000001</v>
      </c>
      <c r="BE28" s="702">
        <v>10.879899611000001</v>
      </c>
      <c r="BF28" s="702">
        <v>11.57963</v>
      </c>
      <c r="BG28" s="702">
        <v>9.5799129999999995</v>
      </c>
      <c r="BH28" s="703">
        <v>8.8824640000000006</v>
      </c>
      <c r="BI28" s="703">
        <v>8.9240469999999998</v>
      </c>
      <c r="BJ28" s="703">
        <v>10.29621</v>
      </c>
      <c r="BK28" s="703">
        <v>10.562519999999999</v>
      </c>
      <c r="BL28" s="703">
        <v>9.1118989999999993</v>
      </c>
      <c r="BM28" s="703">
        <v>9.4706630000000001</v>
      </c>
      <c r="BN28" s="703">
        <v>8.5181369999999994</v>
      </c>
      <c r="BO28" s="703">
        <v>8.8630370000000003</v>
      </c>
      <c r="BP28" s="703">
        <v>9.9024940000000008</v>
      </c>
      <c r="BQ28" s="703">
        <v>11.31846</v>
      </c>
      <c r="BR28" s="703">
        <v>10.874309999999999</v>
      </c>
      <c r="BS28" s="703">
        <v>9.2211730000000003</v>
      </c>
      <c r="BT28" s="703">
        <v>8.8118200000000009</v>
      </c>
      <c r="BU28" s="703">
        <v>8.9367079999999994</v>
      </c>
      <c r="BV28" s="703">
        <v>10.30714</v>
      </c>
    </row>
    <row r="29" spans="1:74" ht="11.1" customHeight="1" x14ac:dyDescent="0.2">
      <c r="A29" s="493"/>
      <c r="B29" s="131" t="s">
        <v>1324</v>
      </c>
      <c r="C29" s="243"/>
      <c r="D29" s="243"/>
      <c r="E29" s="243"/>
      <c r="F29" s="243"/>
      <c r="G29" s="243"/>
      <c r="H29" s="243"/>
      <c r="I29" s="243"/>
      <c r="J29" s="243"/>
      <c r="K29" s="243"/>
      <c r="L29" s="243"/>
      <c r="M29" s="243"/>
      <c r="N29" s="243"/>
      <c r="O29" s="243"/>
      <c r="P29" s="243"/>
      <c r="Q29" s="243"/>
      <c r="R29" s="243"/>
      <c r="S29" s="243"/>
      <c r="T29" s="243"/>
      <c r="U29" s="243"/>
      <c r="V29" s="243"/>
      <c r="W29" s="243"/>
      <c r="X29" s="243"/>
      <c r="Y29" s="243"/>
      <c r="Z29" s="243"/>
      <c r="AA29" s="243"/>
      <c r="AB29" s="243"/>
      <c r="AC29" s="243"/>
      <c r="AD29" s="243"/>
      <c r="AE29" s="243"/>
      <c r="AF29" s="243"/>
      <c r="AG29" s="243"/>
      <c r="AH29" s="243"/>
      <c r="AI29" s="243"/>
      <c r="AJ29" s="243"/>
      <c r="AK29" s="243"/>
      <c r="AL29" s="243"/>
      <c r="AM29" s="243"/>
      <c r="AN29" s="243"/>
      <c r="AO29" s="243"/>
      <c r="AP29" s="243"/>
      <c r="AQ29" s="243"/>
      <c r="AR29" s="243"/>
      <c r="AS29" s="243"/>
      <c r="AT29" s="243"/>
      <c r="AU29" s="243"/>
      <c r="AV29" s="243"/>
      <c r="AW29" s="243"/>
      <c r="AX29" s="243"/>
      <c r="AY29" s="243"/>
      <c r="AZ29" s="243"/>
      <c r="BA29" s="243"/>
      <c r="BB29" s="243"/>
      <c r="BC29" s="243"/>
      <c r="BD29" s="243"/>
      <c r="BE29" s="243"/>
      <c r="BF29" s="243"/>
      <c r="BG29" s="243"/>
      <c r="BH29" s="333"/>
      <c r="BI29" s="333"/>
      <c r="BJ29" s="333"/>
      <c r="BK29" s="333"/>
      <c r="BL29" s="333"/>
      <c r="BM29" s="333"/>
      <c r="BN29" s="333"/>
      <c r="BO29" s="333"/>
      <c r="BP29" s="333"/>
      <c r="BQ29" s="333"/>
      <c r="BR29" s="333"/>
      <c r="BS29" s="333"/>
      <c r="BT29" s="333"/>
      <c r="BU29" s="333"/>
      <c r="BV29" s="333"/>
    </row>
    <row r="30" spans="1:74" ht="11.1" customHeight="1" x14ac:dyDescent="0.2">
      <c r="A30" s="499" t="s">
        <v>1224</v>
      </c>
      <c r="B30" s="500" t="s">
        <v>84</v>
      </c>
      <c r="C30" s="702">
        <v>4.1538364330000004</v>
      </c>
      <c r="D30" s="702">
        <v>3.461791066</v>
      </c>
      <c r="E30" s="702">
        <v>4.043002714</v>
      </c>
      <c r="F30" s="702">
        <v>3.3966831430000002</v>
      </c>
      <c r="G30" s="702">
        <v>3.7469020230000001</v>
      </c>
      <c r="H30" s="702">
        <v>4.8145474989999997</v>
      </c>
      <c r="I30" s="702">
        <v>6.040402458</v>
      </c>
      <c r="J30" s="702">
        <v>5.6415479560000001</v>
      </c>
      <c r="K30" s="702">
        <v>4.8123419829999996</v>
      </c>
      <c r="L30" s="702">
        <v>3.975392995</v>
      </c>
      <c r="M30" s="702">
        <v>3.523485059</v>
      </c>
      <c r="N30" s="702">
        <v>4.1334466809999997</v>
      </c>
      <c r="O30" s="702">
        <v>3.7171738049999998</v>
      </c>
      <c r="P30" s="702">
        <v>3.3063524470000001</v>
      </c>
      <c r="Q30" s="702">
        <v>3.688857906</v>
      </c>
      <c r="R30" s="702">
        <v>3.7722633249999999</v>
      </c>
      <c r="S30" s="702">
        <v>4.0107189160000001</v>
      </c>
      <c r="T30" s="702">
        <v>4.6881039260000001</v>
      </c>
      <c r="U30" s="702">
        <v>6.8053906739999999</v>
      </c>
      <c r="V30" s="702">
        <v>7.1654403220000003</v>
      </c>
      <c r="W30" s="702">
        <v>5.5523413039999996</v>
      </c>
      <c r="X30" s="702">
        <v>4.6901622999999999</v>
      </c>
      <c r="Y30" s="702">
        <v>4.0698204259999997</v>
      </c>
      <c r="Z30" s="702">
        <v>4.0835915700000003</v>
      </c>
      <c r="AA30" s="702">
        <v>4.2043621949999999</v>
      </c>
      <c r="AB30" s="702">
        <v>3.9874665899999999</v>
      </c>
      <c r="AC30" s="702">
        <v>3.7444050309999999</v>
      </c>
      <c r="AD30" s="702">
        <v>3.2866763959999998</v>
      </c>
      <c r="AE30" s="702">
        <v>3.176671539</v>
      </c>
      <c r="AF30" s="702">
        <v>4.2076790419999996</v>
      </c>
      <c r="AG30" s="702">
        <v>7.1765515669999997</v>
      </c>
      <c r="AH30" s="702">
        <v>6.2025141530000001</v>
      </c>
      <c r="AI30" s="702">
        <v>4.3962844399999996</v>
      </c>
      <c r="AJ30" s="702">
        <v>3.7630127670000002</v>
      </c>
      <c r="AK30" s="702">
        <v>3.86022643</v>
      </c>
      <c r="AL30" s="702">
        <v>4.3588084020000002</v>
      </c>
      <c r="AM30" s="702">
        <v>4.39797335</v>
      </c>
      <c r="AN30" s="702">
        <v>4.0548110560000001</v>
      </c>
      <c r="AO30" s="702">
        <v>3.940961438</v>
      </c>
      <c r="AP30" s="702">
        <v>2.855600066</v>
      </c>
      <c r="AQ30" s="702">
        <v>3.1858639549999999</v>
      </c>
      <c r="AR30" s="702">
        <v>5.3201788790000002</v>
      </c>
      <c r="AS30" s="702">
        <v>8.2522089039999997</v>
      </c>
      <c r="AT30" s="702">
        <v>7.0278435479999999</v>
      </c>
      <c r="AU30" s="702">
        <v>5.2984194919999998</v>
      </c>
      <c r="AV30" s="702">
        <v>4.0793476770000003</v>
      </c>
      <c r="AW30" s="702">
        <v>4.2630787010000004</v>
      </c>
      <c r="AX30" s="702">
        <v>4.4696059659999996</v>
      </c>
      <c r="AY30" s="702">
        <v>4.7410171380000001</v>
      </c>
      <c r="AZ30" s="702">
        <v>4.0990272020000003</v>
      </c>
      <c r="BA30" s="702">
        <v>3.9118796840000001</v>
      </c>
      <c r="BB30" s="702">
        <v>3.4221361300000002</v>
      </c>
      <c r="BC30" s="702">
        <v>4.3294349170000004</v>
      </c>
      <c r="BD30" s="702">
        <v>6.261350577</v>
      </c>
      <c r="BE30" s="702">
        <v>6.8649516080000001</v>
      </c>
      <c r="BF30" s="702">
        <v>7.5427540000000004</v>
      </c>
      <c r="BG30" s="702">
        <v>5.5513729999999999</v>
      </c>
      <c r="BH30" s="703">
        <v>4.6831019999999999</v>
      </c>
      <c r="BI30" s="703">
        <v>4.221997</v>
      </c>
      <c r="BJ30" s="703">
        <v>5.2823130000000003</v>
      </c>
      <c r="BK30" s="703">
        <v>5.4602709999999997</v>
      </c>
      <c r="BL30" s="703">
        <v>4.261768</v>
      </c>
      <c r="BM30" s="703">
        <v>4.3219399999999997</v>
      </c>
      <c r="BN30" s="703">
        <v>3.9198909999999998</v>
      </c>
      <c r="BO30" s="703">
        <v>4.2922909999999996</v>
      </c>
      <c r="BP30" s="703">
        <v>5.9454390000000004</v>
      </c>
      <c r="BQ30" s="703">
        <v>7.3689869999999997</v>
      </c>
      <c r="BR30" s="703">
        <v>7.1074440000000001</v>
      </c>
      <c r="BS30" s="703">
        <v>5.6234279999999996</v>
      </c>
      <c r="BT30" s="703">
        <v>4.4077320000000002</v>
      </c>
      <c r="BU30" s="703">
        <v>4.5043629999999997</v>
      </c>
      <c r="BV30" s="703">
        <v>5.5947560000000003</v>
      </c>
    </row>
    <row r="31" spans="1:74" ht="11.1" customHeight="1" x14ac:dyDescent="0.2">
      <c r="A31" s="499" t="s">
        <v>1225</v>
      </c>
      <c r="B31" s="502" t="s">
        <v>83</v>
      </c>
      <c r="C31" s="702">
        <v>9.3286884E-2</v>
      </c>
      <c r="D31" s="702">
        <v>4.2878828000000001E-2</v>
      </c>
      <c r="E31" s="702">
        <v>5.2865869000000003E-2</v>
      </c>
      <c r="F31" s="702">
        <v>2.1926602999999999E-2</v>
      </c>
      <c r="G31" s="702">
        <v>5.6583209000000002E-2</v>
      </c>
      <c r="H31" s="702">
        <v>5.3336699000000001E-2</v>
      </c>
      <c r="I31" s="702">
        <v>4.2840303000000003E-2</v>
      </c>
      <c r="J31" s="702">
        <v>1.3269286E-2</v>
      </c>
      <c r="K31" s="702">
        <v>4.5116104999999997E-2</v>
      </c>
      <c r="L31" s="702">
        <v>0</v>
      </c>
      <c r="M31" s="702">
        <v>3.2769297000000003E-2</v>
      </c>
      <c r="N31" s="702">
        <v>0.106661987</v>
      </c>
      <c r="O31" s="702">
        <v>0.24289661700000001</v>
      </c>
      <c r="P31" s="702">
        <v>9.7376819999999992E-3</v>
      </c>
      <c r="Q31" s="702">
        <v>0.12035467399999999</v>
      </c>
      <c r="R31" s="702">
        <v>0</v>
      </c>
      <c r="S31" s="702">
        <v>1.6406330000000001E-3</v>
      </c>
      <c r="T31" s="702">
        <v>1.2763309E-2</v>
      </c>
      <c r="U31" s="702">
        <v>0.12514661899999999</v>
      </c>
      <c r="V31" s="702">
        <v>4.1528969999999998E-2</v>
      </c>
      <c r="W31" s="702">
        <v>5.2352208999999997E-2</v>
      </c>
      <c r="X31" s="702">
        <v>2.8067999999999999E-3</v>
      </c>
      <c r="Y31" s="702">
        <v>3.0106360000000001E-3</v>
      </c>
      <c r="Z31" s="702">
        <v>6.7204091999999993E-2</v>
      </c>
      <c r="AA31" s="702">
        <v>0.21217448899999999</v>
      </c>
      <c r="AB31" s="702">
        <v>5.5326017999999998E-2</v>
      </c>
      <c r="AC31" s="702">
        <v>6.5540195999999995E-2</v>
      </c>
      <c r="AD31" s="702">
        <v>8.8565190000000002E-3</v>
      </c>
      <c r="AE31" s="702">
        <v>0</v>
      </c>
      <c r="AF31" s="702">
        <v>6.9337999999999995E-4</v>
      </c>
      <c r="AG31" s="702">
        <v>4.2948964999999999E-2</v>
      </c>
      <c r="AH31" s="702">
        <v>3.6411827000000001E-2</v>
      </c>
      <c r="AI31" s="702">
        <v>0</v>
      </c>
      <c r="AJ31" s="702">
        <v>0</v>
      </c>
      <c r="AK31" s="702">
        <v>0</v>
      </c>
      <c r="AL31" s="702">
        <v>0</v>
      </c>
      <c r="AM31" s="702">
        <v>2.079568E-2</v>
      </c>
      <c r="AN31" s="702">
        <v>2.6068313999999999E-2</v>
      </c>
      <c r="AO31" s="702">
        <v>9.6827539000000004E-2</v>
      </c>
      <c r="AP31" s="702">
        <v>0</v>
      </c>
      <c r="AQ31" s="702">
        <v>0</v>
      </c>
      <c r="AR31" s="702">
        <v>0</v>
      </c>
      <c r="AS31" s="702">
        <v>0</v>
      </c>
      <c r="AT31" s="702">
        <v>0</v>
      </c>
      <c r="AU31" s="702">
        <v>0</v>
      </c>
      <c r="AV31" s="702">
        <v>0</v>
      </c>
      <c r="AW31" s="702">
        <v>0</v>
      </c>
      <c r="AX31" s="702">
        <v>0</v>
      </c>
      <c r="AY31" s="702">
        <v>0</v>
      </c>
      <c r="AZ31" s="702">
        <v>0</v>
      </c>
      <c r="BA31" s="702">
        <v>0</v>
      </c>
      <c r="BB31" s="702">
        <v>0</v>
      </c>
      <c r="BC31" s="702">
        <v>0</v>
      </c>
      <c r="BD31" s="702">
        <v>0</v>
      </c>
      <c r="BE31" s="702">
        <v>0</v>
      </c>
      <c r="BF31" s="702">
        <v>0</v>
      </c>
      <c r="BG31" s="702">
        <v>0</v>
      </c>
      <c r="BH31" s="703">
        <v>0</v>
      </c>
      <c r="BI31" s="703">
        <v>0</v>
      </c>
      <c r="BJ31" s="703">
        <v>0</v>
      </c>
      <c r="BK31" s="703">
        <v>0</v>
      </c>
      <c r="BL31" s="703">
        <v>0</v>
      </c>
      <c r="BM31" s="703">
        <v>0</v>
      </c>
      <c r="BN31" s="703">
        <v>0</v>
      </c>
      <c r="BO31" s="703">
        <v>0</v>
      </c>
      <c r="BP31" s="703">
        <v>0</v>
      </c>
      <c r="BQ31" s="703">
        <v>0</v>
      </c>
      <c r="BR31" s="703">
        <v>0</v>
      </c>
      <c r="BS31" s="703">
        <v>0</v>
      </c>
      <c r="BT31" s="703">
        <v>0</v>
      </c>
      <c r="BU31" s="703">
        <v>0</v>
      </c>
      <c r="BV31" s="703">
        <v>0</v>
      </c>
    </row>
    <row r="32" spans="1:74" ht="11.1" customHeight="1" x14ac:dyDescent="0.2">
      <c r="A32" s="499" t="s">
        <v>1226</v>
      </c>
      <c r="B32" s="502" t="s">
        <v>86</v>
      </c>
      <c r="C32" s="702">
        <v>3.4884249999999999</v>
      </c>
      <c r="D32" s="702">
        <v>3.0370460000000001</v>
      </c>
      <c r="E32" s="702">
        <v>3.2746059999999999</v>
      </c>
      <c r="F32" s="702">
        <v>2.8795700000000002</v>
      </c>
      <c r="G32" s="702">
        <v>3.2735289999999999</v>
      </c>
      <c r="H32" s="702">
        <v>3.503028</v>
      </c>
      <c r="I32" s="702">
        <v>3.9007649999999998</v>
      </c>
      <c r="J32" s="702">
        <v>3.7681610000000001</v>
      </c>
      <c r="K32" s="702">
        <v>3.7126969999999999</v>
      </c>
      <c r="L32" s="702">
        <v>3.9815200000000002</v>
      </c>
      <c r="M32" s="702">
        <v>3.688526</v>
      </c>
      <c r="N32" s="702">
        <v>3.6595360000000001</v>
      </c>
      <c r="O32" s="702">
        <v>4.0296589999999997</v>
      </c>
      <c r="P32" s="702">
        <v>3.3176290000000002</v>
      </c>
      <c r="Q32" s="702">
        <v>3.5725760000000002</v>
      </c>
      <c r="R32" s="702">
        <v>2.8647649999999998</v>
      </c>
      <c r="S32" s="702">
        <v>3.4178609999999998</v>
      </c>
      <c r="T32" s="702">
        <v>3.763258</v>
      </c>
      <c r="U32" s="702">
        <v>3.862212</v>
      </c>
      <c r="V32" s="702">
        <v>3.717708</v>
      </c>
      <c r="W32" s="702">
        <v>2.9617640000000001</v>
      </c>
      <c r="X32" s="702">
        <v>3.6389480000000001</v>
      </c>
      <c r="Y32" s="702">
        <v>3.7842470000000001</v>
      </c>
      <c r="Z32" s="702">
        <v>3.9883839999999999</v>
      </c>
      <c r="AA32" s="702">
        <v>4.0311719999999998</v>
      </c>
      <c r="AB32" s="702">
        <v>3.6121789999999998</v>
      </c>
      <c r="AC32" s="702">
        <v>2.7963490000000002</v>
      </c>
      <c r="AD32" s="702">
        <v>3.1027659999999999</v>
      </c>
      <c r="AE32" s="702">
        <v>3.9197679999999999</v>
      </c>
      <c r="AF32" s="702">
        <v>3.8089810000000002</v>
      </c>
      <c r="AG32" s="702">
        <v>3.922358</v>
      </c>
      <c r="AH32" s="702">
        <v>3.9163239999999999</v>
      </c>
      <c r="AI32" s="702">
        <v>3.9167399999999999</v>
      </c>
      <c r="AJ32" s="702">
        <v>3.9579870000000001</v>
      </c>
      <c r="AK32" s="702">
        <v>3.8852630000000001</v>
      </c>
      <c r="AL32" s="702">
        <v>3.9951310000000002</v>
      </c>
      <c r="AM32" s="702">
        <v>4.0071940000000001</v>
      </c>
      <c r="AN32" s="702">
        <v>3.556009</v>
      </c>
      <c r="AO32" s="702">
        <v>3.1279089999999998</v>
      </c>
      <c r="AP32" s="702">
        <v>3.1975500000000001</v>
      </c>
      <c r="AQ32" s="702">
        <v>2.8957039999999998</v>
      </c>
      <c r="AR32" s="702">
        <v>3.1186989999999999</v>
      </c>
      <c r="AS32" s="702">
        <v>3.164209</v>
      </c>
      <c r="AT32" s="702">
        <v>3.1246719999999999</v>
      </c>
      <c r="AU32" s="702">
        <v>2.7108289999999999</v>
      </c>
      <c r="AV32" s="702">
        <v>3.1341990000000002</v>
      </c>
      <c r="AW32" s="702">
        <v>3.1689349999999998</v>
      </c>
      <c r="AX32" s="702">
        <v>3.263935</v>
      </c>
      <c r="AY32" s="702">
        <v>3.2741229999999999</v>
      </c>
      <c r="AZ32" s="702">
        <v>2.9367179999999999</v>
      </c>
      <c r="BA32" s="702">
        <v>3.0706630000000001</v>
      </c>
      <c r="BB32" s="702">
        <v>2.830031</v>
      </c>
      <c r="BC32" s="702">
        <v>2.475368</v>
      </c>
      <c r="BD32" s="702">
        <v>2.3699210000000002</v>
      </c>
      <c r="BE32" s="702">
        <v>2.4680550000000001</v>
      </c>
      <c r="BF32" s="702">
        <v>2.4937999999999998</v>
      </c>
      <c r="BG32" s="702">
        <v>2.4171399999999998</v>
      </c>
      <c r="BH32" s="703">
        <v>2.0677099999999999</v>
      </c>
      <c r="BI32" s="703">
        <v>2.3205200000000001</v>
      </c>
      <c r="BJ32" s="703">
        <v>2.3978700000000002</v>
      </c>
      <c r="BK32" s="703">
        <v>2.3978700000000002</v>
      </c>
      <c r="BL32" s="703">
        <v>2.16581</v>
      </c>
      <c r="BM32" s="703">
        <v>1.97302</v>
      </c>
      <c r="BN32" s="703">
        <v>2.3205200000000001</v>
      </c>
      <c r="BO32" s="703">
        <v>2.3978700000000002</v>
      </c>
      <c r="BP32" s="703">
        <v>2.3205200000000001</v>
      </c>
      <c r="BQ32" s="703">
        <v>2.3978700000000002</v>
      </c>
      <c r="BR32" s="703">
        <v>2.3978700000000002</v>
      </c>
      <c r="BS32" s="703">
        <v>1.9068799999999999</v>
      </c>
      <c r="BT32" s="703">
        <v>2.2780900000000002</v>
      </c>
      <c r="BU32" s="703">
        <v>2.3205200000000001</v>
      </c>
      <c r="BV32" s="703">
        <v>2.3978700000000002</v>
      </c>
    </row>
    <row r="33" spans="1:74" ht="11.1" customHeight="1" x14ac:dyDescent="0.2">
      <c r="A33" s="499" t="s">
        <v>1227</v>
      </c>
      <c r="B33" s="502" t="s">
        <v>1218</v>
      </c>
      <c r="C33" s="702">
        <v>2.417642098</v>
      </c>
      <c r="D33" s="702">
        <v>2.2545335849999999</v>
      </c>
      <c r="E33" s="702">
        <v>2.5618407990000001</v>
      </c>
      <c r="F33" s="702">
        <v>2.3932171769999999</v>
      </c>
      <c r="G33" s="702">
        <v>2.539781675</v>
      </c>
      <c r="H33" s="702">
        <v>2.5654698219999998</v>
      </c>
      <c r="I33" s="702">
        <v>2.6616121330000002</v>
      </c>
      <c r="J33" s="702">
        <v>2.6072896729999999</v>
      </c>
      <c r="K33" s="702">
        <v>2.3889963160000001</v>
      </c>
      <c r="L33" s="702">
        <v>2.3825865770000001</v>
      </c>
      <c r="M33" s="702">
        <v>2.6270952470000002</v>
      </c>
      <c r="N33" s="702">
        <v>2.6633219690000001</v>
      </c>
      <c r="O33" s="702">
        <v>2.2633759439999999</v>
      </c>
      <c r="P33" s="702">
        <v>2.2386177969999999</v>
      </c>
      <c r="Q33" s="702">
        <v>2.6723782809999999</v>
      </c>
      <c r="R33" s="702">
        <v>2.4438542299999999</v>
      </c>
      <c r="S33" s="702">
        <v>2.5812495759999998</v>
      </c>
      <c r="T33" s="702">
        <v>2.4797395510000002</v>
      </c>
      <c r="U33" s="702">
        <v>2.5353012100000001</v>
      </c>
      <c r="V33" s="702">
        <v>2.471020658</v>
      </c>
      <c r="W33" s="702">
        <v>2.2933338509999999</v>
      </c>
      <c r="X33" s="702">
        <v>2.3732849730000001</v>
      </c>
      <c r="Y33" s="702">
        <v>2.5598215839999998</v>
      </c>
      <c r="Z33" s="702">
        <v>2.6465953450000002</v>
      </c>
      <c r="AA33" s="702">
        <v>2.541015754</v>
      </c>
      <c r="AB33" s="702">
        <v>2.242034672</v>
      </c>
      <c r="AC33" s="702">
        <v>2.6348551279999999</v>
      </c>
      <c r="AD33" s="702">
        <v>2.2957411510000001</v>
      </c>
      <c r="AE33" s="702">
        <v>2.5997156320000001</v>
      </c>
      <c r="AF33" s="702">
        <v>2.536030679</v>
      </c>
      <c r="AG33" s="702">
        <v>2.7123652329999999</v>
      </c>
      <c r="AH33" s="702">
        <v>2.669632666</v>
      </c>
      <c r="AI33" s="702">
        <v>2.5651962159999999</v>
      </c>
      <c r="AJ33" s="702">
        <v>2.5093131880000001</v>
      </c>
      <c r="AK33" s="702">
        <v>2.4929213319999999</v>
      </c>
      <c r="AL33" s="702">
        <v>2.7482953750000001</v>
      </c>
      <c r="AM33" s="702">
        <v>2.7324699589999999</v>
      </c>
      <c r="AN33" s="702">
        <v>2.5664361769999999</v>
      </c>
      <c r="AO33" s="702">
        <v>2.7239136020000001</v>
      </c>
      <c r="AP33" s="702">
        <v>2.6580589429999999</v>
      </c>
      <c r="AQ33" s="702">
        <v>2.76179167</v>
      </c>
      <c r="AR33" s="702">
        <v>2.5647137390000001</v>
      </c>
      <c r="AS33" s="702">
        <v>2.6744681620000001</v>
      </c>
      <c r="AT33" s="702">
        <v>2.625446272</v>
      </c>
      <c r="AU33" s="702">
        <v>2.4723931549999998</v>
      </c>
      <c r="AV33" s="702">
        <v>2.4592653389999999</v>
      </c>
      <c r="AW33" s="702">
        <v>2.4862781370000002</v>
      </c>
      <c r="AX33" s="702">
        <v>2.6392346889999998</v>
      </c>
      <c r="AY33" s="702">
        <v>2.6486155629999999</v>
      </c>
      <c r="AZ33" s="702">
        <v>2.159737684</v>
      </c>
      <c r="BA33" s="702">
        <v>2.531086277</v>
      </c>
      <c r="BB33" s="702">
        <v>2.3791961609999999</v>
      </c>
      <c r="BC33" s="702">
        <v>2.4235928059999998</v>
      </c>
      <c r="BD33" s="702">
        <v>2.3858770549999999</v>
      </c>
      <c r="BE33" s="702">
        <v>2.4868238950000001</v>
      </c>
      <c r="BF33" s="702">
        <v>2.409789</v>
      </c>
      <c r="BG33" s="702">
        <v>2.2410800000000002</v>
      </c>
      <c r="BH33" s="703">
        <v>2.2794409999999998</v>
      </c>
      <c r="BI33" s="703">
        <v>2.445004</v>
      </c>
      <c r="BJ33" s="703">
        <v>2.5215429999999999</v>
      </c>
      <c r="BK33" s="703">
        <v>2.3780060000000001</v>
      </c>
      <c r="BL33" s="703">
        <v>2.151675</v>
      </c>
      <c r="BM33" s="703">
        <v>2.4765410000000001</v>
      </c>
      <c r="BN33" s="703">
        <v>2.2750499999999998</v>
      </c>
      <c r="BO33" s="703">
        <v>2.3984329999999998</v>
      </c>
      <c r="BP33" s="703">
        <v>2.3199559999999999</v>
      </c>
      <c r="BQ33" s="703">
        <v>2.4137170000000001</v>
      </c>
      <c r="BR33" s="703">
        <v>2.3444910000000001</v>
      </c>
      <c r="BS33" s="703">
        <v>2.1846380000000001</v>
      </c>
      <c r="BT33" s="703">
        <v>2.227347</v>
      </c>
      <c r="BU33" s="703">
        <v>2.399975</v>
      </c>
      <c r="BV33" s="703">
        <v>2.4799829999999998</v>
      </c>
    </row>
    <row r="34" spans="1:74" ht="11.1" customHeight="1" x14ac:dyDescent="0.2">
      <c r="A34" s="499" t="s">
        <v>1228</v>
      </c>
      <c r="B34" s="502" t="s">
        <v>1321</v>
      </c>
      <c r="C34" s="702">
        <v>0.55919261200000003</v>
      </c>
      <c r="D34" s="702">
        <v>0.57690091200000004</v>
      </c>
      <c r="E34" s="702">
        <v>0.57821490499999995</v>
      </c>
      <c r="F34" s="702">
        <v>0.56944279399999997</v>
      </c>
      <c r="G34" s="702">
        <v>0.49763081599999998</v>
      </c>
      <c r="H34" s="702">
        <v>0.52950876099999999</v>
      </c>
      <c r="I34" s="702">
        <v>0.406816071</v>
      </c>
      <c r="J34" s="702">
        <v>0.42480988800000002</v>
      </c>
      <c r="K34" s="702">
        <v>0.31111420899999997</v>
      </c>
      <c r="L34" s="702">
        <v>0.62752365399999999</v>
      </c>
      <c r="M34" s="702">
        <v>0.59777117599999996</v>
      </c>
      <c r="N34" s="702">
        <v>0.50091931199999995</v>
      </c>
      <c r="O34" s="702">
        <v>0.59971467899999997</v>
      </c>
      <c r="P34" s="702">
        <v>0.56495740100000003</v>
      </c>
      <c r="Q34" s="702">
        <v>0.46898621499999998</v>
      </c>
      <c r="R34" s="702">
        <v>0.52702901599999996</v>
      </c>
      <c r="S34" s="702">
        <v>0.49122581799999998</v>
      </c>
      <c r="T34" s="702">
        <v>0.42455236200000002</v>
      </c>
      <c r="U34" s="702">
        <v>0.43086473199999997</v>
      </c>
      <c r="V34" s="702">
        <v>0.42956484</v>
      </c>
      <c r="W34" s="702">
        <v>0.42624578499999999</v>
      </c>
      <c r="X34" s="702">
        <v>0.55496000000000001</v>
      </c>
      <c r="Y34" s="702">
        <v>0.552177955</v>
      </c>
      <c r="Z34" s="702">
        <v>0.55996437700000001</v>
      </c>
      <c r="AA34" s="702">
        <v>0.61858933800000004</v>
      </c>
      <c r="AB34" s="702">
        <v>0.56649201699999996</v>
      </c>
      <c r="AC34" s="702">
        <v>0.63154422300000002</v>
      </c>
      <c r="AD34" s="702">
        <v>0.572375101</v>
      </c>
      <c r="AE34" s="702">
        <v>0.47657223900000001</v>
      </c>
      <c r="AF34" s="702">
        <v>0.51815586499999999</v>
      </c>
      <c r="AG34" s="702">
        <v>0.44554561500000001</v>
      </c>
      <c r="AH34" s="702">
        <v>0.45733439599999998</v>
      </c>
      <c r="AI34" s="702">
        <v>0.46364782199999999</v>
      </c>
      <c r="AJ34" s="702">
        <v>0.56975654499999995</v>
      </c>
      <c r="AK34" s="702">
        <v>0.55105126999999998</v>
      </c>
      <c r="AL34" s="702">
        <v>0.64736818799999996</v>
      </c>
      <c r="AM34" s="702">
        <v>0.61196570900000002</v>
      </c>
      <c r="AN34" s="702">
        <v>0.66581110099999996</v>
      </c>
      <c r="AO34" s="702">
        <v>0.71334658299999998</v>
      </c>
      <c r="AP34" s="702">
        <v>0.70954794399999999</v>
      </c>
      <c r="AQ34" s="702">
        <v>0.64241033000000003</v>
      </c>
      <c r="AR34" s="702">
        <v>0.57546389399999998</v>
      </c>
      <c r="AS34" s="702">
        <v>0.56235904299999995</v>
      </c>
      <c r="AT34" s="702">
        <v>0.55110581300000006</v>
      </c>
      <c r="AU34" s="702">
        <v>0.56674378599999997</v>
      </c>
      <c r="AV34" s="702">
        <v>0.64574739400000003</v>
      </c>
      <c r="AW34" s="702">
        <v>0.75137864899999995</v>
      </c>
      <c r="AX34" s="702">
        <v>0.65362390400000003</v>
      </c>
      <c r="AY34" s="702">
        <v>0.53064302399999996</v>
      </c>
      <c r="AZ34" s="702">
        <v>0.59754989000000003</v>
      </c>
      <c r="BA34" s="702">
        <v>0.78485373400000003</v>
      </c>
      <c r="BB34" s="702">
        <v>0.66319821899999998</v>
      </c>
      <c r="BC34" s="702">
        <v>0.647509522</v>
      </c>
      <c r="BD34" s="702">
        <v>0.64543652699999998</v>
      </c>
      <c r="BE34" s="702">
        <v>0.53810513500000001</v>
      </c>
      <c r="BF34" s="702">
        <v>0.58824829999999995</v>
      </c>
      <c r="BG34" s="702">
        <v>0.63380610000000004</v>
      </c>
      <c r="BH34" s="703">
        <v>0.71141209999999999</v>
      </c>
      <c r="BI34" s="703">
        <v>0.82927070000000003</v>
      </c>
      <c r="BJ34" s="703">
        <v>0.69712130000000005</v>
      </c>
      <c r="BK34" s="703">
        <v>0.58387770000000005</v>
      </c>
      <c r="BL34" s="703">
        <v>0.61949370000000004</v>
      </c>
      <c r="BM34" s="703">
        <v>0.84556929999999997</v>
      </c>
      <c r="BN34" s="703">
        <v>0.72183410000000003</v>
      </c>
      <c r="BO34" s="703">
        <v>0.72452879999999997</v>
      </c>
      <c r="BP34" s="703">
        <v>0.73316400000000004</v>
      </c>
      <c r="BQ34" s="703">
        <v>0.60834730000000004</v>
      </c>
      <c r="BR34" s="703">
        <v>0.6398547</v>
      </c>
      <c r="BS34" s="703">
        <v>0.69254400000000005</v>
      </c>
      <c r="BT34" s="703">
        <v>0.78874460000000002</v>
      </c>
      <c r="BU34" s="703">
        <v>0.93852530000000001</v>
      </c>
      <c r="BV34" s="703">
        <v>0.74705679999999997</v>
      </c>
    </row>
    <row r="35" spans="1:74" ht="11.1" customHeight="1" x14ac:dyDescent="0.2">
      <c r="A35" s="499" t="s">
        <v>1229</v>
      </c>
      <c r="B35" s="500" t="s">
        <v>1322</v>
      </c>
      <c r="C35" s="702">
        <v>6.5093614999999994E-2</v>
      </c>
      <c r="D35" s="702">
        <v>5.4779356000000001E-2</v>
      </c>
      <c r="E35" s="702">
        <v>3.7245175999999998E-2</v>
      </c>
      <c r="F35" s="702">
        <v>2.2935693E-2</v>
      </c>
      <c r="G35" s="702">
        <v>3.4359806E-2</v>
      </c>
      <c r="H35" s="702">
        <v>5.6547286000000002E-2</v>
      </c>
      <c r="I35" s="702">
        <v>3.0222822E-2</v>
      </c>
      <c r="J35" s="702">
        <v>3.4353362999999998E-2</v>
      </c>
      <c r="K35" s="702">
        <v>2.2670069000000001E-2</v>
      </c>
      <c r="L35" s="702">
        <v>2.1396470000000001E-2</v>
      </c>
      <c r="M35" s="702">
        <v>4.0713548000000002E-2</v>
      </c>
      <c r="N35" s="702">
        <v>0.459221247</v>
      </c>
      <c r="O35" s="702">
        <v>1.4075142469999999</v>
      </c>
      <c r="P35" s="702">
        <v>4.5483309E-2</v>
      </c>
      <c r="Q35" s="702">
        <v>3.7333226999999997E-2</v>
      </c>
      <c r="R35" s="702">
        <v>4.9897672999999997E-2</v>
      </c>
      <c r="S35" s="702">
        <v>6.4839989000000001E-2</v>
      </c>
      <c r="T35" s="702">
        <v>2.7684779999999999E-2</v>
      </c>
      <c r="U35" s="702">
        <v>4.3189312000000001E-2</v>
      </c>
      <c r="V35" s="702">
        <v>6.3242337999999995E-2</v>
      </c>
      <c r="W35" s="702">
        <v>2.5799375999999999E-2</v>
      </c>
      <c r="X35" s="702">
        <v>2.6768594999999999E-2</v>
      </c>
      <c r="Y35" s="702">
        <v>4.3492146000000002E-2</v>
      </c>
      <c r="Z35" s="702">
        <v>3.3764875999999999E-2</v>
      </c>
      <c r="AA35" s="702">
        <v>0.383799689</v>
      </c>
      <c r="AB35" s="702">
        <v>0.11114611100000001</v>
      </c>
      <c r="AC35" s="702">
        <v>1.7319477E-2</v>
      </c>
      <c r="AD35" s="702">
        <v>-2.8059040000000001E-3</v>
      </c>
      <c r="AE35" s="702">
        <v>4.5998155999999998E-2</v>
      </c>
      <c r="AF35" s="702">
        <v>4.3071423999999997E-2</v>
      </c>
      <c r="AG35" s="702">
        <v>6.2411135999999999E-2</v>
      </c>
      <c r="AH35" s="702">
        <v>4.1215344000000001E-2</v>
      </c>
      <c r="AI35" s="702">
        <v>4.3998270999999999E-2</v>
      </c>
      <c r="AJ35" s="702">
        <v>4.0158036000000001E-2</v>
      </c>
      <c r="AK35" s="702">
        <v>3.8099938999999999E-2</v>
      </c>
      <c r="AL35" s="702">
        <v>8.0465094000000001E-2</v>
      </c>
      <c r="AM35" s="702">
        <v>6.4970062999999995E-2</v>
      </c>
      <c r="AN35" s="702">
        <v>5.6233829999999999E-2</v>
      </c>
      <c r="AO35" s="702">
        <v>6.0066517999999999E-2</v>
      </c>
      <c r="AP35" s="702">
        <v>4.8850506000000002E-2</v>
      </c>
      <c r="AQ35" s="702">
        <v>5.4075901000000003E-2</v>
      </c>
      <c r="AR35" s="702">
        <v>4.0890119000000003E-2</v>
      </c>
      <c r="AS35" s="702">
        <v>5.8996306999999998E-2</v>
      </c>
      <c r="AT35" s="702">
        <v>4.9849671999999998E-2</v>
      </c>
      <c r="AU35" s="702">
        <v>3.9422257000000002E-2</v>
      </c>
      <c r="AV35" s="702">
        <v>4.8501796999999999E-2</v>
      </c>
      <c r="AW35" s="702">
        <v>3.5854713000000003E-2</v>
      </c>
      <c r="AX35" s="702">
        <v>7.3517969000000002E-2</v>
      </c>
      <c r="AY35" s="702">
        <v>0.15771858699999999</v>
      </c>
      <c r="AZ35" s="702">
        <v>0.217764288</v>
      </c>
      <c r="BA35" s="702">
        <v>5.2048679E-2</v>
      </c>
      <c r="BB35" s="702">
        <v>4.9520290000000002E-2</v>
      </c>
      <c r="BC35" s="702">
        <v>3.6291935999999997E-2</v>
      </c>
      <c r="BD35" s="702">
        <v>6.5708979000000001E-2</v>
      </c>
      <c r="BE35" s="702">
        <v>5.4408118999999998E-2</v>
      </c>
      <c r="BF35" s="702">
        <v>3.4691699999999999E-2</v>
      </c>
      <c r="BG35" s="702">
        <v>6.7420099999999997E-3</v>
      </c>
      <c r="BH35" s="703">
        <v>2.86813E-2</v>
      </c>
      <c r="BI35" s="703">
        <v>1.2975799999999999E-2</v>
      </c>
      <c r="BJ35" s="703">
        <v>6.3991400000000004E-2</v>
      </c>
      <c r="BK35" s="703">
        <v>0.18894559999999999</v>
      </c>
      <c r="BL35" s="703">
        <v>0.1131515</v>
      </c>
      <c r="BM35" s="703">
        <v>5.0723299999999999E-2</v>
      </c>
      <c r="BN35" s="703">
        <v>3.4651000000000001E-2</v>
      </c>
      <c r="BO35" s="703">
        <v>3.8391300000000003E-2</v>
      </c>
      <c r="BP35" s="703">
        <v>4.8063300000000003E-2</v>
      </c>
      <c r="BQ35" s="703">
        <v>5.1682199999999998E-2</v>
      </c>
      <c r="BR35" s="703">
        <v>3.5338700000000001E-2</v>
      </c>
      <c r="BS35" s="703">
        <v>5.4698000000000004E-3</v>
      </c>
      <c r="BT35" s="703">
        <v>2.4846199999999999E-2</v>
      </c>
      <c r="BU35" s="703">
        <v>1.4386100000000001E-2</v>
      </c>
      <c r="BV35" s="703">
        <v>6.9957599999999995E-2</v>
      </c>
    </row>
    <row r="36" spans="1:74" ht="11.1" customHeight="1" x14ac:dyDescent="0.2">
      <c r="A36" s="499" t="s">
        <v>1230</v>
      </c>
      <c r="B36" s="502" t="s">
        <v>1222</v>
      </c>
      <c r="C36" s="702">
        <v>10.777476642</v>
      </c>
      <c r="D36" s="702">
        <v>9.4279297470000003</v>
      </c>
      <c r="E36" s="702">
        <v>10.547775463000001</v>
      </c>
      <c r="F36" s="702">
        <v>9.2837754100000005</v>
      </c>
      <c r="G36" s="702">
        <v>10.148786529000001</v>
      </c>
      <c r="H36" s="702">
        <v>11.522438067</v>
      </c>
      <c r="I36" s="702">
        <v>13.082658787</v>
      </c>
      <c r="J36" s="702">
        <v>12.489431165999999</v>
      </c>
      <c r="K36" s="702">
        <v>11.292935682</v>
      </c>
      <c r="L36" s="702">
        <v>10.988419695999999</v>
      </c>
      <c r="M36" s="702">
        <v>10.510360327000001</v>
      </c>
      <c r="N36" s="702">
        <v>11.523107196</v>
      </c>
      <c r="O36" s="702">
        <v>12.260334292</v>
      </c>
      <c r="P36" s="702">
        <v>9.4827776359999998</v>
      </c>
      <c r="Q36" s="702">
        <v>10.560486302999999</v>
      </c>
      <c r="R36" s="702">
        <v>9.6578092439999992</v>
      </c>
      <c r="S36" s="702">
        <v>10.567535932</v>
      </c>
      <c r="T36" s="702">
        <v>11.396101928</v>
      </c>
      <c r="U36" s="702">
        <v>13.802104547000001</v>
      </c>
      <c r="V36" s="702">
        <v>13.888505128</v>
      </c>
      <c r="W36" s="702">
        <v>11.311836525</v>
      </c>
      <c r="X36" s="702">
        <v>11.286930668</v>
      </c>
      <c r="Y36" s="702">
        <v>11.012569747000001</v>
      </c>
      <c r="Z36" s="702">
        <v>11.379504259999999</v>
      </c>
      <c r="AA36" s="702">
        <v>11.991113465</v>
      </c>
      <c r="AB36" s="702">
        <v>10.574644407999999</v>
      </c>
      <c r="AC36" s="702">
        <v>9.8900130550000007</v>
      </c>
      <c r="AD36" s="702">
        <v>9.2636092629999993</v>
      </c>
      <c r="AE36" s="702">
        <v>10.218725566</v>
      </c>
      <c r="AF36" s="702">
        <v>11.11461139</v>
      </c>
      <c r="AG36" s="702">
        <v>14.362180516</v>
      </c>
      <c r="AH36" s="702">
        <v>13.323432386</v>
      </c>
      <c r="AI36" s="702">
        <v>11.385866749</v>
      </c>
      <c r="AJ36" s="702">
        <v>10.840227536</v>
      </c>
      <c r="AK36" s="702">
        <v>10.827561971</v>
      </c>
      <c r="AL36" s="702">
        <v>11.830068059</v>
      </c>
      <c r="AM36" s="702">
        <v>11.835368761</v>
      </c>
      <c r="AN36" s="702">
        <v>10.925369478</v>
      </c>
      <c r="AO36" s="702">
        <v>10.663024679999999</v>
      </c>
      <c r="AP36" s="702">
        <v>9.4696074590000006</v>
      </c>
      <c r="AQ36" s="702">
        <v>9.5398458559999995</v>
      </c>
      <c r="AR36" s="702">
        <v>11.619945631</v>
      </c>
      <c r="AS36" s="702">
        <v>14.712241415999999</v>
      </c>
      <c r="AT36" s="702">
        <v>13.378917305</v>
      </c>
      <c r="AU36" s="702">
        <v>11.08780769</v>
      </c>
      <c r="AV36" s="702">
        <v>10.367061207000001</v>
      </c>
      <c r="AW36" s="702">
        <v>10.7055252</v>
      </c>
      <c r="AX36" s="702">
        <v>11.099917528000001</v>
      </c>
      <c r="AY36" s="702">
        <v>11.352117312000001</v>
      </c>
      <c r="AZ36" s="702">
        <v>10.010797064</v>
      </c>
      <c r="BA36" s="702">
        <v>10.350531373999999</v>
      </c>
      <c r="BB36" s="702">
        <v>9.3440817999999997</v>
      </c>
      <c r="BC36" s="702">
        <v>9.9121971809999998</v>
      </c>
      <c r="BD36" s="702">
        <v>11.728294138000001</v>
      </c>
      <c r="BE36" s="702">
        <v>12.412343757</v>
      </c>
      <c r="BF36" s="702">
        <v>13.069279999999999</v>
      </c>
      <c r="BG36" s="702">
        <v>10.85014</v>
      </c>
      <c r="BH36" s="703">
        <v>9.7703469999999992</v>
      </c>
      <c r="BI36" s="703">
        <v>9.8297670000000004</v>
      </c>
      <c r="BJ36" s="703">
        <v>10.96284</v>
      </c>
      <c r="BK36" s="703">
        <v>11.00897</v>
      </c>
      <c r="BL36" s="703">
        <v>9.3118990000000004</v>
      </c>
      <c r="BM36" s="703">
        <v>9.6677929999999996</v>
      </c>
      <c r="BN36" s="703">
        <v>9.2719450000000005</v>
      </c>
      <c r="BO36" s="703">
        <v>9.8515139999999999</v>
      </c>
      <c r="BP36" s="703">
        <v>11.367139999999999</v>
      </c>
      <c r="BQ36" s="703">
        <v>12.8406</v>
      </c>
      <c r="BR36" s="703">
        <v>12.525</v>
      </c>
      <c r="BS36" s="703">
        <v>10.41296</v>
      </c>
      <c r="BT36" s="703">
        <v>9.7267600000000005</v>
      </c>
      <c r="BU36" s="703">
        <v>10.177770000000001</v>
      </c>
      <c r="BV36" s="703">
        <v>11.289619999999999</v>
      </c>
    </row>
    <row r="37" spans="1:74" ht="11.1" customHeight="1" x14ac:dyDescent="0.2">
      <c r="A37" s="499" t="s">
        <v>1231</v>
      </c>
      <c r="B37" s="500" t="s">
        <v>1323</v>
      </c>
      <c r="C37" s="702">
        <v>12.863721548999999</v>
      </c>
      <c r="D37" s="702">
        <v>11.242248403</v>
      </c>
      <c r="E37" s="702">
        <v>12.407829002</v>
      </c>
      <c r="F37" s="702">
        <v>10.800029767</v>
      </c>
      <c r="G37" s="702">
        <v>11.433027495999999</v>
      </c>
      <c r="H37" s="702">
        <v>13.148135684</v>
      </c>
      <c r="I37" s="702">
        <v>14.966598631</v>
      </c>
      <c r="J37" s="702">
        <v>14.269311294</v>
      </c>
      <c r="K37" s="702">
        <v>12.550031137</v>
      </c>
      <c r="L37" s="702">
        <v>12.002878588</v>
      </c>
      <c r="M37" s="702">
        <v>11.867572217999999</v>
      </c>
      <c r="N37" s="702">
        <v>13.601175374</v>
      </c>
      <c r="O37" s="702">
        <v>13.966116816</v>
      </c>
      <c r="P37" s="702">
        <v>11.609173638</v>
      </c>
      <c r="Q37" s="702">
        <v>12.353857647</v>
      </c>
      <c r="R37" s="702">
        <v>11.221152893999999</v>
      </c>
      <c r="S37" s="702">
        <v>11.713106703999999</v>
      </c>
      <c r="T37" s="702">
        <v>12.988212112999999</v>
      </c>
      <c r="U37" s="702">
        <v>15.876700349</v>
      </c>
      <c r="V37" s="702">
        <v>16.156685634999999</v>
      </c>
      <c r="W37" s="702">
        <v>13.285536919</v>
      </c>
      <c r="X37" s="702">
        <v>11.991113571</v>
      </c>
      <c r="Y37" s="702">
        <v>11.98598812</v>
      </c>
      <c r="Z37" s="702">
        <v>12.854908172</v>
      </c>
      <c r="AA37" s="702">
        <v>13.540335854</v>
      </c>
      <c r="AB37" s="702">
        <v>11.877677798000001</v>
      </c>
      <c r="AC37" s="702">
        <v>12.262781199999999</v>
      </c>
      <c r="AD37" s="702">
        <v>10.712045429</v>
      </c>
      <c r="AE37" s="702">
        <v>11.160597387999999</v>
      </c>
      <c r="AF37" s="702">
        <v>12.516947402</v>
      </c>
      <c r="AG37" s="702">
        <v>16.042442564000002</v>
      </c>
      <c r="AH37" s="702">
        <v>14.573933232</v>
      </c>
      <c r="AI37" s="702">
        <v>12.190236412999999</v>
      </c>
      <c r="AJ37" s="702">
        <v>11.386489687999999</v>
      </c>
      <c r="AK37" s="702">
        <v>11.571480352</v>
      </c>
      <c r="AL37" s="702">
        <v>12.847841904999999</v>
      </c>
      <c r="AM37" s="702">
        <v>12.62610072</v>
      </c>
      <c r="AN37" s="702">
        <v>11.603978953</v>
      </c>
      <c r="AO37" s="702">
        <v>11.049957544</v>
      </c>
      <c r="AP37" s="702">
        <v>9.7455867217000005</v>
      </c>
      <c r="AQ37" s="702">
        <v>10.183660673</v>
      </c>
      <c r="AR37" s="702">
        <v>12.500378674</v>
      </c>
      <c r="AS37" s="702">
        <v>16.109324679</v>
      </c>
      <c r="AT37" s="702">
        <v>14.807063196</v>
      </c>
      <c r="AU37" s="702">
        <v>11.980174673</v>
      </c>
      <c r="AV37" s="702">
        <v>11.033226132999999</v>
      </c>
      <c r="AW37" s="702">
        <v>11.106147922</v>
      </c>
      <c r="AX37" s="702">
        <v>12.532042326999999</v>
      </c>
      <c r="AY37" s="702">
        <v>12.875436150000001</v>
      </c>
      <c r="AZ37" s="702">
        <v>12.104358080000001</v>
      </c>
      <c r="BA37" s="702">
        <v>11.609355383</v>
      </c>
      <c r="BB37" s="702">
        <v>10.327839161</v>
      </c>
      <c r="BC37" s="702">
        <v>10.911585200999999</v>
      </c>
      <c r="BD37" s="702">
        <v>13.485785468</v>
      </c>
      <c r="BE37" s="702">
        <v>14.773345362000001</v>
      </c>
      <c r="BF37" s="702">
        <v>15.1739</v>
      </c>
      <c r="BG37" s="702">
        <v>12.90422</v>
      </c>
      <c r="BH37" s="703">
        <v>11.52454</v>
      </c>
      <c r="BI37" s="703">
        <v>11.57715</v>
      </c>
      <c r="BJ37" s="703">
        <v>13.218360000000001</v>
      </c>
      <c r="BK37" s="703">
        <v>13.12293</v>
      </c>
      <c r="BL37" s="703">
        <v>11.795590000000001</v>
      </c>
      <c r="BM37" s="703">
        <v>12.064640000000001</v>
      </c>
      <c r="BN37" s="703">
        <v>10.97911</v>
      </c>
      <c r="BO37" s="703">
        <v>11.551640000000001</v>
      </c>
      <c r="BP37" s="703">
        <v>13.410080000000001</v>
      </c>
      <c r="BQ37" s="703">
        <v>15.53232</v>
      </c>
      <c r="BR37" s="703">
        <v>14.39251</v>
      </c>
      <c r="BS37" s="703">
        <v>12.257339999999999</v>
      </c>
      <c r="BT37" s="703">
        <v>11.472670000000001</v>
      </c>
      <c r="BU37" s="703">
        <v>11.721109999999999</v>
      </c>
      <c r="BV37" s="703">
        <v>13.38161</v>
      </c>
    </row>
    <row r="38" spans="1:74" ht="11.1" customHeight="1" x14ac:dyDescent="0.2">
      <c r="A38" s="493"/>
      <c r="B38" s="131" t="s">
        <v>1325</v>
      </c>
      <c r="C38" s="243"/>
      <c r="D38" s="243"/>
      <c r="E38" s="243"/>
      <c r="F38" s="243"/>
      <c r="G38" s="243"/>
      <c r="H38" s="243"/>
      <c r="I38" s="243"/>
      <c r="J38" s="243"/>
      <c r="K38" s="243"/>
      <c r="L38" s="243"/>
      <c r="M38" s="243"/>
      <c r="N38" s="243"/>
      <c r="O38" s="243"/>
      <c r="P38" s="243"/>
      <c r="Q38" s="243"/>
      <c r="R38" s="243"/>
      <c r="S38" s="243"/>
      <c r="T38" s="243"/>
      <c r="U38" s="243"/>
      <c r="V38" s="243"/>
      <c r="W38" s="243"/>
      <c r="X38" s="243"/>
      <c r="Y38" s="243"/>
      <c r="Z38" s="243"/>
      <c r="AA38" s="243"/>
      <c r="AB38" s="243"/>
      <c r="AC38" s="243"/>
      <c r="AD38" s="243"/>
      <c r="AE38" s="243"/>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333"/>
      <c r="BI38" s="333"/>
      <c r="BJ38" s="333"/>
      <c r="BK38" s="333"/>
      <c r="BL38" s="333"/>
      <c r="BM38" s="333"/>
      <c r="BN38" s="333"/>
      <c r="BO38" s="333"/>
      <c r="BP38" s="333"/>
      <c r="BQ38" s="333"/>
      <c r="BR38" s="333"/>
      <c r="BS38" s="333"/>
      <c r="BT38" s="333"/>
      <c r="BU38" s="333"/>
      <c r="BV38" s="333"/>
    </row>
    <row r="39" spans="1:74" ht="11.1" customHeight="1" x14ac:dyDescent="0.2">
      <c r="A39" s="499" t="s">
        <v>1232</v>
      </c>
      <c r="B39" s="500" t="s">
        <v>84</v>
      </c>
      <c r="C39" s="702">
        <v>15.966307438999999</v>
      </c>
      <c r="D39" s="702">
        <v>15.431208233</v>
      </c>
      <c r="E39" s="702">
        <v>17.629047465999999</v>
      </c>
      <c r="F39" s="702">
        <v>13.277061298</v>
      </c>
      <c r="G39" s="702">
        <v>15.059464177000001</v>
      </c>
      <c r="H39" s="702">
        <v>19.499530015000001</v>
      </c>
      <c r="I39" s="702">
        <v>23.442980805000001</v>
      </c>
      <c r="J39" s="702">
        <v>21.676253300999999</v>
      </c>
      <c r="K39" s="702">
        <v>19.574416943999999</v>
      </c>
      <c r="L39" s="702">
        <v>17.365376664999999</v>
      </c>
      <c r="M39" s="702">
        <v>16.582440528999999</v>
      </c>
      <c r="N39" s="702">
        <v>18.949086595000001</v>
      </c>
      <c r="O39" s="702">
        <v>17.856907496000002</v>
      </c>
      <c r="P39" s="702">
        <v>18.007398051999999</v>
      </c>
      <c r="Q39" s="702">
        <v>19.835081129999999</v>
      </c>
      <c r="R39" s="702">
        <v>16.618383300000001</v>
      </c>
      <c r="S39" s="702">
        <v>18.296445446</v>
      </c>
      <c r="T39" s="702">
        <v>21.798990437</v>
      </c>
      <c r="U39" s="702">
        <v>26.397471823</v>
      </c>
      <c r="V39" s="702">
        <v>27.688134263999999</v>
      </c>
      <c r="W39" s="702">
        <v>24.651835641000002</v>
      </c>
      <c r="X39" s="702">
        <v>20.38082872</v>
      </c>
      <c r="Y39" s="702">
        <v>19.499185719</v>
      </c>
      <c r="Z39" s="702">
        <v>21.277946833000001</v>
      </c>
      <c r="AA39" s="702">
        <v>23.435271385</v>
      </c>
      <c r="AB39" s="702">
        <v>23.332585303999998</v>
      </c>
      <c r="AC39" s="702">
        <v>23.493376654999999</v>
      </c>
      <c r="AD39" s="702">
        <v>18.970734359000001</v>
      </c>
      <c r="AE39" s="702">
        <v>20.502851672999999</v>
      </c>
      <c r="AF39" s="702">
        <v>25.607726799999998</v>
      </c>
      <c r="AG39" s="702">
        <v>32.988511672000001</v>
      </c>
      <c r="AH39" s="702">
        <v>31.411151861</v>
      </c>
      <c r="AI39" s="702">
        <v>26.324839862000001</v>
      </c>
      <c r="AJ39" s="702">
        <v>23.043245843000001</v>
      </c>
      <c r="AK39" s="702">
        <v>21.853505769000002</v>
      </c>
      <c r="AL39" s="702">
        <v>26.075723537999998</v>
      </c>
      <c r="AM39" s="702">
        <v>27.452036253999999</v>
      </c>
      <c r="AN39" s="702">
        <v>25.506188173999998</v>
      </c>
      <c r="AO39" s="702">
        <v>25.420145483999999</v>
      </c>
      <c r="AP39" s="702">
        <v>21.286661948999999</v>
      </c>
      <c r="AQ39" s="702">
        <v>21.004615652999998</v>
      </c>
      <c r="AR39" s="702">
        <v>27.561209655999999</v>
      </c>
      <c r="AS39" s="702">
        <v>37.726439462000002</v>
      </c>
      <c r="AT39" s="702">
        <v>33.380334752000003</v>
      </c>
      <c r="AU39" s="702">
        <v>26.527074592999998</v>
      </c>
      <c r="AV39" s="702">
        <v>23.996132060000001</v>
      </c>
      <c r="AW39" s="702">
        <v>20.525754546999998</v>
      </c>
      <c r="AX39" s="702">
        <v>25.396761550000001</v>
      </c>
      <c r="AY39" s="702">
        <v>25.843890422000001</v>
      </c>
      <c r="AZ39" s="702">
        <v>23.167607645</v>
      </c>
      <c r="BA39" s="702">
        <v>23.461525069</v>
      </c>
      <c r="BB39" s="702">
        <v>21.420615239</v>
      </c>
      <c r="BC39" s="702">
        <v>22.165243503999999</v>
      </c>
      <c r="BD39" s="702">
        <v>27.271895931</v>
      </c>
      <c r="BE39" s="702">
        <v>30.964397616999999</v>
      </c>
      <c r="BF39" s="702">
        <v>30.200594808000002</v>
      </c>
      <c r="BG39" s="702">
        <v>26.873328038</v>
      </c>
      <c r="BH39" s="703">
        <v>20.544029999999999</v>
      </c>
      <c r="BI39" s="703">
        <v>18.899840000000001</v>
      </c>
      <c r="BJ39" s="703">
        <v>24.650539999999999</v>
      </c>
      <c r="BK39" s="703">
        <v>24.194590000000002</v>
      </c>
      <c r="BL39" s="703">
        <v>22.503129999999999</v>
      </c>
      <c r="BM39" s="703">
        <v>20.998830000000002</v>
      </c>
      <c r="BN39" s="703">
        <v>21.036760000000001</v>
      </c>
      <c r="BO39" s="703">
        <v>19.95223</v>
      </c>
      <c r="BP39" s="703">
        <v>27.412769999999998</v>
      </c>
      <c r="BQ39" s="703">
        <v>31.85529</v>
      </c>
      <c r="BR39" s="703">
        <v>27.774799999999999</v>
      </c>
      <c r="BS39" s="703">
        <v>22.545950000000001</v>
      </c>
      <c r="BT39" s="703">
        <v>21.08991</v>
      </c>
      <c r="BU39" s="703">
        <v>20.527570000000001</v>
      </c>
      <c r="BV39" s="703">
        <v>25.671600000000002</v>
      </c>
    </row>
    <row r="40" spans="1:74" ht="11.1" customHeight="1" x14ac:dyDescent="0.2">
      <c r="A40" s="499" t="s">
        <v>1233</v>
      </c>
      <c r="B40" s="502" t="s">
        <v>83</v>
      </c>
      <c r="C40" s="702">
        <v>23.954991101000001</v>
      </c>
      <c r="D40" s="702">
        <v>18.355418286999999</v>
      </c>
      <c r="E40" s="702">
        <v>21.172048201999999</v>
      </c>
      <c r="F40" s="702">
        <v>17.067192085999999</v>
      </c>
      <c r="G40" s="702">
        <v>18.952078708999998</v>
      </c>
      <c r="H40" s="702">
        <v>21.4277832</v>
      </c>
      <c r="I40" s="702">
        <v>25.641030960999998</v>
      </c>
      <c r="J40" s="702">
        <v>22.827347253999999</v>
      </c>
      <c r="K40" s="702">
        <v>17.819908511000001</v>
      </c>
      <c r="L40" s="702">
        <v>16.574883475</v>
      </c>
      <c r="M40" s="702">
        <v>17.214801048000002</v>
      </c>
      <c r="N40" s="702">
        <v>23.682135295999998</v>
      </c>
      <c r="O40" s="702">
        <v>26.218818358</v>
      </c>
      <c r="P40" s="702">
        <v>17.235104842999998</v>
      </c>
      <c r="Q40" s="702">
        <v>18.540511127999999</v>
      </c>
      <c r="R40" s="702">
        <v>15.530596149000001</v>
      </c>
      <c r="S40" s="702">
        <v>16.756243374</v>
      </c>
      <c r="T40" s="702">
        <v>19.258195006000001</v>
      </c>
      <c r="U40" s="702">
        <v>22.456825106</v>
      </c>
      <c r="V40" s="702">
        <v>23.010925725</v>
      </c>
      <c r="W40" s="702">
        <v>16.794681686000001</v>
      </c>
      <c r="X40" s="702">
        <v>15.306007267</v>
      </c>
      <c r="Y40" s="702">
        <v>16.494740970999999</v>
      </c>
      <c r="Z40" s="702">
        <v>18.907411406000001</v>
      </c>
      <c r="AA40" s="702">
        <v>21.747715916000001</v>
      </c>
      <c r="AB40" s="702">
        <v>15.292684415</v>
      </c>
      <c r="AC40" s="702">
        <v>16.307267370000002</v>
      </c>
      <c r="AD40" s="702">
        <v>11.771934763000001</v>
      </c>
      <c r="AE40" s="702">
        <v>13.657118228</v>
      </c>
      <c r="AF40" s="702">
        <v>14.294750832</v>
      </c>
      <c r="AG40" s="702">
        <v>20.030178351</v>
      </c>
      <c r="AH40" s="702">
        <v>16.674341817999998</v>
      </c>
      <c r="AI40" s="702">
        <v>14.876386153</v>
      </c>
      <c r="AJ40" s="702">
        <v>10.562555604</v>
      </c>
      <c r="AK40" s="702">
        <v>14.433888047</v>
      </c>
      <c r="AL40" s="702">
        <v>13.645176169999999</v>
      </c>
      <c r="AM40" s="702">
        <v>12.44960206</v>
      </c>
      <c r="AN40" s="702">
        <v>11.946101129000001</v>
      </c>
      <c r="AO40" s="702">
        <v>9.2878994299999995</v>
      </c>
      <c r="AP40" s="702">
        <v>7.2704244510000002</v>
      </c>
      <c r="AQ40" s="702">
        <v>9.0973454700000005</v>
      </c>
      <c r="AR40" s="702">
        <v>13.32113043</v>
      </c>
      <c r="AS40" s="702">
        <v>18.918999212999999</v>
      </c>
      <c r="AT40" s="702">
        <v>16.974271221999999</v>
      </c>
      <c r="AU40" s="702">
        <v>10.928150194000001</v>
      </c>
      <c r="AV40" s="702">
        <v>9.6698437179999992</v>
      </c>
      <c r="AW40" s="702">
        <v>12.173154514</v>
      </c>
      <c r="AX40" s="702">
        <v>16.235148826</v>
      </c>
      <c r="AY40" s="702">
        <v>16.942961611000001</v>
      </c>
      <c r="AZ40" s="702">
        <v>20.779815983999999</v>
      </c>
      <c r="BA40" s="702">
        <v>12.758798435999999</v>
      </c>
      <c r="BB40" s="702">
        <v>10.472532534000001</v>
      </c>
      <c r="BC40" s="702">
        <v>11.472790085</v>
      </c>
      <c r="BD40" s="702">
        <v>17.892495023999999</v>
      </c>
      <c r="BE40" s="702">
        <v>21.271996385000001</v>
      </c>
      <c r="BF40" s="702">
        <v>17.87349</v>
      </c>
      <c r="BG40" s="702">
        <v>13.174810000000001</v>
      </c>
      <c r="BH40" s="703">
        <v>9.2838370000000001</v>
      </c>
      <c r="BI40" s="703">
        <v>12.06291</v>
      </c>
      <c r="BJ40" s="703">
        <v>16.063790000000001</v>
      </c>
      <c r="BK40" s="703">
        <v>17.31833</v>
      </c>
      <c r="BL40" s="703">
        <v>14.82368</v>
      </c>
      <c r="BM40" s="703">
        <v>12.527659999999999</v>
      </c>
      <c r="BN40" s="703">
        <v>10.024240000000001</v>
      </c>
      <c r="BO40" s="703">
        <v>13.170579999999999</v>
      </c>
      <c r="BP40" s="703">
        <v>17.1188</v>
      </c>
      <c r="BQ40" s="703">
        <v>19.042870000000001</v>
      </c>
      <c r="BR40" s="703">
        <v>16.963249999999999</v>
      </c>
      <c r="BS40" s="703">
        <v>12.93202</v>
      </c>
      <c r="BT40" s="703">
        <v>10.529170000000001</v>
      </c>
      <c r="BU40" s="703">
        <v>13.00787</v>
      </c>
      <c r="BV40" s="703">
        <v>15.943669999999999</v>
      </c>
    </row>
    <row r="41" spans="1:74" ht="11.1" customHeight="1" x14ac:dyDescent="0.2">
      <c r="A41" s="499" t="s">
        <v>1234</v>
      </c>
      <c r="B41" s="502" t="s">
        <v>86</v>
      </c>
      <c r="C41" s="702">
        <v>25.975608000000001</v>
      </c>
      <c r="D41" s="702">
        <v>22.094138000000001</v>
      </c>
      <c r="E41" s="702">
        <v>22.987617</v>
      </c>
      <c r="F41" s="702">
        <v>23.029046999999998</v>
      </c>
      <c r="G41" s="702">
        <v>22.526326000000001</v>
      </c>
      <c r="H41" s="702">
        <v>24.399435</v>
      </c>
      <c r="I41" s="702">
        <v>25.376308000000002</v>
      </c>
      <c r="J41" s="702">
        <v>25.136368999999998</v>
      </c>
      <c r="K41" s="702">
        <v>23.158773</v>
      </c>
      <c r="L41" s="702">
        <v>22.592756999999999</v>
      </c>
      <c r="M41" s="702">
        <v>23.550314</v>
      </c>
      <c r="N41" s="702">
        <v>26.189156000000001</v>
      </c>
      <c r="O41" s="702">
        <v>26.296500999999999</v>
      </c>
      <c r="P41" s="702">
        <v>22.914876</v>
      </c>
      <c r="Q41" s="702">
        <v>22.497935999999999</v>
      </c>
      <c r="R41" s="702">
        <v>20.571363000000002</v>
      </c>
      <c r="S41" s="702">
        <v>23.991274000000001</v>
      </c>
      <c r="T41" s="702">
        <v>24.602101000000001</v>
      </c>
      <c r="U41" s="702">
        <v>25.186368000000002</v>
      </c>
      <c r="V41" s="702">
        <v>24.820713000000001</v>
      </c>
      <c r="W41" s="702">
        <v>23.146605999999998</v>
      </c>
      <c r="X41" s="702">
        <v>22.415308</v>
      </c>
      <c r="Y41" s="702">
        <v>23.336442000000002</v>
      </c>
      <c r="Z41" s="702">
        <v>25.599620999999999</v>
      </c>
      <c r="AA41" s="702">
        <v>25.511693000000001</v>
      </c>
      <c r="AB41" s="702">
        <v>22.232628999999999</v>
      </c>
      <c r="AC41" s="702">
        <v>21.816561</v>
      </c>
      <c r="AD41" s="702">
        <v>20.985571</v>
      </c>
      <c r="AE41" s="702">
        <v>23.905849</v>
      </c>
      <c r="AF41" s="702">
        <v>23.655968999999999</v>
      </c>
      <c r="AG41" s="702">
        <v>24.594460000000002</v>
      </c>
      <c r="AH41" s="702">
        <v>24.391673999999998</v>
      </c>
      <c r="AI41" s="702">
        <v>22.711638000000001</v>
      </c>
      <c r="AJ41" s="702">
        <v>21.379864000000001</v>
      </c>
      <c r="AK41" s="702">
        <v>21.870892999999999</v>
      </c>
      <c r="AL41" s="702">
        <v>24.861221</v>
      </c>
      <c r="AM41" s="702">
        <v>24.934111000000001</v>
      </c>
      <c r="AN41" s="702">
        <v>22.001196</v>
      </c>
      <c r="AO41" s="702">
        <v>21.964994999999998</v>
      </c>
      <c r="AP41" s="702">
        <v>20.822652000000001</v>
      </c>
      <c r="AQ41" s="702">
        <v>22.672436000000001</v>
      </c>
      <c r="AR41" s="702">
        <v>23.568380999999999</v>
      </c>
      <c r="AS41" s="702">
        <v>24.085398999999999</v>
      </c>
      <c r="AT41" s="702">
        <v>24.138093000000001</v>
      </c>
      <c r="AU41" s="702">
        <v>22.629688000000002</v>
      </c>
      <c r="AV41" s="702">
        <v>21.771270000000001</v>
      </c>
      <c r="AW41" s="702">
        <v>22.651841999999998</v>
      </c>
      <c r="AX41" s="702">
        <v>24.509457000000001</v>
      </c>
      <c r="AY41" s="702">
        <v>25.159025</v>
      </c>
      <c r="AZ41" s="702">
        <v>22.059631</v>
      </c>
      <c r="BA41" s="702">
        <v>21.140552</v>
      </c>
      <c r="BB41" s="702">
        <v>19.603925</v>
      </c>
      <c r="BC41" s="702">
        <v>21.749980999999998</v>
      </c>
      <c r="BD41" s="702">
        <v>23.295214999999999</v>
      </c>
      <c r="BE41" s="702">
        <v>23.527076999999998</v>
      </c>
      <c r="BF41" s="702">
        <v>24.251010000000001</v>
      </c>
      <c r="BG41" s="702">
        <v>22.662199999999999</v>
      </c>
      <c r="BH41" s="703">
        <v>22.25497</v>
      </c>
      <c r="BI41" s="703">
        <v>21.838080000000001</v>
      </c>
      <c r="BJ41" s="703">
        <v>24.305620000000001</v>
      </c>
      <c r="BK41" s="703">
        <v>24.399370000000001</v>
      </c>
      <c r="BL41" s="703">
        <v>21.233609999999999</v>
      </c>
      <c r="BM41" s="703">
        <v>22.295059999999999</v>
      </c>
      <c r="BN41" s="703">
        <v>20.003879999999999</v>
      </c>
      <c r="BO41" s="703">
        <v>24.14236</v>
      </c>
      <c r="BP41" s="703">
        <v>23.612300000000001</v>
      </c>
      <c r="BQ41" s="703">
        <v>24.399370000000001</v>
      </c>
      <c r="BR41" s="703">
        <v>24.399370000000001</v>
      </c>
      <c r="BS41" s="703">
        <v>23.195920000000001</v>
      </c>
      <c r="BT41" s="703">
        <v>21.052910000000001</v>
      </c>
      <c r="BU41" s="703">
        <v>21.105810000000002</v>
      </c>
      <c r="BV41" s="703">
        <v>24.399370000000001</v>
      </c>
    </row>
    <row r="42" spans="1:74" ht="11.1" customHeight="1" x14ac:dyDescent="0.2">
      <c r="A42" s="499" t="s">
        <v>1235</v>
      </c>
      <c r="B42" s="502" t="s">
        <v>1218</v>
      </c>
      <c r="C42" s="702">
        <v>0.798045424</v>
      </c>
      <c r="D42" s="702">
        <v>0.80496814800000005</v>
      </c>
      <c r="E42" s="702">
        <v>0.99830281499999995</v>
      </c>
      <c r="F42" s="702">
        <v>1.035291518</v>
      </c>
      <c r="G42" s="702">
        <v>1.1406730279999999</v>
      </c>
      <c r="H42" s="702">
        <v>0.82161005899999995</v>
      </c>
      <c r="I42" s="702">
        <v>0.73175539700000003</v>
      </c>
      <c r="J42" s="702">
        <v>0.58839311100000002</v>
      </c>
      <c r="K42" s="702">
        <v>0.374261762</v>
      </c>
      <c r="L42" s="702">
        <v>0.39159423500000001</v>
      </c>
      <c r="M42" s="702">
        <v>0.71262800199999998</v>
      </c>
      <c r="N42" s="702">
        <v>0.45018711099999997</v>
      </c>
      <c r="O42" s="702">
        <v>0.811087958</v>
      </c>
      <c r="P42" s="702">
        <v>0.89665849200000003</v>
      </c>
      <c r="Q42" s="702">
        <v>0.89191040099999996</v>
      </c>
      <c r="R42" s="702">
        <v>1.064679479</v>
      </c>
      <c r="S42" s="702">
        <v>1.077067341</v>
      </c>
      <c r="T42" s="702">
        <v>0.79407940700000001</v>
      </c>
      <c r="U42" s="702">
        <v>0.82247784300000004</v>
      </c>
      <c r="V42" s="702">
        <v>1.0318456380000001</v>
      </c>
      <c r="W42" s="702">
        <v>0.98764116700000004</v>
      </c>
      <c r="X42" s="702">
        <v>1.073724675</v>
      </c>
      <c r="Y42" s="702">
        <v>1.1616064850000001</v>
      </c>
      <c r="Z42" s="702">
        <v>1.258055114</v>
      </c>
      <c r="AA42" s="702">
        <v>1.207606612</v>
      </c>
      <c r="AB42" s="702">
        <v>0.92531664199999997</v>
      </c>
      <c r="AC42" s="702">
        <v>1.0474000409999999</v>
      </c>
      <c r="AD42" s="702">
        <v>1.01866908</v>
      </c>
      <c r="AE42" s="702">
        <v>1.0066494109999999</v>
      </c>
      <c r="AF42" s="702">
        <v>0.92454915900000001</v>
      </c>
      <c r="AG42" s="702">
        <v>0.74882807299999998</v>
      </c>
      <c r="AH42" s="702">
        <v>0.64692022000000005</v>
      </c>
      <c r="AI42" s="702">
        <v>0.56300937200000001</v>
      </c>
      <c r="AJ42" s="702">
        <v>0.60812718399999999</v>
      </c>
      <c r="AK42" s="702">
        <v>0.63696984999999995</v>
      </c>
      <c r="AL42" s="702">
        <v>0.89523295599999997</v>
      </c>
      <c r="AM42" s="702">
        <v>0.97260770900000004</v>
      </c>
      <c r="AN42" s="702">
        <v>1.0322620250000001</v>
      </c>
      <c r="AO42" s="702">
        <v>1.0471852850000001</v>
      </c>
      <c r="AP42" s="702">
        <v>1.0262299779999999</v>
      </c>
      <c r="AQ42" s="702">
        <v>1.0283709830000001</v>
      </c>
      <c r="AR42" s="702">
        <v>0.826651727</v>
      </c>
      <c r="AS42" s="702">
        <v>0.74061797900000004</v>
      </c>
      <c r="AT42" s="702">
        <v>0.73451758300000003</v>
      </c>
      <c r="AU42" s="702">
        <v>0.59237503800000002</v>
      </c>
      <c r="AV42" s="702">
        <v>0.48120059399999998</v>
      </c>
      <c r="AW42" s="702">
        <v>0.65147401999999999</v>
      </c>
      <c r="AX42" s="702">
        <v>0.80399849999999995</v>
      </c>
      <c r="AY42" s="702">
        <v>0.89044785400000004</v>
      </c>
      <c r="AZ42" s="702">
        <v>0.74582474499999996</v>
      </c>
      <c r="BA42" s="702">
        <v>1.0554981809999999</v>
      </c>
      <c r="BB42" s="702">
        <v>0.850564557</v>
      </c>
      <c r="BC42" s="702">
        <v>0.83156809200000004</v>
      </c>
      <c r="BD42" s="702">
        <v>0.70632694399999996</v>
      </c>
      <c r="BE42" s="702">
        <v>0.79754940299999999</v>
      </c>
      <c r="BF42" s="702">
        <v>0.63545510000000005</v>
      </c>
      <c r="BG42" s="702">
        <v>0.52232129999999999</v>
      </c>
      <c r="BH42" s="703">
        <v>0.63937809999999995</v>
      </c>
      <c r="BI42" s="703">
        <v>0.65974049999999995</v>
      </c>
      <c r="BJ42" s="703">
        <v>0.84885739999999998</v>
      </c>
      <c r="BK42" s="703">
        <v>0.8722046</v>
      </c>
      <c r="BL42" s="703">
        <v>0.77453170000000005</v>
      </c>
      <c r="BM42" s="703">
        <v>0.97442249999999997</v>
      </c>
      <c r="BN42" s="703">
        <v>0.98649410000000004</v>
      </c>
      <c r="BO42" s="703">
        <v>0.95433389999999996</v>
      </c>
      <c r="BP42" s="703">
        <v>0.70904239999999996</v>
      </c>
      <c r="BQ42" s="703">
        <v>0.62400679999999997</v>
      </c>
      <c r="BR42" s="703">
        <v>0.53829150000000003</v>
      </c>
      <c r="BS42" s="703">
        <v>0.46932620000000003</v>
      </c>
      <c r="BT42" s="703">
        <v>0.60867150000000003</v>
      </c>
      <c r="BU42" s="703">
        <v>0.64307780000000003</v>
      </c>
      <c r="BV42" s="703">
        <v>0.8396228</v>
      </c>
    </row>
    <row r="43" spans="1:74" ht="11.1" customHeight="1" x14ac:dyDescent="0.2">
      <c r="A43" s="499" t="s">
        <v>1236</v>
      </c>
      <c r="B43" s="502" t="s">
        <v>1321</v>
      </c>
      <c r="C43" s="702">
        <v>2.560297056</v>
      </c>
      <c r="D43" s="702">
        <v>2.7550446260000001</v>
      </c>
      <c r="E43" s="702">
        <v>3.0723645570000002</v>
      </c>
      <c r="F43" s="702">
        <v>2.7226200660000002</v>
      </c>
      <c r="G43" s="702">
        <v>2.5967221</v>
      </c>
      <c r="H43" s="702">
        <v>2.2607283040000001</v>
      </c>
      <c r="I43" s="702">
        <v>1.631737062</v>
      </c>
      <c r="J43" s="702">
        <v>1.4844315450000001</v>
      </c>
      <c r="K43" s="702">
        <v>1.676003656</v>
      </c>
      <c r="L43" s="702">
        <v>2.708697656</v>
      </c>
      <c r="M43" s="702">
        <v>3.1075799989999999</v>
      </c>
      <c r="N43" s="702">
        <v>3.6511412499999998</v>
      </c>
      <c r="O43" s="702">
        <v>3.5469997320000002</v>
      </c>
      <c r="P43" s="702">
        <v>2.8723530529999999</v>
      </c>
      <c r="Q43" s="702">
        <v>3.1915773920000001</v>
      </c>
      <c r="R43" s="702">
        <v>2.8782846059999998</v>
      </c>
      <c r="S43" s="702">
        <v>2.5886281179999999</v>
      </c>
      <c r="T43" s="702">
        <v>2.1860811600000001</v>
      </c>
      <c r="U43" s="702">
        <v>2.006996408</v>
      </c>
      <c r="V43" s="702">
        <v>2.0618294989999999</v>
      </c>
      <c r="W43" s="702">
        <v>1.979550586</v>
      </c>
      <c r="X43" s="702">
        <v>2.8417748170000001</v>
      </c>
      <c r="Y43" s="702">
        <v>2.740455726</v>
      </c>
      <c r="Z43" s="702">
        <v>2.9400788709999999</v>
      </c>
      <c r="AA43" s="702">
        <v>3.29020431</v>
      </c>
      <c r="AB43" s="702">
        <v>2.902195538</v>
      </c>
      <c r="AC43" s="702">
        <v>3.3687249860000001</v>
      </c>
      <c r="AD43" s="702">
        <v>3.5398405780000002</v>
      </c>
      <c r="AE43" s="702">
        <v>2.8797917879999999</v>
      </c>
      <c r="AF43" s="702">
        <v>2.7316174950000001</v>
      </c>
      <c r="AG43" s="702">
        <v>2.2322015309999999</v>
      </c>
      <c r="AH43" s="702">
        <v>2.023152048</v>
      </c>
      <c r="AI43" s="702">
        <v>2.366585766</v>
      </c>
      <c r="AJ43" s="702">
        <v>2.9860838260000002</v>
      </c>
      <c r="AK43" s="702">
        <v>2.809927064</v>
      </c>
      <c r="AL43" s="702">
        <v>3.5456450180000001</v>
      </c>
      <c r="AM43" s="702">
        <v>3.2993090450000002</v>
      </c>
      <c r="AN43" s="702">
        <v>3.447722878</v>
      </c>
      <c r="AO43" s="702">
        <v>3.6943970799999999</v>
      </c>
      <c r="AP43" s="702">
        <v>3.739752009</v>
      </c>
      <c r="AQ43" s="702">
        <v>3.4918571549999999</v>
      </c>
      <c r="AR43" s="702">
        <v>3.0180325959999998</v>
      </c>
      <c r="AS43" s="702">
        <v>2.4491079529999999</v>
      </c>
      <c r="AT43" s="702">
        <v>2.382421066</v>
      </c>
      <c r="AU43" s="702">
        <v>2.693159847</v>
      </c>
      <c r="AV43" s="702">
        <v>3.296189069</v>
      </c>
      <c r="AW43" s="702">
        <v>3.9646619219999999</v>
      </c>
      <c r="AX43" s="702">
        <v>3.609120382</v>
      </c>
      <c r="AY43" s="702">
        <v>3.320756179</v>
      </c>
      <c r="AZ43" s="702">
        <v>3.3513777189999998</v>
      </c>
      <c r="BA43" s="702">
        <v>4.4778659479999998</v>
      </c>
      <c r="BB43" s="702">
        <v>4.0237360129999997</v>
      </c>
      <c r="BC43" s="702">
        <v>3.7183959259999999</v>
      </c>
      <c r="BD43" s="702">
        <v>3.2431982989999999</v>
      </c>
      <c r="BE43" s="702">
        <v>2.867170029</v>
      </c>
      <c r="BF43" s="702">
        <v>2.8007270000000002</v>
      </c>
      <c r="BG43" s="702">
        <v>3.1304850000000002</v>
      </c>
      <c r="BH43" s="703">
        <v>3.5399669999999999</v>
      </c>
      <c r="BI43" s="703">
        <v>4.4685139999999999</v>
      </c>
      <c r="BJ43" s="703">
        <v>3.7979219999999998</v>
      </c>
      <c r="BK43" s="703">
        <v>3.528241</v>
      </c>
      <c r="BL43" s="703">
        <v>3.681603</v>
      </c>
      <c r="BM43" s="703">
        <v>4.8312299999999997</v>
      </c>
      <c r="BN43" s="703">
        <v>4.3880319999999999</v>
      </c>
      <c r="BO43" s="703">
        <v>4.3161719999999999</v>
      </c>
      <c r="BP43" s="703">
        <v>3.7711350000000001</v>
      </c>
      <c r="BQ43" s="703">
        <v>3.216494</v>
      </c>
      <c r="BR43" s="703">
        <v>2.9942570000000002</v>
      </c>
      <c r="BS43" s="703">
        <v>3.4045399999999999</v>
      </c>
      <c r="BT43" s="703">
        <v>3.7485379999999999</v>
      </c>
      <c r="BU43" s="703">
        <v>4.6751670000000001</v>
      </c>
      <c r="BV43" s="703">
        <v>4.2327130000000004</v>
      </c>
    </row>
    <row r="44" spans="1:74" ht="11.1" customHeight="1" x14ac:dyDescent="0.2">
      <c r="A44" s="499" t="s">
        <v>1237</v>
      </c>
      <c r="B44" s="500" t="s">
        <v>1322</v>
      </c>
      <c r="C44" s="702">
        <v>0.26449780899999997</v>
      </c>
      <c r="D44" s="702">
        <v>0.213477746</v>
      </c>
      <c r="E44" s="702">
        <v>0.178053884</v>
      </c>
      <c r="F44" s="702">
        <v>0.15463276400000001</v>
      </c>
      <c r="G44" s="702">
        <v>0.25956494099999999</v>
      </c>
      <c r="H44" s="702">
        <v>0.19566656299999999</v>
      </c>
      <c r="I44" s="702">
        <v>9.7388484999999997E-2</v>
      </c>
      <c r="J44" s="702">
        <v>0.14666842799999999</v>
      </c>
      <c r="K44" s="702">
        <v>0.146453587</v>
      </c>
      <c r="L44" s="702">
        <v>0.17753909200000001</v>
      </c>
      <c r="M44" s="702">
        <v>0.22085178499999999</v>
      </c>
      <c r="N44" s="702">
        <v>0.31405536899999997</v>
      </c>
      <c r="O44" s="702">
        <v>1.634717939</v>
      </c>
      <c r="P44" s="702">
        <v>0.21452505099999999</v>
      </c>
      <c r="Q44" s="702">
        <v>0.15956369500000001</v>
      </c>
      <c r="R44" s="702">
        <v>0.22991208499999999</v>
      </c>
      <c r="S44" s="702">
        <v>0.25073255</v>
      </c>
      <c r="T44" s="702">
        <v>0.25162770899999998</v>
      </c>
      <c r="U44" s="702">
        <v>0.117848968</v>
      </c>
      <c r="V44" s="702">
        <v>0.13185066000000001</v>
      </c>
      <c r="W44" s="702">
        <v>0.16007829000000001</v>
      </c>
      <c r="X44" s="702">
        <v>0.23788077999999999</v>
      </c>
      <c r="Y44" s="702">
        <v>0.30973266700000002</v>
      </c>
      <c r="Z44" s="702">
        <v>0.300918291</v>
      </c>
      <c r="AA44" s="702">
        <v>0.37256593500000001</v>
      </c>
      <c r="AB44" s="702">
        <v>0.20109909200000001</v>
      </c>
      <c r="AC44" s="702">
        <v>0.119212945</v>
      </c>
      <c r="AD44" s="702">
        <v>0.18479230799999999</v>
      </c>
      <c r="AE44" s="702">
        <v>0.24279518899999999</v>
      </c>
      <c r="AF44" s="702">
        <v>0.22083216899999999</v>
      </c>
      <c r="AG44" s="702">
        <v>0.179178912</v>
      </c>
      <c r="AH44" s="702">
        <v>0.227516521</v>
      </c>
      <c r="AI44" s="702">
        <v>0.11899725799999999</v>
      </c>
      <c r="AJ44" s="702">
        <v>0.102443535</v>
      </c>
      <c r="AK44" s="702">
        <v>0.12408551299999999</v>
      </c>
      <c r="AL44" s="702">
        <v>0.19846838999999999</v>
      </c>
      <c r="AM44" s="702">
        <v>0.239624118</v>
      </c>
      <c r="AN44" s="702">
        <v>0.18474296000000001</v>
      </c>
      <c r="AO44" s="702">
        <v>0.21896354400000001</v>
      </c>
      <c r="AP44" s="702">
        <v>0.19372450399999999</v>
      </c>
      <c r="AQ44" s="702">
        <v>0.15112373400000001</v>
      </c>
      <c r="AR44" s="702">
        <v>0.154262127</v>
      </c>
      <c r="AS44" s="702">
        <v>0.109545142</v>
      </c>
      <c r="AT44" s="702">
        <v>0.10098977100000001</v>
      </c>
      <c r="AU44" s="702">
        <v>0.17513076499999999</v>
      </c>
      <c r="AV44" s="702">
        <v>0.181466241</v>
      </c>
      <c r="AW44" s="702">
        <v>0.28449698200000001</v>
      </c>
      <c r="AX44" s="702">
        <v>0.254529962</v>
      </c>
      <c r="AY44" s="702">
        <v>0.21074684499999999</v>
      </c>
      <c r="AZ44" s="702">
        <v>0.328872147</v>
      </c>
      <c r="BA44" s="702">
        <v>0.49854689699999999</v>
      </c>
      <c r="BB44" s="702">
        <v>0.23077265899999999</v>
      </c>
      <c r="BC44" s="702">
        <v>0.16122743</v>
      </c>
      <c r="BD44" s="702">
        <v>0.15586836200000001</v>
      </c>
      <c r="BE44" s="702">
        <v>9.6845904999999996E-2</v>
      </c>
      <c r="BF44" s="702">
        <v>2.29631E-2</v>
      </c>
      <c r="BG44" s="702">
        <v>9.0489299999999995E-2</v>
      </c>
      <c r="BH44" s="703">
        <v>0.15022199999999999</v>
      </c>
      <c r="BI44" s="703">
        <v>0.24241789999999999</v>
      </c>
      <c r="BJ44" s="703">
        <v>0.25300299999999998</v>
      </c>
      <c r="BK44" s="703">
        <v>0.22146089999999999</v>
      </c>
      <c r="BL44" s="703">
        <v>0.2281985</v>
      </c>
      <c r="BM44" s="703">
        <v>0.31659929999999997</v>
      </c>
      <c r="BN44" s="703">
        <v>0.2197586</v>
      </c>
      <c r="BO44" s="703">
        <v>0.1859702</v>
      </c>
      <c r="BP44" s="703">
        <v>0.1376829</v>
      </c>
      <c r="BQ44" s="703">
        <v>0.1004143</v>
      </c>
      <c r="BR44" s="703">
        <v>4.6459500000000001E-2</v>
      </c>
      <c r="BS44" s="703">
        <v>9.0168200000000004E-2</v>
      </c>
      <c r="BT44" s="703">
        <v>0.1371415</v>
      </c>
      <c r="BU44" s="703">
        <v>0.2391375</v>
      </c>
      <c r="BV44" s="703">
        <v>0.25260890000000003</v>
      </c>
    </row>
    <row r="45" spans="1:74" ht="11.1" customHeight="1" x14ac:dyDescent="0.2">
      <c r="A45" s="499" t="s">
        <v>1238</v>
      </c>
      <c r="B45" s="502" t="s">
        <v>1222</v>
      </c>
      <c r="C45" s="702">
        <v>69.519746828999999</v>
      </c>
      <c r="D45" s="702">
        <v>59.654255040000002</v>
      </c>
      <c r="E45" s="702">
        <v>66.037433923999998</v>
      </c>
      <c r="F45" s="702">
        <v>57.285844732000001</v>
      </c>
      <c r="G45" s="702">
        <v>60.534828955000002</v>
      </c>
      <c r="H45" s="702">
        <v>68.604753141000003</v>
      </c>
      <c r="I45" s="702">
        <v>76.921200709999994</v>
      </c>
      <c r="J45" s="702">
        <v>71.859462639</v>
      </c>
      <c r="K45" s="702">
        <v>62.749817460000003</v>
      </c>
      <c r="L45" s="702">
        <v>59.810848123</v>
      </c>
      <c r="M45" s="702">
        <v>61.388615363</v>
      </c>
      <c r="N45" s="702">
        <v>73.235761620999995</v>
      </c>
      <c r="O45" s="702">
        <v>76.365032482999993</v>
      </c>
      <c r="P45" s="702">
        <v>62.140915491000001</v>
      </c>
      <c r="Q45" s="702">
        <v>65.116579745999999</v>
      </c>
      <c r="R45" s="702">
        <v>56.893218619000002</v>
      </c>
      <c r="S45" s="702">
        <v>62.960390828999998</v>
      </c>
      <c r="T45" s="702">
        <v>68.891074719000002</v>
      </c>
      <c r="U45" s="702">
        <v>76.987988147999999</v>
      </c>
      <c r="V45" s="702">
        <v>78.745298786000006</v>
      </c>
      <c r="W45" s="702">
        <v>67.720393369999996</v>
      </c>
      <c r="X45" s="702">
        <v>62.255524258999998</v>
      </c>
      <c r="Y45" s="702">
        <v>63.542163567999999</v>
      </c>
      <c r="Z45" s="702">
        <v>70.284031514999995</v>
      </c>
      <c r="AA45" s="702">
        <v>75.565057158000002</v>
      </c>
      <c r="AB45" s="702">
        <v>64.886509990999997</v>
      </c>
      <c r="AC45" s="702">
        <v>66.152542996999998</v>
      </c>
      <c r="AD45" s="702">
        <v>56.471542088</v>
      </c>
      <c r="AE45" s="702">
        <v>62.195055289000003</v>
      </c>
      <c r="AF45" s="702">
        <v>67.435445455000007</v>
      </c>
      <c r="AG45" s="702">
        <v>80.773358539</v>
      </c>
      <c r="AH45" s="702">
        <v>75.374756468000001</v>
      </c>
      <c r="AI45" s="702">
        <v>66.961456411</v>
      </c>
      <c r="AJ45" s="702">
        <v>58.682319991999996</v>
      </c>
      <c r="AK45" s="702">
        <v>61.729269242999997</v>
      </c>
      <c r="AL45" s="702">
        <v>69.221467071999996</v>
      </c>
      <c r="AM45" s="702">
        <v>69.347290185999995</v>
      </c>
      <c r="AN45" s="702">
        <v>64.118213166000004</v>
      </c>
      <c r="AO45" s="702">
        <v>61.633585822999997</v>
      </c>
      <c r="AP45" s="702">
        <v>54.339444890999999</v>
      </c>
      <c r="AQ45" s="702">
        <v>57.445748995000002</v>
      </c>
      <c r="AR45" s="702">
        <v>68.449667536000007</v>
      </c>
      <c r="AS45" s="702">
        <v>84.030108748999993</v>
      </c>
      <c r="AT45" s="702">
        <v>77.710627393999999</v>
      </c>
      <c r="AU45" s="702">
        <v>63.545578437000003</v>
      </c>
      <c r="AV45" s="702">
        <v>59.396101682000001</v>
      </c>
      <c r="AW45" s="702">
        <v>60.251383984999997</v>
      </c>
      <c r="AX45" s="702">
        <v>70.809016220000004</v>
      </c>
      <c r="AY45" s="702">
        <v>72.367827911000006</v>
      </c>
      <c r="AZ45" s="702">
        <v>70.43312924</v>
      </c>
      <c r="BA45" s="702">
        <v>63.392786530999999</v>
      </c>
      <c r="BB45" s="702">
        <v>56.602146001999998</v>
      </c>
      <c r="BC45" s="702">
        <v>60.099206037000002</v>
      </c>
      <c r="BD45" s="702">
        <v>72.564999560000004</v>
      </c>
      <c r="BE45" s="702">
        <v>79.525036338999996</v>
      </c>
      <c r="BF45" s="702">
        <v>75.784240662000002</v>
      </c>
      <c r="BG45" s="702">
        <v>66.453633895999999</v>
      </c>
      <c r="BH45" s="703">
        <v>56.412410000000001</v>
      </c>
      <c r="BI45" s="703">
        <v>58.171500000000002</v>
      </c>
      <c r="BJ45" s="703">
        <v>69.919740000000004</v>
      </c>
      <c r="BK45" s="703">
        <v>70.534199999999998</v>
      </c>
      <c r="BL45" s="703">
        <v>63.244750000000003</v>
      </c>
      <c r="BM45" s="703">
        <v>61.943800000000003</v>
      </c>
      <c r="BN45" s="703">
        <v>56.659170000000003</v>
      </c>
      <c r="BO45" s="703">
        <v>62.721649999999997</v>
      </c>
      <c r="BP45" s="703">
        <v>72.76173</v>
      </c>
      <c r="BQ45" s="703">
        <v>79.238439999999997</v>
      </c>
      <c r="BR45" s="703">
        <v>72.716440000000006</v>
      </c>
      <c r="BS45" s="703">
        <v>62.637920000000001</v>
      </c>
      <c r="BT45" s="703">
        <v>57.166339999999998</v>
      </c>
      <c r="BU45" s="703">
        <v>60.198630000000001</v>
      </c>
      <c r="BV45" s="703">
        <v>71.339579999999998</v>
      </c>
    </row>
    <row r="46" spans="1:74" ht="11.1" customHeight="1" x14ac:dyDescent="0.2">
      <c r="A46" s="499" t="s">
        <v>1239</v>
      </c>
      <c r="B46" s="500" t="s">
        <v>1323</v>
      </c>
      <c r="C46" s="702">
        <v>67.021838926000001</v>
      </c>
      <c r="D46" s="702">
        <v>56.414558661999997</v>
      </c>
      <c r="E46" s="702">
        <v>61.732817752999999</v>
      </c>
      <c r="F46" s="702">
        <v>52.921225735</v>
      </c>
      <c r="G46" s="702">
        <v>56.520581403000001</v>
      </c>
      <c r="H46" s="702">
        <v>65.049256092999997</v>
      </c>
      <c r="I46" s="702">
        <v>73.298650925999993</v>
      </c>
      <c r="J46" s="702">
        <v>68.071422100999996</v>
      </c>
      <c r="K46" s="702">
        <v>59.243592638999999</v>
      </c>
      <c r="L46" s="702">
        <v>57.608129532</v>
      </c>
      <c r="M46" s="702">
        <v>59.516926499</v>
      </c>
      <c r="N46" s="702">
        <v>70.518116535999994</v>
      </c>
      <c r="O46" s="702">
        <v>74.783111235999996</v>
      </c>
      <c r="P46" s="702">
        <v>59.641248238999999</v>
      </c>
      <c r="Q46" s="702">
        <v>63.769605222999999</v>
      </c>
      <c r="R46" s="702">
        <v>55.564443486000002</v>
      </c>
      <c r="S46" s="702">
        <v>60.031779081000003</v>
      </c>
      <c r="T46" s="702">
        <v>65.700107498999998</v>
      </c>
      <c r="U46" s="702">
        <v>73.945877620999994</v>
      </c>
      <c r="V46" s="702">
        <v>75.211387772999998</v>
      </c>
      <c r="W46" s="702">
        <v>64.514412516999997</v>
      </c>
      <c r="X46" s="702">
        <v>59.660473664999998</v>
      </c>
      <c r="Y46" s="702">
        <v>61.125741763999997</v>
      </c>
      <c r="Z46" s="702">
        <v>66.637385472999995</v>
      </c>
      <c r="AA46" s="702">
        <v>71.990484430999999</v>
      </c>
      <c r="AB46" s="702">
        <v>61.782536503000003</v>
      </c>
      <c r="AC46" s="702">
        <v>63.042643572999999</v>
      </c>
      <c r="AD46" s="702">
        <v>52.906514354000002</v>
      </c>
      <c r="AE46" s="702">
        <v>58.036497531999999</v>
      </c>
      <c r="AF46" s="702">
        <v>62.504576778999997</v>
      </c>
      <c r="AG46" s="702">
        <v>76.581420468999994</v>
      </c>
      <c r="AH46" s="702">
        <v>70.937780989000004</v>
      </c>
      <c r="AI46" s="702">
        <v>62.552432904</v>
      </c>
      <c r="AJ46" s="702">
        <v>56.308688492999998</v>
      </c>
      <c r="AK46" s="702">
        <v>59.485241516000002</v>
      </c>
      <c r="AL46" s="702">
        <v>65.335749503000002</v>
      </c>
      <c r="AM46" s="702">
        <v>65.638176337999994</v>
      </c>
      <c r="AN46" s="702">
        <v>60.379624333999999</v>
      </c>
      <c r="AO46" s="702">
        <v>56.489875486000003</v>
      </c>
      <c r="AP46" s="702">
        <v>48.906423699999998</v>
      </c>
      <c r="AQ46" s="702">
        <v>51.850933525999999</v>
      </c>
      <c r="AR46" s="702">
        <v>62.745287320999999</v>
      </c>
      <c r="AS46" s="702">
        <v>78.682587498000004</v>
      </c>
      <c r="AT46" s="702">
        <v>72.111191074000004</v>
      </c>
      <c r="AU46" s="702">
        <v>58.551916312000003</v>
      </c>
      <c r="AV46" s="702">
        <v>54.440513352000004</v>
      </c>
      <c r="AW46" s="702">
        <v>56.042851745999997</v>
      </c>
      <c r="AX46" s="702">
        <v>66.550813654999999</v>
      </c>
      <c r="AY46" s="702">
        <v>68.881687119999995</v>
      </c>
      <c r="AZ46" s="702">
        <v>65.923123543000003</v>
      </c>
      <c r="BA46" s="702">
        <v>59.594742426000003</v>
      </c>
      <c r="BB46" s="702">
        <v>53.534020978999997</v>
      </c>
      <c r="BC46" s="702">
        <v>56.450234375999997</v>
      </c>
      <c r="BD46" s="702">
        <v>67.797335361999998</v>
      </c>
      <c r="BE46" s="702">
        <v>74.934913116000004</v>
      </c>
      <c r="BF46" s="702">
        <v>74.606790000000004</v>
      </c>
      <c r="BG46" s="702">
        <v>62.497109999999999</v>
      </c>
      <c r="BH46" s="703">
        <v>56.356499999999997</v>
      </c>
      <c r="BI46" s="703">
        <v>57.39873</v>
      </c>
      <c r="BJ46" s="703">
        <v>67.783770000000004</v>
      </c>
      <c r="BK46" s="703">
        <v>69.880750000000006</v>
      </c>
      <c r="BL46" s="703">
        <v>61.662550000000003</v>
      </c>
      <c r="BM46" s="703">
        <v>60.851419999999997</v>
      </c>
      <c r="BN46" s="703">
        <v>54.078180000000003</v>
      </c>
      <c r="BO46" s="703">
        <v>58.059399999999997</v>
      </c>
      <c r="BP46" s="703">
        <v>66.061660000000003</v>
      </c>
      <c r="BQ46" s="703">
        <v>74.193889999999996</v>
      </c>
      <c r="BR46" s="703">
        <v>69.219139999999996</v>
      </c>
      <c r="BS46" s="703">
        <v>59.259920000000001</v>
      </c>
      <c r="BT46" s="703">
        <v>55.987130000000001</v>
      </c>
      <c r="BU46" s="703">
        <v>57.959890000000001</v>
      </c>
      <c r="BV46" s="703">
        <v>68.542190000000005</v>
      </c>
    </row>
    <row r="47" spans="1:74" ht="11.1" customHeight="1" x14ac:dyDescent="0.2">
      <c r="A47" s="493"/>
      <c r="B47" s="131" t="s">
        <v>1240</v>
      </c>
      <c r="C47" s="243"/>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c r="AE47" s="243"/>
      <c r="AF47" s="243"/>
      <c r="AG47" s="243"/>
      <c r="AH47" s="243"/>
      <c r="AI47" s="243"/>
      <c r="AJ47" s="243"/>
      <c r="AK47" s="243"/>
      <c r="AL47" s="243"/>
      <c r="AM47" s="243"/>
      <c r="AN47" s="243"/>
      <c r="AO47" s="243"/>
      <c r="AP47" s="243"/>
      <c r="AQ47" s="243"/>
      <c r="AR47" s="243"/>
      <c r="AS47" s="243"/>
      <c r="AT47" s="243"/>
      <c r="AU47" s="243"/>
      <c r="AV47" s="243"/>
      <c r="AW47" s="243"/>
      <c r="AX47" s="243"/>
      <c r="AY47" s="243"/>
      <c r="AZ47" s="243"/>
      <c r="BA47" s="243"/>
      <c r="BB47" s="243"/>
      <c r="BC47" s="243"/>
      <c r="BD47" s="243"/>
      <c r="BE47" s="243"/>
      <c r="BF47" s="243"/>
      <c r="BG47" s="243"/>
      <c r="BH47" s="333"/>
      <c r="BI47" s="333"/>
      <c r="BJ47" s="333"/>
      <c r="BK47" s="333"/>
      <c r="BL47" s="333"/>
      <c r="BM47" s="333"/>
      <c r="BN47" s="333"/>
      <c r="BO47" s="333"/>
      <c r="BP47" s="333"/>
      <c r="BQ47" s="333"/>
      <c r="BR47" s="333"/>
      <c r="BS47" s="333"/>
      <c r="BT47" s="333"/>
      <c r="BU47" s="333"/>
      <c r="BV47" s="333"/>
    </row>
    <row r="48" spans="1:74" ht="11.1" customHeight="1" x14ac:dyDescent="0.2">
      <c r="A48" s="499" t="s">
        <v>1241</v>
      </c>
      <c r="B48" s="500" t="s">
        <v>84</v>
      </c>
      <c r="C48" s="702">
        <v>16.178135251</v>
      </c>
      <c r="D48" s="702">
        <v>15.434616316</v>
      </c>
      <c r="E48" s="702">
        <v>18.671552233</v>
      </c>
      <c r="F48" s="702">
        <v>16.160540756</v>
      </c>
      <c r="G48" s="702">
        <v>17.886187654</v>
      </c>
      <c r="H48" s="702">
        <v>18.967394837000001</v>
      </c>
      <c r="I48" s="702">
        <v>22.729223112</v>
      </c>
      <c r="J48" s="702">
        <v>22.094827188</v>
      </c>
      <c r="K48" s="702">
        <v>18.684068444000001</v>
      </c>
      <c r="L48" s="702">
        <v>16.843442113999998</v>
      </c>
      <c r="M48" s="702">
        <v>17.341719069</v>
      </c>
      <c r="N48" s="702">
        <v>19.805823475</v>
      </c>
      <c r="O48" s="702">
        <v>21.111847431000001</v>
      </c>
      <c r="P48" s="702">
        <v>16.842808183999999</v>
      </c>
      <c r="Q48" s="702">
        <v>18.815603347</v>
      </c>
      <c r="R48" s="702">
        <v>16.569318773999999</v>
      </c>
      <c r="S48" s="702">
        <v>19.468083912000001</v>
      </c>
      <c r="T48" s="702">
        <v>21.745044674999999</v>
      </c>
      <c r="U48" s="702">
        <v>25.440577935</v>
      </c>
      <c r="V48" s="702">
        <v>24.849993065</v>
      </c>
      <c r="W48" s="702">
        <v>23.696181516999999</v>
      </c>
      <c r="X48" s="702">
        <v>20.017831301000001</v>
      </c>
      <c r="Y48" s="702">
        <v>18.806005965000001</v>
      </c>
      <c r="Z48" s="702">
        <v>17.241582118</v>
      </c>
      <c r="AA48" s="702">
        <v>19.566168769000001</v>
      </c>
      <c r="AB48" s="702">
        <v>18.75059478</v>
      </c>
      <c r="AC48" s="702">
        <v>19.214730939999999</v>
      </c>
      <c r="AD48" s="702">
        <v>16.422428592999999</v>
      </c>
      <c r="AE48" s="702">
        <v>20.632168356000001</v>
      </c>
      <c r="AF48" s="702">
        <v>22.031366667</v>
      </c>
      <c r="AG48" s="702">
        <v>25.625671627999999</v>
      </c>
      <c r="AH48" s="702">
        <v>26.066586714</v>
      </c>
      <c r="AI48" s="702">
        <v>24.203025386</v>
      </c>
      <c r="AJ48" s="702">
        <v>20.539608568999999</v>
      </c>
      <c r="AK48" s="702">
        <v>19.223671639999999</v>
      </c>
      <c r="AL48" s="702">
        <v>20.074597221000001</v>
      </c>
      <c r="AM48" s="702">
        <v>21.185317350999998</v>
      </c>
      <c r="AN48" s="702">
        <v>21.889692537999998</v>
      </c>
      <c r="AO48" s="702">
        <v>18.804617082</v>
      </c>
      <c r="AP48" s="702">
        <v>15.808577605</v>
      </c>
      <c r="AQ48" s="702">
        <v>20.205103253000001</v>
      </c>
      <c r="AR48" s="702">
        <v>23.107103778999999</v>
      </c>
      <c r="AS48" s="702">
        <v>28.228502686999999</v>
      </c>
      <c r="AT48" s="702">
        <v>25.787135039999999</v>
      </c>
      <c r="AU48" s="702">
        <v>20.717420870000002</v>
      </c>
      <c r="AV48" s="702">
        <v>19.486490708000002</v>
      </c>
      <c r="AW48" s="702">
        <v>17.463415348000002</v>
      </c>
      <c r="AX48" s="702">
        <v>21.555240347000002</v>
      </c>
      <c r="AY48" s="702">
        <v>23.072190665000001</v>
      </c>
      <c r="AZ48" s="702">
        <v>18.282905043</v>
      </c>
      <c r="BA48" s="702">
        <v>16.200114055</v>
      </c>
      <c r="BB48" s="702">
        <v>16.317689392999998</v>
      </c>
      <c r="BC48" s="702">
        <v>18.104175729000001</v>
      </c>
      <c r="BD48" s="702">
        <v>22.779325625999999</v>
      </c>
      <c r="BE48" s="702">
        <v>25.628351906999999</v>
      </c>
      <c r="BF48" s="702">
        <v>24.811530000000001</v>
      </c>
      <c r="BG48" s="702">
        <v>20.905909999999999</v>
      </c>
      <c r="BH48" s="703">
        <v>18.28041</v>
      </c>
      <c r="BI48" s="703">
        <v>16.8523</v>
      </c>
      <c r="BJ48" s="703">
        <v>19.853950000000001</v>
      </c>
      <c r="BK48" s="703">
        <v>18.972069999999999</v>
      </c>
      <c r="BL48" s="703">
        <v>15.75278</v>
      </c>
      <c r="BM48" s="703">
        <v>15.7156</v>
      </c>
      <c r="BN48" s="703">
        <v>16.325559999999999</v>
      </c>
      <c r="BO48" s="703">
        <v>17.433869999999999</v>
      </c>
      <c r="BP48" s="703">
        <v>21.151430000000001</v>
      </c>
      <c r="BQ48" s="703">
        <v>24.776669999999999</v>
      </c>
      <c r="BR48" s="703">
        <v>22.716390000000001</v>
      </c>
      <c r="BS48" s="703">
        <v>18.688369999999999</v>
      </c>
      <c r="BT48" s="703">
        <v>17.88569</v>
      </c>
      <c r="BU48" s="703">
        <v>17.079370000000001</v>
      </c>
      <c r="BV48" s="703">
        <v>20.554079999999999</v>
      </c>
    </row>
    <row r="49" spans="1:74" ht="11.1" customHeight="1" x14ac:dyDescent="0.2">
      <c r="A49" s="499" t="s">
        <v>1242</v>
      </c>
      <c r="B49" s="502" t="s">
        <v>83</v>
      </c>
      <c r="C49" s="702">
        <v>17.247741010999999</v>
      </c>
      <c r="D49" s="702">
        <v>11.890329634</v>
      </c>
      <c r="E49" s="702">
        <v>14.017166448999999</v>
      </c>
      <c r="F49" s="702">
        <v>13.908072122</v>
      </c>
      <c r="G49" s="702">
        <v>16.137642135</v>
      </c>
      <c r="H49" s="702">
        <v>18.537580643999998</v>
      </c>
      <c r="I49" s="702">
        <v>22.603138940000001</v>
      </c>
      <c r="J49" s="702">
        <v>20.709574739000001</v>
      </c>
      <c r="K49" s="702">
        <v>14.668072658</v>
      </c>
      <c r="L49" s="702">
        <v>13.464474992</v>
      </c>
      <c r="M49" s="702">
        <v>11.613682020000001</v>
      </c>
      <c r="N49" s="702">
        <v>16.108275617</v>
      </c>
      <c r="O49" s="702">
        <v>21.974256937</v>
      </c>
      <c r="P49" s="702">
        <v>10.79221823</v>
      </c>
      <c r="Q49" s="702">
        <v>11.484672120999999</v>
      </c>
      <c r="R49" s="702">
        <v>10.505463726</v>
      </c>
      <c r="S49" s="702">
        <v>15.148293511</v>
      </c>
      <c r="T49" s="702">
        <v>19.356741023000001</v>
      </c>
      <c r="U49" s="702">
        <v>18.855354074000001</v>
      </c>
      <c r="V49" s="702">
        <v>18.496230815000001</v>
      </c>
      <c r="W49" s="702">
        <v>16.554136192000001</v>
      </c>
      <c r="X49" s="702">
        <v>13.660126096999999</v>
      </c>
      <c r="Y49" s="702">
        <v>13.983456367</v>
      </c>
      <c r="Z49" s="702">
        <v>14.688913333</v>
      </c>
      <c r="AA49" s="702">
        <v>14.935958747999999</v>
      </c>
      <c r="AB49" s="702">
        <v>8.9798332379999994</v>
      </c>
      <c r="AC49" s="702">
        <v>11.153107417999999</v>
      </c>
      <c r="AD49" s="702">
        <v>9.8626930080000008</v>
      </c>
      <c r="AE49" s="702">
        <v>14.126700984999999</v>
      </c>
      <c r="AF49" s="702">
        <v>14.033393421</v>
      </c>
      <c r="AG49" s="702">
        <v>18.356220172</v>
      </c>
      <c r="AH49" s="702">
        <v>17.482441949999998</v>
      </c>
      <c r="AI49" s="702">
        <v>17.446216704000001</v>
      </c>
      <c r="AJ49" s="702">
        <v>11.237416222</v>
      </c>
      <c r="AK49" s="702">
        <v>11.577909407</v>
      </c>
      <c r="AL49" s="702">
        <v>10.642608989999999</v>
      </c>
      <c r="AM49" s="702">
        <v>9.257860269</v>
      </c>
      <c r="AN49" s="702">
        <v>7.1305350499999998</v>
      </c>
      <c r="AO49" s="702">
        <v>7.3710632980000002</v>
      </c>
      <c r="AP49" s="702">
        <v>4.8364365979999997</v>
      </c>
      <c r="AQ49" s="702">
        <v>6.1472956190000003</v>
      </c>
      <c r="AR49" s="702">
        <v>11.164512327000001</v>
      </c>
      <c r="AS49" s="702">
        <v>16.161089513</v>
      </c>
      <c r="AT49" s="702">
        <v>16.526285273999999</v>
      </c>
      <c r="AU49" s="702">
        <v>11.707046948</v>
      </c>
      <c r="AV49" s="702">
        <v>7.952245885</v>
      </c>
      <c r="AW49" s="702">
        <v>7.9375904200000003</v>
      </c>
      <c r="AX49" s="702">
        <v>12.086746728</v>
      </c>
      <c r="AY49" s="702">
        <v>11.647647484</v>
      </c>
      <c r="AZ49" s="702">
        <v>15.154973752</v>
      </c>
      <c r="BA49" s="702">
        <v>9.4838345190000002</v>
      </c>
      <c r="BB49" s="702">
        <v>8.8773339379999996</v>
      </c>
      <c r="BC49" s="702">
        <v>10.850085833</v>
      </c>
      <c r="BD49" s="702">
        <v>13.999780079000001</v>
      </c>
      <c r="BE49" s="702">
        <v>15.939976949</v>
      </c>
      <c r="BF49" s="702">
        <v>16.015889999999999</v>
      </c>
      <c r="BG49" s="702">
        <v>12.20396</v>
      </c>
      <c r="BH49" s="703">
        <v>9.9942010000000003</v>
      </c>
      <c r="BI49" s="703">
        <v>11.18717</v>
      </c>
      <c r="BJ49" s="703">
        <v>14.046849999999999</v>
      </c>
      <c r="BK49" s="703">
        <v>15.77413</v>
      </c>
      <c r="BL49" s="703">
        <v>11.67327</v>
      </c>
      <c r="BM49" s="703">
        <v>10.967879999999999</v>
      </c>
      <c r="BN49" s="703">
        <v>8.9728069999999995</v>
      </c>
      <c r="BO49" s="703">
        <v>11.91112</v>
      </c>
      <c r="BP49" s="703">
        <v>14.62988</v>
      </c>
      <c r="BQ49" s="703">
        <v>17.832660000000001</v>
      </c>
      <c r="BR49" s="703">
        <v>17.47906</v>
      </c>
      <c r="BS49" s="703">
        <v>13.51113</v>
      </c>
      <c r="BT49" s="703">
        <v>10.868320000000001</v>
      </c>
      <c r="BU49" s="703">
        <v>10.852209999999999</v>
      </c>
      <c r="BV49" s="703">
        <v>14.01526</v>
      </c>
    </row>
    <row r="50" spans="1:74" ht="11.1" customHeight="1" x14ac:dyDescent="0.2">
      <c r="A50" s="499" t="s">
        <v>1243</v>
      </c>
      <c r="B50" s="502" t="s">
        <v>86</v>
      </c>
      <c r="C50" s="702">
        <v>18.580918</v>
      </c>
      <c r="D50" s="702">
        <v>16.086925999999998</v>
      </c>
      <c r="E50" s="702">
        <v>15.702095</v>
      </c>
      <c r="F50" s="702">
        <v>14.325597999999999</v>
      </c>
      <c r="G50" s="702">
        <v>15.625399</v>
      </c>
      <c r="H50" s="702">
        <v>17.171970000000002</v>
      </c>
      <c r="I50" s="702">
        <v>17.955287999999999</v>
      </c>
      <c r="J50" s="702">
        <v>18.506471999999999</v>
      </c>
      <c r="K50" s="702">
        <v>17.549841000000001</v>
      </c>
      <c r="L50" s="702">
        <v>17.524505000000001</v>
      </c>
      <c r="M50" s="702">
        <v>16.886710000000001</v>
      </c>
      <c r="N50" s="702">
        <v>18.981376000000001</v>
      </c>
      <c r="O50" s="702">
        <v>19.088445</v>
      </c>
      <c r="P50" s="702">
        <v>15.952855</v>
      </c>
      <c r="Q50" s="702">
        <v>16.991759999999999</v>
      </c>
      <c r="R50" s="702">
        <v>15.538569000000001</v>
      </c>
      <c r="S50" s="702">
        <v>17.415361000000001</v>
      </c>
      <c r="T50" s="702">
        <v>17.77965</v>
      </c>
      <c r="U50" s="702">
        <v>18.820608</v>
      </c>
      <c r="V50" s="702">
        <v>18.670936999999999</v>
      </c>
      <c r="W50" s="702">
        <v>16.038767</v>
      </c>
      <c r="X50" s="702">
        <v>14.656088</v>
      </c>
      <c r="Y50" s="702">
        <v>15.363988000000001</v>
      </c>
      <c r="Z50" s="702">
        <v>18.478275</v>
      </c>
      <c r="AA50" s="702">
        <v>19.464435999999999</v>
      </c>
      <c r="AB50" s="702">
        <v>16.682307999999999</v>
      </c>
      <c r="AC50" s="702">
        <v>16.179718000000001</v>
      </c>
      <c r="AD50" s="702">
        <v>15.775627</v>
      </c>
      <c r="AE50" s="702">
        <v>18.466839</v>
      </c>
      <c r="AF50" s="702">
        <v>18.562017999999998</v>
      </c>
      <c r="AG50" s="702">
        <v>18.935409</v>
      </c>
      <c r="AH50" s="702">
        <v>18.617035999999999</v>
      </c>
      <c r="AI50" s="702">
        <v>16.152846</v>
      </c>
      <c r="AJ50" s="702">
        <v>16.408214999999998</v>
      </c>
      <c r="AK50" s="702">
        <v>16.521829</v>
      </c>
      <c r="AL50" s="702">
        <v>19.220815000000002</v>
      </c>
      <c r="AM50" s="702">
        <v>19.340544000000001</v>
      </c>
      <c r="AN50" s="702">
        <v>17.202967000000001</v>
      </c>
      <c r="AO50" s="702">
        <v>16.429819999999999</v>
      </c>
      <c r="AP50" s="702">
        <v>16.481005</v>
      </c>
      <c r="AQ50" s="702">
        <v>16.382496</v>
      </c>
      <c r="AR50" s="702">
        <v>17.664995999999999</v>
      </c>
      <c r="AS50" s="702">
        <v>18.529578999999998</v>
      </c>
      <c r="AT50" s="702">
        <v>18.085519999999999</v>
      </c>
      <c r="AU50" s="702">
        <v>17.502645999999999</v>
      </c>
      <c r="AV50" s="702">
        <v>16.755226</v>
      </c>
      <c r="AW50" s="702">
        <v>16.615877000000001</v>
      </c>
      <c r="AX50" s="702">
        <v>19.153713</v>
      </c>
      <c r="AY50" s="702">
        <v>19.530722999999998</v>
      </c>
      <c r="AZ50" s="702">
        <v>16.982538999999999</v>
      </c>
      <c r="BA50" s="702">
        <v>17.324390000000001</v>
      </c>
      <c r="BB50" s="702">
        <v>15.76116</v>
      </c>
      <c r="BC50" s="702">
        <v>16.747418</v>
      </c>
      <c r="BD50" s="702">
        <v>18.365967000000001</v>
      </c>
      <c r="BE50" s="702">
        <v>18.954926</v>
      </c>
      <c r="BF50" s="702">
        <v>18.93486</v>
      </c>
      <c r="BG50" s="702">
        <v>16.994980000000002</v>
      </c>
      <c r="BH50" s="703">
        <v>17.535969999999999</v>
      </c>
      <c r="BI50" s="703">
        <v>16.113289999999999</v>
      </c>
      <c r="BJ50" s="703">
        <v>18.580960000000001</v>
      </c>
      <c r="BK50" s="703">
        <v>19.051469999999998</v>
      </c>
      <c r="BL50" s="703">
        <v>15.91283</v>
      </c>
      <c r="BM50" s="703">
        <v>16.75996</v>
      </c>
      <c r="BN50" s="703">
        <v>16.811</v>
      </c>
      <c r="BO50" s="703">
        <v>17.551749999999998</v>
      </c>
      <c r="BP50" s="703">
        <v>19.039249999999999</v>
      </c>
      <c r="BQ50" s="703">
        <v>19.84619</v>
      </c>
      <c r="BR50" s="703">
        <v>19.854980000000001</v>
      </c>
      <c r="BS50" s="703">
        <v>18.770029999999998</v>
      </c>
      <c r="BT50" s="703">
        <v>16.843330000000002</v>
      </c>
      <c r="BU50" s="703">
        <v>18.104970000000002</v>
      </c>
      <c r="BV50" s="703">
        <v>19.864850000000001</v>
      </c>
    </row>
    <row r="51" spans="1:74" ht="11.1" customHeight="1" x14ac:dyDescent="0.2">
      <c r="A51" s="499" t="s">
        <v>1244</v>
      </c>
      <c r="B51" s="502" t="s">
        <v>1218</v>
      </c>
      <c r="C51" s="702">
        <v>2.7285030219999999</v>
      </c>
      <c r="D51" s="702">
        <v>1.916986796</v>
      </c>
      <c r="E51" s="702">
        <v>2.341481344</v>
      </c>
      <c r="F51" s="702">
        <v>2.4162921320000001</v>
      </c>
      <c r="G51" s="702">
        <v>3.3138676280000001</v>
      </c>
      <c r="H51" s="702">
        <v>2.5350912029999999</v>
      </c>
      <c r="I51" s="702">
        <v>2.356385994</v>
      </c>
      <c r="J51" s="702">
        <v>2.1442173480000002</v>
      </c>
      <c r="K51" s="702">
        <v>1.827129403</v>
      </c>
      <c r="L51" s="702">
        <v>2.2353117509999998</v>
      </c>
      <c r="M51" s="702">
        <v>2.6240015479999999</v>
      </c>
      <c r="N51" s="702">
        <v>2.3272068309999998</v>
      </c>
      <c r="O51" s="702">
        <v>3.021052735</v>
      </c>
      <c r="P51" s="702">
        <v>3.1246986589999999</v>
      </c>
      <c r="Q51" s="702">
        <v>3.0737684230000002</v>
      </c>
      <c r="R51" s="702">
        <v>3.3489936039999999</v>
      </c>
      <c r="S51" s="702">
        <v>3.5831225130000002</v>
      </c>
      <c r="T51" s="702">
        <v>3.2497962899999999</v>
      </c>
      <c r="U51" s="702">
        <v>2.8376627430000001</v>
      </c>
      <c r="V51" s="702">
        <v>2.7873631510000001</v>
      </c>
      <c r="W51" s="702">
        <v>2.6089647789999999</v>
      </c>
      <c r="X51" s="702">
        <v>2.7162941960000002</v>
      </c>
      <c r="Y51" s="702">
        <v>3.1906393240000002</v>
      </c>
      <c r="Z51" s="702">
        <v>3.641462583</v>
      </c>
      <c r="AA51" s="702">
        <v>4.2847657269999999</v>
      </c>
      <c r="AB51" s="702">
        <v>3.160581928</v>
      </c>
      <c r="AC51" s="702">
        <v>3.360832711</v>
      </c>
      <c r="AD51" s="702">
        <v>3.6019993000000001</v>
      </c>
      <c r="AE51" s="702">
        <v>3.795982725</v>
      </c>
      <c r="AF51" s="702">
        <v>3.4045171359999999</v>
      </c>
      <c r="AG51" s="702">
        <v>2.7580952160000001</v>
      </c>
      <c r="AH51" s="702">
        <v>2.6434004139999998</v>
      </c>
      <c r="AI51" s="702">
        <v>2.100999523</v>
      </c>
      <c r="AJ51" s="702">
        <v>2.0600046519999999</v>
      </c>
      <c r="AK51" s="702">
        <v>2.6366538620000002</v>
      </c>
      <c r="AL51" s="702">
        <v>3.1959433210000001</v>
      </c>
      <c r="AM51" s="702">
        <v>3.657332045</v>
      </c>
      <c r="AN51" s="702">
        <v>3.6528099470000002</v>
      </c>
      <c r="AO51" s="702">
        <v>3.8382877999999998</v>
      </c>
      <c r="AP51" s="702">
        <v>3.6181547630000002</v>
      </c>
      <c r="AQ51" s="702">
        <v>3.5526093319999998</v>
      </c>
      <c r="AR51" s="702">
        <v>3.0181108810000001</v>
      </c>
      <c r="AS51" s="702">
        <v>3.075118502</v>
      </c>
      <c r="AT51" s="702">
        <v>3.0763829399999998</v>
      </c>
      <c r="AU51" s="702">
        <v>2.6465076779999999</v>
      </c>
      <c r="AV51" s="702">
        <v>2.3168026159999999</v>
      </c>
      <c r="AW51" s="702">
        <v>2.9588216630000002</v>
      </c>
      <c r="AX51" s="702">
        <v>3.2913719060000002</v>
      </c>
      <c r="AY51" s="702">
        <v>3.3150838409999999</v>
      </c>
      <c r="AZ51" s="702">
        <v>2.9880941189999999</v>
      </c>
      <c r="BA51" s="702">
        <v>3.4502830449999999</v>
      </c>
      <c r="BB51" s="702">
        <v>3.0090879130000001</v>
      </c>
      <c r="BC51" s="702">
        <v>2.8730168890000001</v>
      </c>
      <c r="BD51" s="702">
        <v>2.8174377100000001</v>
      </c>
      <c r="BE51" s="702">
        <v>2.9276258089999998</v>
      </c>
      <c r="BF51" s="702">
        <v>2.7375129999999999</v>
      </c>
      <c r="BG51" s="702">
        <v>2.2381259999999998</v>
      </c>
      <c r="BH51" s="703">
        <v>2.3426800000000001</v>
      </c>
      <c r="BI51" s="703">
        <v>2.558141</v>
      </c>
      <c r="BJ51" s="703">
        <v>3.2358769999999999</v>
      </c>
      <c r="BK51" s="703">
        <v>3.7849409999999999</v>
      </c>
      <c r="BL51" s="703">
        <v>3.221616</v>
      </c>
      <c r="BM51" s="703">
        <v>3.1951160000000001</v>
      </c>
      <c r="BN51" s="703">
        <v>2.6809069999999999</v>
      </c>
      <c r="BO51" s="703">
        <v>2.5803250000000002</v>
      </c>
      <c r="BP51" s="703">
        <v>2.2803100000000001</v>
      </c>
      <c r="BQ51" s="703">
        <v>2.3365089999999999</v>
      </c>
      <c r="BR51" s="703">
        <v>2.3396249999999998</v>
      </c>
      <c r="BS51" s="703">
        <v>1.9816560000000001</v>
      </c>
      <c r="BT51" s="703">
        <v>2.1654580000000001</v>
      </c>
      <c r="BU51" s="703">
        <v>2.4442710000000001</v>
      </c>
      <c r="BV51" s="703">
        <v>3.1589260000000001</v>
      </c>
    </row>
    <row r="52" spans="1:74" ht="11.1" customHeight="1" x14ac:dyDescent="0.2">
      <c r="A52" s="499" t="s">
        <v>1245</v>
      </c>
      <c r="B52" s="502" t="s">
        <v>1321</v>
      </c>
      <c r="C52" s="702">
        <v>0.52104729999999999</v>
      </c>
      <c r="D52" s="702">
        <v>0.60702937499999998</v>
      </c>
      <c r="E52" s="702">
        <v>0.71402376300000003</v>
      </c>
      <c r="F52" s="702">
        <v>0.76641062400000004</v>
      </c>
      <c r="G52" s="702">
        <v>0.90421475900000003</v>
      </c>
      <c r="H52" s="702">
        <v>0.94628445500000002</v>
      </c>
      <c r="I52" s="702">
        <v>1.096433021</v>
      </c>
      <c r="J52" s="702">
        <v>0.97988157300000001</v>
      </c>
      <c r="K52" s="702">
        <v>0.97784640199999995</v>
      </c>
      <c r="L52" s="702">
        <v>0.93911335399999996</v>
      </c>
      <c r="M52" s="702">
        <v>0.86966655900000001</v>
      </c>
      <c r="N52" s="702">
        <v>0.803308778</v>
      </c>
      <c r="O52" s="702">
        <v>0.85243183</v>
      </c>
      <c r="P52" s="702">
        <v>0.76696078599999995</v>
      </c>
      <c r="Q52" s="702">
        <v>1.005282786</v>
      </c>
      <c r="R52" s="702">
        <v>1.109077318</v>
      </c>
      <c r="S52" s="702">
        <v>1.1213096060000001</v>
      </c>
      <c r="T52" s="702">
        <v>1.1580755300000001</v>
      </c>
      <c r="U52" s="702">
        <v>1.1397275790000001</v>
      </c>
      <c r="V52" s="702">
        <v>1.1462381349999999</v>
      </c>
      <c r="W52" s="702">
        <v>0.89637699100000001</v>
      </c>
      <c r="X52" s="702">
        <v>0.927473196</v>
      </c>
      <c r="Y52" s="702">
        <v>0.70381718999999998</v>
      </c>
      <c r="Z52" s="702">
        <v>0.64646320599999996</v>
      </c>
      <c r="AA52" s="702">
        <v>0.81972944000000003</v>
      </c>
      <c r="AB52" s="702">
        <v>0.75168318000000001</v>
      </c>
      <c r="AC52" s="702">
        <v>1.126636755</v>
      </c>
      <c r="AD52" s="702">
        <v>1.188951777</v>
      </c>
      <c r="AE52" s="702">
        <v>1.3578621399999999</v>
      </c>
      <c r="AF52" s="702">
        <v>1.2716821030000001</v>
      </c>
      <c r="AG52" s="702">
        <v>1.375880437</v>
      </c>
      <c r="AH52" s="702">
        <v>1.283690942</v>
      </c>
      <c r="AI52" s="702">
        <v>1.2337731089999999</v>
      </c>
      <c r="AJ52" s="702">
        <v>1.021008151</v>
      </c>
      <c r="AK52" s="702">
        <v>0.98917722100000005</v>
      </c>
      <c r="AL52" s="702">
        <v>0.984179252</v>
      </c>
      <c r="AM52" s="702">
        <v>1.019971263</v>
      </c>
      <c r="AN52" s="702">
        <v>1.1056946000000001</v>
      </c>
      <c r="AO52" s="702">
        <v>1.3178214319999999</v>
      </c>
      <c r="AP52" s="702">
        <v>1.5604950319999999</v>
      </c>
      <c r="AQ52" s="702">
        <v>1.8105177770000001</v>
      </c>
      <c r="AR52" s="702">
        <v>1.6784104909999999</v>
      </c>
      <c r="AS52" s="702">
        <v>1.826496187</v>
      </c>
      <c r="AT52" s="702">
        <v>1.7123980640000001</v>
      </c>
      <c r="AU52" s="702">
        <v>1.473232761</v>
      </c>
      <c r="AV52" s="702">
        <v>1.438721294</v>
      </c>
      <c r="AW52" s="702">
        <v>1.27464607</v>
      </c>
      <c r="AX52" s="702">
        <v>1.192020131</v>
      </c>
      <c r="AY52" s="702">
        <v>1.1776565059999999</v>
      </c>
      <c r="AZ52" s="702">
        <v>1.1855935550000001</v>
      </c>
      <c r="BA52" s="702">
        <v>1.634300461</v>
      </c>
      <c r="BB52" s="702">
        <v>1.857786819</v>
      </c>
      <c r="BC52" s="702">
        <v>2.11793779</v>
      </c>
      <c r="BD52" s="702">
        <v>1.9076412009999999</v>
      </c>
      <c r="BE52" s="702">
        <v>1.901021447</v>
      </c>
      <c r="BF52" s="702">
        <v>1.868865</v>
      </c>
      <c r="BG52" s="702">
        <v>1.5258320000000001</v>
      </c>
      <c r="BH52" s="703">
        <v>1.545636</v>
      </c>
      <c r="BI52" s="703">
        <v>1.369324</v>
      </c>
      <c r="BJ52" s="703">
        <v>1.251798</v>
      </c>
      <c r="BK52" s="703">
        <v>1.2708900000000001</v>
      </c>
      <c r="BL52" s="703">
        <v>1.273765</v>
      </c>
      <c r="BM52" s="703">
        <v>1.866638</v>
      </c>
      <c r="BN52" s="703">
        <v>2.1813400000000001</v>
      </c>
      <c r="BO52" s="703">
        <v>2.4732940000000001</v>
      </c>
      <c r="BP52" s="703">
        <v>2.2861660000000001</v>
      </c>
      <c r="BQ52" s="703">
        <v>2.28742</v>
      </c>
      <c r="BR52" s="703">
        <v>2.2177820000000001</v>
      </c>
      <c r="BS52" s="703">
        <v>1.9111</v>
      </c>
      <c r="BT52" s="703">
        <v>1.8140240000000001</v>
      </c>
      <c r="BU52" s="703">
        <v>1.5355890000000001</v>
      </c>
      <c r="BV52" s="703">
        <v>1.4109499999999999</v>
      </c>
    </row>
    <row r="53" spans="1:74" ht="11.1" customHeight="1" x14ac:dyDescent="0.2">
      <c r="A53" s="499" t="s">
        <v>1246</v>
      </c>
      <c r="B53" s="500" t="s">
        <v>1322</v>
      </c>
      <c r="C53" s="702">
        <v>-0.192771621</v>
      </c>
      <c r="D53" s="702">
        <v>-0.13011250599999999</v>
      </c>
      <c r="E53" s="702">
        <v>-0.13961854700000001</v>
      </c>
      <c r="F53" s="702">
        <v>-0.124589087</v>
      </c>
      <c r="G53" s="702">
        <v>-0.18113736599999999</v>
      </c>
      <c r="H53" s="702">
        <v>-0.169148465</v>
      </c>
      <c r="I53" s="702">
        <v>-0.26114805600000002</v>
      </c>
      <c r="J53" s="702">
        <v>-0.24768410799999999</v>
      </c>
      <c r="K53" s="702">
        <v>-0.225439063</v>
      </c>
      <c r="L53" s="702">
        <v>-0.149943138</v>
      </c>
      <c r="M53" s="702">
        <v>-8.1519905000000004E-2</v>
      </c>
      <c r="N53" s="702">
        <v>-0.14200331899999999</v>
      </c>
      <c r="O53" s="702">
        <v>0.57997975999999996</v>
      </c>
      <c r="P53" s="702">
        <v>-2.9948145999999998E-2</v>
      </c>
      <c r="Q53" s="702">
        <v>-9.6099170000000008E-3</v>
      </c>
      <c r="R53" s="702">
        <v>-5.8646660000000001E-3</v>
      </c>
      <c r="S53" s="702">
        <v>-7.051402E-3</v>
      </c>
      <c r="T53" s="702">
        <v>-8.8168116000000005E-2</v>
      </c>
      <c r="U53" s="702">
        <v>-0.167354214</v>
      </c>
      <c r="V53" s="702">
        <v>-0.10515300599999999</v>
      </c>
      <c r="W53" s="702">
        <v>-0.19154469299999999</v>
      </c>
      <c r="X53" s="702">
        <v>-0.102636106</v>
      </c>
      <c r="Y53" s="702">
        <v>-2.0955194999999999E-2</v>
      </c>
      <c r="Z53" s="702">
        <v>1.9599498999999999E-2</v>
      </c>
      <c r="AA53" s="702">
        <v>5.8853872000000002E-2</v>
      </c>
      <c r="AB53" s="702">
        <v>-5.6984801000000002E-2</v>
      </c>
      <c r="AC53" s="702">
        <v>-1.7126380000000001E-3</v>
      </c>
      <c r="AD53" s="702">
        <v>3.6323207000000003E-2</v>
      </c>
      <c r="AE53" s="702">
        <v>-9.5476031000000003E-2</v>
      </c>
      <c r="AF53" s="702">
        <v>-0.15384451199999999</v>
      </c>
      <c r="AG53" s="702">
        <v>-0.17964660599999999</v>
      </c>
      <c r="AH53" s="702">
        <v>-0.21056349599999999</v>
      </c>
      <c r="AI53" s="702">
        <v>-0.24640946799999999</v>
      </c>
      <c r="AJ53" s="702">
        <v>-0.16928085500000001</v>
      </c>
      <c r="AK53" s="702">
        <v>-0.142812352</v>
      </c>
      <c r="AL53" s="702">
        <v>-0.11880468800000001</v>
      </c>
      <c r="AM53" s="702">
        <v>-3.6147562000000001E-2</v>
      </c>
      <c r="AN53" s="702">
        <v>-9.9603209999999994E-3</v>
      </c>
      <c r="AO53" s="702">
        <v>-1.0021601E-2</v>
      </c>
      <c r="AP53" s="702">
        <v>-5.8441506999999997E-2</v>
      </c>
      <c r="AQ53" s="702">
        <v>-6.7459691000000002E-2</v>
      </c>
      <c r="AR53" s="702">
        <v>-0.170585023</v>
      </c>
      <c r="AS53" s="702">
        <v>-0.20809466400000001</v>
      </c>
      <c r="AT53" s="702">
        <v>-0.22029845000000001</v>
      </c>
      <c r="AU53" s="702">
        <v>-0.14879893999999999</v>
      </c>
      <c r="AV53" s="702">
        <v>-0.110301338</v>
      </c>
      <c r="AW53" s="702">
        <v>-4.5857216999999999E-2</v>
      </c>
      <c r="AX53" s="702">
        <v>-5.2812540999999998E-2</v>
      </c>
      <c r="AY53" s="702">
        <v>-5.8338530999999999E-2</v>
      </c>
      <c r="AZ53" s="702">
        <v>5.3607914E-2</v>
      </c>
      <c r="BA53" s="702">
        <v>-1.214148E-3</v>
      </c>
      <c r="BB53" s="702">
        <v>-8.2850790000000007E-3</v>
      </c>
      <c r="BC53" s="702">
        <v>-0.112705632</v>
      </c>
      <c r="BD53" s="702">
        <v>-0.110430361</v>
      </c>
      <c r="BE53" s="702">
        <v>-0.20218888700000001</v>
      </c>
      <c r="BF53" s="702">
        <v>-0.26659430000000001</v>
      </c>
      <c r="BG53" s="702">
        <v>-0.1554886</v>
      </c>
      <c r="BH53" s="703">
        <v>-9.2119400000000004E-2</v>
      </c>
      <c r="BI53" s="703">
        <v>-3.4164899999999998E-2</v>
      </c>
      <c r="BJ53" s="703">
        <v>-6.3097500000000001E-2</v>
      </c>
      <c r="BK53" s="703">
        <v>-1.96337E-2</v>
      </c>
      <c r="BL53" s="703">
        <v>-3.04117E-2</v>
      </c>
      <c r="BM53" s="703">
        <v>1.2649199999999999E-2</v>
      </c>
      <c r="BN53" s="703">
        <v>-3.2165100000000002E-2</v>
      </c>
      <c r="BO53" s="703">
        <v>-0.1327266</v>
      </c>
      <c r="BP53" s="703">
        <v>-0.10056619999999999</v>
      </c>
      <c r="BQ53" s="703">
        <v>-0.15296979999999999</v>
      </c>
      <c r="BR53" s="703">
        <v>-0.26367889999999999</v>
      </c>
      <c r="BS53" s="703">
        <v>-0.2126265</v>
      </c>
      <c r="BT53" s="703">
        <v>-8.9818999999999996E-2</v>
      </c>
      <c r="BU53" s="703">
        <v>-2.9822999999999999E-2</v>
      </c>
      <c r="BV53" s="703">
        <v>-4.9229700000000001E-2</v>
      </c>
    </row>
    <row r="54" spans="1:74" ht="11.1" customHeight="1" x14ac:dyDescent="0.2">
      <c r="A54" s="499" t="s">
        <v>1247</v>
      </c>
      <c r="B54" s="502" t="s">
        <v>1222</v>
      </c>
      <c r="C54" s="702">
        <v>55.063572962999999</v>
      </c>
      <c r="D54" s="702">
        <v>45.805775615000002</v>
      </c>
      <c r="E54" s="702">
        <v>51.306700241999998</v>
      </c>
      <c r="F54" s="702">
        <v>47.452324547000003</v>
      </c>
      <c r="G54" s="702">
        <v>53.68617381</v>
      </c>
      <c r="H54" s="702">
        <v>57.989172674000002</v>
      </c>
      <c r="I54" s="702">
        <v>66.479321010999996</v>
      </c>
      <c r="J54" s="702">
        <v>64.18728874</v>
      </c>
      <c r="K54" s="702">
        <v>53.481518844</v>
      </c>
      <c r="L54" s="702">
        <v>50.856904073000003</v>
      </c>
      <c r="M54" s="702">
        <v>49.254259290999997</v>
      </c>
      <c r="N54" s="702">
        <v>57.883987382000001</v>
      </c>
      <c r="O54" s="702">
        <v>66.628013693</v>
      </c>
      <c r="P54" s="702">
        <v>47.449592713000001</v>
      </c>
      <c r="Q54" s="702">
        <v>51.361476760000002</v>
      </c>
      <c r="R54" s="702">
        <v>47.065557755999997</v>
      </c>
      <c r="S54" s="702">
        <v>56.729119140000002</v>
      </c>
      <c r="T54" s="702">
        <v>63.201139402000003</v>
      </c>
      <c r="U54" s="702">
        <v>66.926576116999996</v>
      </c>
      <c r="V54" s="702">
        <v>65.845609159999995</v>
      </c>
      <c r="W54" s="702">
        <v>59.602881785999998</v>
      </c>
      <c r="X54" s="702">
        <v>51.875176684000003</v>
      </c>
      <c r="Y54" s="702">
        <v>52.026951650999997</v>
      </c>
      <c r="Z54" s="702">
        <v>54.716295739000003</v>
      </c>
      <c r="AA54" s="702">
        <v>59.129912556000001</v>
      </c>
      <c r="AB54" s="702">
        <v>48.268016324999998</v>
      </c>
      <c r="AC54" s="702">
        <v>51.033313186000001</v>
      </c>
      <c r="AD54" s="702">
        <v>46.888022884999998</v>
      </c>
      <c r="AE54" s="702">
        <v>58.284077175</v>
      </c>
      <c r="AF54" s="702">
        <v>59.149132815000002</v>
      </c>
      <c r="AG54" s="702">
        <v>66.871629846999994</v>
      </c>
      <c r="AH54" s="702">
        <v>65.882592524000003</v>
      </c>
      <c r="AI54" s="702">
        <v>60.890451253999998</v>
      </c>
      <c r="AJ54" s="702">
        <v>51.096971738999997</v>
      </c>
      <c r="AK54" s="702">
        <v>50.806428777999997</v>
      </c>
      <c r="AL54" s="702">
        <v>53.999339096</v>
      </c>
      <c r="AM54" s="702">
        <v>54.424877365999997</v>
      </c>
      <c r="AN54" s="702">
        <v>50.971738813999998</v>
      </c>
      <c r="AO54" s="702">
        <v>47.751588011000003</v>
      </c>
      <c r="AP54" s="702">
        <v>42.246227490999999</v>
      </c>
      <c r="AQ54" s="702">
        <v>48.030562289999999</v>
      </c>
      <c r="AR54" s="702">
        <v>56.462548454999997</v>
      </c>
      <c r="AS54" s="702">
        <v>67.612691225000006</v>
      </c>
      <c r="AT54" s="702">
        <v>64.967422868</v>
      </c>
      <c r="AU54" s="702">
        <v>53.898055317000001</v>
      </c>
      <c r="AV54" s="702">
        <v>47.839185165000004</v>
      </c>
      <c r="AW54" s="702">
        <v>46.204493284000002</v>
      </c>
      <c r="AX54" s="702">
        <v>57.226279570999999</v>
      </c>
      <c r="AY54" s="702">
        <v>58.684962964999997</v>
      </c>
      <c r="AZ54" s="702">
        <v>54.647713383000003</v>
      </c>
      <c r="BA54" s="702">
        <v>48.091707931999998</v>
      </c>
      <c r="BB54" s="702">
        <v>45.814772984000001</v>
      </c>
      <c r="BC54" s="702">
        <v>50.579928609</v>
      </c>
      <c r="BD54" s="702">
        <v>59.759721255000002</v>
      </c>
      <c r="BE54" s="702">
        <v>65.149713224999999</v>
      </c>
      <c r="BF54" s="702">
        <v>64.102069999999998</v>
      </c>
      <c r="BG54" s="702">
        <v>53.713320000000003</v>
      </c>
      <c r="BH54" s="703">
        <v>49.606769999999997</v>
      </c>
      <c r="BI54" s="703">
        <v>48.046059999999997</v>
      </c>
      <c r="BJ54" s="703">
        <v>56.906329999999997</v>
      </c>
      <c r="BK54" s="703">
        <v>58.833869999999997</v>
      </c>
      <c r="BL54" s="703">
        <v>47.803849999999997</v>
      </c>
      <c r="BM54" s="703">
        <v>48.517850000000003</v>
      </c>
      <c r="BN54" s="703">
        <v>46.939439999999998</v>
      </c>
      <c r="BO54" s="703">
        <v>51.817630000000001</v>
      </c>
      <c r="BP54" s="703">
        <v>59.286459999999998</v>
      </c>
      <c r="BQ54" s="703">
        <v>66.926479999999998</v>
      </c>
      <c r="BR54" s="703">
        <v>64.344160000000002</v>
      </c>
      <c r="BS54" s="703">
        <v>54.649659999999997</v>
      </c>
      <c r="BT54" s="703">
        <v>49.487000000000002</v>
      </c>
      <c r="BU54" s="703">
        <v>49.98659</v>
      </c>
      <c r="BV54" s="703">
        <v>58.954830000000001</v>
      </c>
    </row>
    <row r="55" spans="1:74" ht="11.1" customHeight="1" x14ac:dyDescent="0.2">
      <c r="A55" s="499" t="s">
        <v>1248</v>
      </c>
      <c r="B55" s="500" t="s">
        <v>1323</v>
      </c>
      <c r="C55" s="702">
        <v>55.621667490999997</v>
      </c>
      <c r="D55" s="702">
        <v>46.575712733000003</v>
      </c>
      <c r="E55" s="702">
        <v>52.137053154999997</v>
      </c>
      <c r="F55" s="702">
        <v>47.996347002</v>
      </c>
      <c r="G55" s="702">
        <v>53.715443694999998</v>
      </c>
      <c r="H55" s="702">
        <v>58.022488349</v>
      </c>
      <c r="I55" s="702">
        <v>66.130823512000006</v>
      </c>
      <c r="J55" s="702">
        <v>63.632087390000002</v>
      </c>
      <c r="K55" s="702">
        <v>53.397994869999998</v>
      </c>
      <c r="L55" s="702">
        <v>49.996052208000002</v>
      </c>
      <c r="M55" s="702">
        <v>48.342561779999997</v>
      </c>
      <c r="N55" s="702">
        <v>56.648190575000001</v>
      </c>
      <c r="O55" s="702">
        <v>66.774840135999995</v>
      </c>
      <c r="P55" s="702">
        <v>47.541246651999998</v>
      </c>
      <c r="Q55" s="702">
        <v>51.657150485000003</v>
      </c>
      <c r="R55" s="702">
        <v>46.700862194000003</v>
      </c>
      <c r="S55" s="702">
        <v>56.277655009</v>
      </c>
      <c r="T55" s="702">
        <v>62.783823974000001</v>
      </c>
      <c r="U55" s="702">
        <v>65.751962993000006</v>
      </c>
      <c r="V55" s="702">
        <v>64.837813468999997</v>
      </c>
      <c r="W55" s="702">
        <v>59.690952279999998</v>
      </c>
      <c r="X55" s="702">
        <v>51.752237911999998</v>
      </c>
      <c r="Y55" s="702">
        <v>51.909578758999999</v>
      </c>
      <c r="Z55" s="702">
        <v>55.616617288</v>
      </c>
      <c r="AA55" s="702">
        <v>60.021401769000001</v>
      </c>
      <c r="AB55" s="702">
        <v>48.710574797</v>
      </c>
      <c r="AC55" s="702">
        <v>51.628486291999998</v>
      </c>
      <c r="AD55" s="702">
        <v>47.647249616000003</v>
      </c>
      <c r="AE55" s="702">
        <v>60.617085093</v>
      </c>
      <c r="AF55" s="702">
        <v>61.167357148999997</v>
      </c>
      <c r="AG55" s="702">
        <v>66.529517859999999</v>
      </c>
      <c r="AH55" s="702">
        <v>65.212837574000005</v>
      </c>
      <c r="AI55" s="702">
        <v>61.435991287999997</v>
      </c>
      <c r="AJ55" s="702">
        <v>50.737599146000001</v>
      </c>
      <c r="AK55" s="702">
        <v>50.386594338000002</v>
      </c>
      <c r="AL55" s="702">
        <v>53.564762811999998</v>
      </c>
      <c r="AM55" s="702">
        <v>55.995116652999997</v>
      </c>
      <c r="AN55" s="702">
        <v>52.427737794999999</v>
      </c>
      <c r="AO55" s="702">
        <v>49.002794903000002</v>
      </c>
      <c r="AP55" s="702">
        <v>43.120963721000003</v>
      </c>
      <c r="AQ55" s="702">
        <v>50.787065869000003</v>
      </c>
      <c r="AR55" s="702">
        <v>58.641233489999998</v>
      </c>
      <c r="AS55" s="702">
        <v>67.174281546000003</v>
      </c>
      <c r="AT55" s="702">
        <v>64.707962158000001</v>
      </c>
      <c r="AU55" s="702">
        <v>54.179087203000002</v>
      </c>
      <c r="AV55" s="702">
        <v>47.971586236</v>
      </c>
      <c r="AW55" s="702">
        <v>47.468561493000003</v>
      </c>
      <c r="AX55" s="702">
        <v>58.245952508999999</v>
      </c>
      <c r="AY55" s="702">
        <v>59.442820155</v>
      </c>
      <c r="AZ55" s="702">
        <v>54.393339994000002</v>
      </c>
      <c r="BA55" s="702">
        <v>49.213413549000002</v>
      </c>
      <c r="BB55" s="702">
        <v>46.472423810999999</v>
      </c>
      <c r="BC55" s="702">
        <v>53.141255242</v>
      </c>
      <c r="BD55" s="702">
        <v>61.539911613000001</v>
      </c>
      <c r="BE55" s="702">
        <v>63.543990000000001</v>
      </c>
      <c r="BF55" s="702">
        <v>62.761920000000003</v>
      </c>
      <c r="BG55" s="702">
        <v>53.383659999999999</v>
      </c>
      <c r="BH55" s="703">
        <v>47.523499999999999</v>
      </c>
      <c r="BI55" s="703">
        <v>48.240270000000002</v>
      </c>
      <c r="BJ55" s="703">
        <v>56.500599999999999</v>
      </c>
      <c r="BK55" s="703">
        <v>58.595410000000001</v>
      </c>
      <c r="BL55" s="703">
        <v>49.736849999999997</v>
      </c>
      <c r="BM55" s="703">
        <v>48.700310000000002</v>
      </c>
      <c r="BN55" s="703">
        <v>46.671140000000001</v>
      </c>
      <c r="BO55" s="703">
        <v>52.806019999999997</v>
      </c>
      <c r="BP55" s="703">
        <v>59.790900000000001</v>
      </c>
      <c r="BQ55" s="703">
        <v>66.702330000000003</v>
      </c>
      <c r="BR55" s="703">
        <v>63.697839999999999</v>
      </c>
      <c r="BS55" s="703">
        <v>53.518360000000001</v>
      </c>
      <c r="BT55" s="703">
        <v>48.830089999999998</v>
      </c>
      <c r="BU55" s="703">
        <v>49.870159999999998</v>
      </c>
      <c r="BV55" s="703">
        <v>57.926110000000001</v>
      </c>
    </row>
    <row r="56" spans="1:74" ht="11.1" customHeight="1" x14ac:dyDescent="0.2">
      <c r="A56" s="493"/>
      <c r="B56" s="131" t="s">
        <v>1249</v>
      </c>
      <c r="C56" s="243"/>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c r="AE56" s="243"/>
      <c r="AF56" s="243"/>
      <c r="AG56" s="243"/>
      <c r="AH56" s="243"/>
      <c r="AI56" s="243"/>
      <c r="AJ56" s="243"/>
      <c r="AK56" s="243"/>
      <c r="AL56" s="243"/>
      <c r="AM56" s="243"/>
      <c r="AN56" s="243"/>
      <c r="AO56" s="243"/>
      <c r="AP56" s="243"/>
      <c r="AQ56" s="243"/>
      <c r="AR56" s="243"/>
      <c r="AS56" s="243"/>
      <c r="AT56" s="243"/>
      <c r="AU56" s="243"/>
      <c r="AV56" s="243"/>
      <c r="AW56" s="243"/>
      <c r="AX56" s="243"/>
      <c r="AY56" s="243"/>
      <c r="AZ56" s="243"/>
      <c r="BA56" s="243"/>
      <c r="BB56" s="243"/>
      <c r="BC56" s="243"/>
      <c r="BD56" s="243"/>
      <c r="BE56" s="243"/>
      <c r="BF56" s="243"/>
      <c r="BG56" s="243"/>
      <c r="BH56" s="333"/>
      <c r="BI56" s="333"/>
      <c r="BJ56" s="333"/>
      <c r="BK56" s="333"/>
      <c r="BL56" s="333"/>
      <c r="BM56" s="333"/>
      <c r="BN56" s="333"/>
      <c r="BO56" s="333"/>
      <c r="BP56" s="333"/>
      <c r="BQ56" s="333"/>
      <c r="BR56" s="333"/>
      <c r="BS56" s="333"/>
      <c r="BT56" s="333"/>
      <c r="BU56" s="333"/>
      <c r="BV56" s="333"/>
    </row>
    <row r="57" spans="1:74" ht="11.1" customHeight="1" x14ac:dyDescent="0.2">
      <c r="A57" s="499" t="s">
        <v>1250</v>
      </c>
      <c r="B57" s="500" t="s">
        <v>84</v>
      </c>
      <c r="C57" s="702">
        <v>10.358896862</v>
      </c>
      <c r="D57" s="702">
        <v>9.7268409780000002</v>
      </c>
      <c r="E57" s="702">
        <v>11.365432492</v>
      </c>
      <c r="F57" s="702">
        <v>11.991657621</v>
      </c>
      <c r="G57" s="702">
        <v>14.079647325</v>
      </c>
      <c r="H57" s="702">
        <v>13.940949749</v>
      </c>
      <c r="I57" s="702">
        <v>16.036507297</v>
      </c>
      <c r="J57" s="702">
        <v>16.651808118000002</v>
      </c>
      <c r="K57" s="702">
        <v>14.400463351000001</v>
      </c>
      <c r="L57" s="702">
        <v>13.927178537</v>
      </c>
      <c r="M57" s="702">
        <v>11.029162264</v>
      </c>
      <c r="N57" s="702">
        <v>10.873257008</v>
      </c>
      <c r="O57" s="702">
        <v>11.67024627</v>
      </c>
      <c r="P57" s="702">
        <v>10.852148679000001</v>
      </c>
      <c r="Q57" s="702">
        <v>11.647886418000001</v>
      </c>
      <c r="R57" s="702">
        <v>12.420406678999999</v>
      </c>
      <c r="S57" s="702">
        <v>13.612432969</v>
      </c>
      <c r="T57" s="702">
        <v>15.35300713</v>
      </c>
      <c r="U57" s="702">
        <v>16.482309965999999</v>
      </c>
      <c r="V57" s="702">
        <v>16.745342182000002</v>
      </c>
      <c r="W57" s="702">
        <v>16.771030188000001</v>
      </c>
      <c r="X57" s="702">
        <v>15.826186211</v>
      </c>
      <c r="Y57" s="702">
        <v>12.235906895999999</v>
      </c>
      <c r="Z57" s="702">
        <v>11.222797577</v>
      </c>
      <c r="AA57" s="702">
        <v>11.913719540000001</v>
      </c>
      <c r="AB57" s="702">
        <v>11.26398749</v>
      </c>
      <c r="AC57" s="702">
        <v>12.472542506</v>
      </c>
      <c r="AD57" s="702">
        <v>13.174255058</v>
      </c>
      <c r="AE57" s="702">
        <v>16.507530731999999</v>
      </c>
      <c r="AF57" s="702">
        <v>16.968608961000001</v>
      </c>
      <c r="AG57" s="702">
        <v>17.563178034</v>
      </c>
      <c r="AH57" s="702">
        <v>17.859841793000001</v>
      </c>
      <c r="AI57" s="702">
        <v>17.176754506999998</v>
      </c>
      <c r="AJ57" s="702">
        <v>16.142579980000001</v>
      </c>
      <c r="AK57" s="702">
        <v>11.813047903999999</v>
      </c>
      <c r="AL57" s="702">
        <v>12.041057034</v>
      </c>
      <c r="AM57" s="702">
        <v>12.726201292000001</v>
      </c>
      <c r="AN57" s="702">
        <v>12.668251989</v>
      </c>
      <c r="AO57" s="702">
        <v>14.576026878</v>
      </c>
      <c r="AP57" s="702">
        <v>14.342523533</v>
      </c>
      <c r="AQ57" s="702">
        <v>14.524880661999999</v>
      </c>
      <c r="AR57" s="702">
        <v>16.869029448999999</v>
      </c>
      <c r="AS57" s="702">
        <v>18.316891390999999</v>
      </c>
      <c r="AT57" s="702">
        <v>18.232157190999999</v>
      </c>
      <c r="AU57" s="702">
        <v>16.244296099</v>
      </c>
      <c r="AV57" s="702">
        <v>15.909183389000001</v>
      </c>
      <c r="AW57" s="702">
        <v>13.067202975000001</v>
      </c>
      <c r="AX57" s="702">
        <v>11.978414730000001</v>
      </c>
      <c r="AY57" s="702">
        <v>11.534041233</v>
      </c>
      <c r="AZ57" s="702">
        <v>10.986197493000001</v>
      </c>
      <c r="BA57" s="702">
        <v>12.005725030000001</v>
      </c>
      <c r="BB57" s="702">
        <v>12.86857322</v>
      </c>
      <c r="BC57" s="702">
        <v>15.095343152</v>
      </c>
      <c r="BD57" s="702">
        <v>15.779466183</v>
      </c>
      <c r="BE57" s="702">
        <v>17.511166163999999</v>
      </c>
      <c r="BF57" s="702">
        <v>16.36806</v>
      </c>
      <c r="BG57" s="702">
        <v>16.204440000000002</v>
      </c>
      <c r="BH57" s="703">
        <v>14.13284</v>
      </c>
      <c r="BI57" s="703">
        <v>10.950670000000001</v>
      </c>
      <c r="BJ57" s="703">
        <v>10.611879999999999</v>
      </c>
      <c r="BK57" s="703">
        <v>11.367419999999999</v>
      </c>
      <c r="BL57" s="703">
        <v>10.67375</v>
      </c>
      <c r="BM57" s="703">
        <v>11.528309999999999</v>
      </c>
      <c r="BN57" s="703">
        <v>13.52586</v>
      </c>
      <c r="BO57" s="703">
        <v>15.14378</v>
      </c>
      <c r="BP57" s="703">
        <v>16.439219999999999</v>
      </c>
      <c r="BQ57" s="703">
        <v>18.007549999999998</v>
      </c>
      <c r="BR57" s="703">
        <v>16.148569999999999</v>
      </c>
      <c r="BS57" s="703">
        <v>16.46613</v>
      </c>
      <c r="BT57" s="703">
        <v>16.147189999999998</v>
      </c>
      <c r="BU57" s="703">
        <v>12.78145</v>
      </c>
      <c r="BV57" s="703">
        <v>11.77758</v>
      </c>
    </row>
    <row r="58" spans="1:74" ht="11.1" customHeight="1" x14ac:dyDescent="0.2">
      <c r="A58" s="499" t="s">
        <v>1251</v>
      </c>
      <c r="B58" s="502" t="s">
        <v>83</v>
      </c>
      <c r="C58" s="702">
        <v>3.0212466560000002</v>
      </c>
      <c r="D58" s="702">
        <v>2.4939706500000001</v>
      </c>
      <c r="E58" s="702">
        <v>2.7592360230000001</v>
      </c>
      <c r="F58" s="702">
        <v>2.997461661</v>
      </c>
      <c r="G58" s="702">
        <v>3.1750902239999998</v>
      </c>
      <c r="H58" s="702">
        <v>3.3441934249999998</v>
      </c>
      <c r="I58" s="702">
        <v>3.4963205629999998</v>
      </c>
      <c r="J58" s="702">
        <v>3.2023226390000001</v>
      </c>
      <c r="K58" s="702">
        <v>2.5075506910000001</v>
      </c>
      <c r="L58" s="702">
        <v>3.0379125789999999</v>
      </c>
      <c r="M58" s="702">
        <v>2.1902409459999999</v>
      </c>
      <c r="N58" s="702">
        <v>2.1787367010000001</v>
      </c>
      <c r="O58" s="702">
        <v>3.114699281</v>
      </c>
      <c r="P58" s="702">
        <v>1.7376257100000001</v>
      </c>
      <c r="Q58" s="702">
        <v>1.5220968909999999</v>
      </c>
      <c r="R58" s="702">
        <v>1.960638441</v>
      </c>
      <c r="S58" s="702">
        <v>2.2408358979999998</v>
      </c>
      <c r="T58" s="702">
        <v>2.5152366800000001</v>
      </c>
      <c r="U58" s="702">
        <v>2.4736096019999998</v>
      </c>
      <c r="V58" s="702">
        <v>2.8997226989999998</v>
      </c>
      <c r="W58" s="702">
        <v>2.470995668</v>
      </c>
      <c r="X58" s="702">
        <v>2.1342549790000001</v>
      </c>
      <c r="Y58" s="702">
        <v>1.8814072900000001</v>
      </c>
      <c r="Z58" s="702">
        <v>2.0974131690000002</v>
      </c>
      <c r="AA58" s="702">
        <v>1.7345724629999999</v>
      </c>
      <c r="AB58" s="702">
        <v>0.92068753400000003</v>
      </c>
      <c r="AC58" s="702">
        <v>1.087805044</v>
      </c>
      <c r="AD58" s="702">
        <v>1.167952192</v>
      </c>
      <c r="AE58" s="702">
        <v>1.7305873510000001</v>
      </c>
      <c r="AF58" s="702">
        <v>1.8876953400000001</v>
      </c>
      <c r="AG58" s="702">
        <v>1.928923977</v>
      </c>
      <c r="AH58" s="702">
        <v>1.712507166</v>
      </c>
      <c r="AI58" s="702">
        <v>1.662759554</v>
      </c>
      <c r="AJ58" s="702">
        <v>1.9560435650000001</v>
      </c>
      <c r="AK58" s="702">
        <v>1.808206744</v>
      </c>
      <c r="AL58" s="702">
        <v>1.034348912</v>
      </c>
      <c r="AM58" s="702">
        <v>0.96290076099999999</v>
      </c>
      <c r="AN58" s="702">
        <v>0.53999663600000003</v>
      </c>
      <c r="AO58" s="702">
        <v>0.57244601100000003</v>
      </c>
      <c r="AP58" s="702">
        <v>0.87348255399999997</v>
      </c>
      <c r="AQ58" s="702">
        <v>1.1971562570000001</v>
      </c>
      <c r="AR58" s="702">
        <v>1.466689599</v>
      </c>
      <c r="AS58" s="702">
        <v>1.8280766159999999</v>
      </c>
      <c r="AT58" s="702">
        <v>1.9967631859999999</v>
      </c>
      <c r="AU58" s="702">
        <v>1.8458949389999999</v>
      </c>
      <c r="AV58" s="702">
        <v>1.9528855110000001</v>
      </c>
      <c r="AW58" s="702">
        <v>1.2637792999999999</v>
      </c>
      <c r="AX58" s="702">
        <v>1.4305349730000001</v>
      </c>
      <c r="AY58" s="702">
        <v>1.545442201</v>
      </c>
      <c r="AZ58" s="702">
        <v>1.593258512</v>
      </c>
      <c r="BA58" s="702">
        <v>1.5147541579999999</v>
      </c>
      <c r="BB58" s="702">
        <v>1.5006867740000001</v>
      </c>
      <c r="BC58" s="702">
        <v>1.8700711919999999</v>
      </c>
      <c r="BD58" s="702">
        <v>1.915385994</v>
      </c>
      <c r="BE58" s="702">
        <v>1.7670391430000001</v>
      </c>
      <c r="BF58" s="702">
        <v>1.6068880000000001</v>
      </c>
      <c r="BG58" s="702">
        <v>1.6600790000000001</v>
      </c>
      <c r="BH58" s="703">
        <v>1.656239</v>
      </c>
      <c r="BI58" s="703">
        <v>1.6890449999999999</v>
      </c>
      <c r="BJ58" s="703">
        <v>1.637796</v>
      </c>
      <c r="BK58" s="703">
        <v>1.1010759999999999</v>
      </c>
      <c r="BL58" s="703">
        <v>0.77889629999999999</v>
      </c>
      <c r="BM58" s="703">
        <v>0.81439090000000003</v>
      </c>
      <c r="BN58" s="703">
        <v>0.88589649999999998</v>
      </c>
      <c r="BO58" s="703">
        <v>0.98425499999999999</v>
      </c>
      <c r="BP58" s="703">
        <v>1.1366909999999999</v>
      </c>
      <c r="BQ58" s="703">
        <v>1.291652</v>
      </c>
      <c r="BR58" s="703">
        <v>1.4736549999999999</v>
      </c>
      <c r="BS58" s="703">
        <v>1.5073989999999999</v>
      </c>
      <c r="BT58" s="703">
        <v>1.4718880000000001</v>
      </c>
      <c r="BU58" s="703">
        <v>1.598822</v>
      </c>
      <c r="BV58" s="703">
        <v>1.5762119999999999</v>
      </c>
    </row>
    <row r="59" spans="1:74" ht="11.1" customHeight="1" x14ac:dyDescent="0.2">
      <c r="A59" s="499" t="s">
        <v>1252</v>
      </c>
      <c r="B59" s="502" t="s">
        <v>86</v>
      </c>
      <c r="C59" s="702">
        <v>2.7358039999999999</v>
      </c>
      <c r="D59" s="702">
        <v>2.0829119999999999</v>
      </c>
      <c r="E59" s="702">
        <v>1.857086</v>
      </c>
      <c r="F59" s="702">
        <v>2.09057</v>
      </c>
      <c r="G59" s="702">
        <v>2.7230810000000001</v>
      </c>
      <c r="H59" s="702">
        <v>2.6348250000000002</v>
      </c>
      <c r="I59" s="702">
        <v>2.7092109999999998</v>
      </c>
      <c r="J59" s="702">
        <v>2.700717</v>
      </c>
      <c r="K59" s="702">
        <v>2.3546369999999999</v>
      </c>
      <c r="L59" s="702">
        <v>2.0694750000000002</v>
      </c>
      <c r="M59" s="702">
        <v>2.432776</v>
      </c>
      <c r="N59" s="702">
        <v>2.755125</v>
      </c>
      <c r="O59" s="702">
        <v>2.7718669999999999</v>
      </c>
      <c r="P59" s="702">
        <v>2.4831750000000001</v>
      </c>
      <c r="Q59" s="702">
        <v>2.2617859999999999</v>
      </c>
      <c r="R59" s="702">
        <v>2.3624079999999998</v>
      </c>
      <c r="S59" s="702">
        <v>2.7343489999999999</v>
      </c>
      <c r="T59" s="702">
        <v>2.622598</v>
      </c>
      <c r="U59" s="702">
        <v>2.687157</v>
      </c>
      <c r="V59" s="702">
        <v>2.4485920000000001</v>
      </c>
      <c r="W59" s="702">
        <v>1.8734170000000001</v>
      </c>
      <c r="X59" s="702">
        <v>1.816878</v>
      </c>
      <c r="Y59" s="702">
        <v>2.4661360000000001</v>
      </c>
      <c r="Z59" s="702">
        <v>2.7839860000000001</v>
      </c>
      <c r="AA59" s="702">
        <v>2.7848850000000001</v>
      </c>
      <c r="AB59" s="702">
        <v>2.5095320000000001</v>
      </c>
      <c r="AC59" s="702">
        <v>2.3357999999999999</v>
      </c>
      <c r="AD59" s="702">
        <v>2.2938939999999999</v>
      </c>
      <c r="AE59" s="702">
        <v>1.9673590000000001</v>
      </c>
      <c r="AF59" s="702">
        <v>2.1528749999999999</v>
      </c>
      <c r="AG59" s="702">
        <v>2.7412879999999999</v>
      </c>
      <c r="AH59" s="702">
        <v>2.7347519999999998</v>
      </c>
      <c r="AI59" s="702">
        <v>2.2733889999999999</v>
      </c>
      <c r="AJ59" s="702">
        <v>2.3089050000000002</v>
      </c>
      <c r="AK59" s="702">
        <v>2.2236530000000001</v>
      </c>
      <c r="AL59" s="702">
        <v>2.7817340000000002</v>
      </c>
      <c r="AM59" s="702">
        <v>2.785361</v>
      </c>
      <c r="AN59" s="702">
        <v>2.2682500000000001</v>
      </c>
      <c r="AO59" s="702">
        <v>2.2341259999999998</v>
      </c>
      <c r="AP59" s="702">
        <v>2.138395</v>
      </c>
      <c r="AQ59" s="702">
        <v>2.7600850000000001</v>
      </c>
      <c r="AR59" s="702">
        <v>2.656558</v>
      </c>
      <c r="AS59" s="702">
        <v>2.4182709999999998</v>
      </c>
      <c r="AT59" s="702">
        <v>2.5729730000000002</v>
      </c>
      <c r="AU59" s="702">
        <v>2.6260330000000001</v>
      </c>
      <c r="AV59" s="702">
        <v>2.1504259999999999</v>
      </c>
      <c r="AW59" s="702">
        <v>2.1959</v>
      </c>
      <c r="AX59" s="702">
        <v>2.6129739999999999</v>
      </c>
      <c r="AY59" s="702">
        <v>2.6986210000000002</v>
      </c>
      <c r="AZ59" s="702">
        <v>2.4724119999999998</v>
      </c>
      <c r="BA59" s="702">
        <v>2.6728779999999999</v>
      </c>
      <c r="BB59" s="702">
        <v>2.1834370000000001</v>
      </c>
      <c r="BC59" s="702">
        <v>2.344614</v>
      </c>
      <c r="BD59" s="702">
        <v>2.67801</v>
      </c>
      <c r="BE59" s="702">
        <v>2.751655</v>
      </c>
      <c r="BF59" s="702">
        <v>2.51593</v>
      </c>
      <c r="BG59" s="702">
        <v>1.9445600000000001</v>
      </c>
      <c r="BH59" s="703">
        <v>2.1706099999999999</v>
      </c>
      <c r="BI59" s="703">
        <v>2.6324999999999998</v>
      </c>
      <c r="BJ59" s="703">
        <v>2.7202500000000001</v>
      </c>
      <c r="BK59" s="703">
        <v>2.7202500000000001</v>
      </c>
      <c r="BL59" s="703">
        <v>2.4569999999999999</v>
      </c>
      <c r="BM59" s="703">
        <v>2.7202500000000001</v>
      </c>
      <c r="BN59" s="703">
        <v>2.0247899999999999</v>
      </c>
      <c r="BO59" s="703">
        <v>2.6545299999999998</v>
      </c>
      <c r="BP59" s="703">
        <v>2.6324999999999998</v>
      </c>
      <c r="BQ59" s="703">
        <v>2.7202500000000001</v>
      </c>
      <c r="BR59" s="703">
        <v>2.7202500000000001</v>
      </c>
      <c r="BS59" s="703">
        <v>2.6324999999999998</v>
      </c>
      <c r="BT59" s="703">
        <v>2.18337</v>
      </c>
      <c r="BU59" s="703">
        <v>2.2273700000000001</v>
      </c>
      <c r="BV59" s="703">
        <v>2.7202500000000001</v>
      </c>
    </row>
    <row r="60" spans="1:74" ht="11.1" customHeight="1" x14ac:dyDescent="0.2">
      <c r="A60" s="499" t="s">
        <v>1253</v>
      </c>
      <c r="B60" s="502" t="s">
        <v>1218</v>
      </c>
      <c r="C60" s="702">
        <v>2.3294117999999999E-2</v>
      </c>
      <c r="D60" s="702">
        <v>1.9630505999999999E-2</v>
      </c>
      <c r="E60" s="702">
        <v>2.0958880999999999E-2</v>
      </c>
      <c r="F60" s="702">
        <v>2.5552844000000002E-2</v>
      </c>
      <c r="G60" s="702">
        <v>2.6227668999999999E-2</v>
      </c>
      <c r="H60" s="702">
        <v>2.1091854E-2</v>
      </c>
      <c r="I60" s="702">
        <v>1.8160875999999999E-2</v>
      </c>
      <c r="J60" s="702">
        <v>1.4844748E-2</v>
      </c>
      <c r="K60" s="702">
        <v>1.0513012E-2</v>
      </c>
      <c r="L60" s="702">
        <v>1.0674751999999999E-2</v>
      </c>
      <c r="M60" s="702">
        <v>1.6284218E-2</v>
      </c>
      <c r="N60" s="702">
        <v>1.1065522E-2</v>
      </c>
      <c r="O60" s="702">
        <v>1.4669313E-2</v>
      </c>
      <c r="P60" s="702">
        <v>1.7589282000000001E-2</v>
      </c>
      <c r="Q60" s="702">
        <v>1.5322136E-2</v>
      </c>
      <c r="R60" s="702">
        <v>2.0510703000000002E-2</v>
      </c>
      <c r="S60" s="702">
        <v>2.0323805E-2</v>
      </c>
      <c r="T60" s="702">
        <v>1.37316E-2</v>
      </c>
      <c r="U60" s="702">
        <v>1.4107952999999999E-2</v>
      </c>
      <c r="V60" s="702">
        <v>2.0838812000000002E-2</v>
      </c>
      <c r="W60" s="702">
        <v>2.0121963999999999E-2</v>
      </c>
      <c r="X60" s="702">
        <v>2.2375274000000001E-2</v>
      </c>
      <c r="Y60" s="702">
        <v>2.4389589999999999E-2</v>
      </c>
      <c r="Z60" s="702">
        <v>2.8593568E-2</v>
      </c>
      <c r="AA60" s="702">
        <v>3.2909938999999999E-2</v>
      </c>
      <c r="AB60" s="702">
        <v>2.3166724999999999E-2</v>
      </c>
      <c r="AC60" s="702">
        <v>2.2615822000000001E-2</v>
      </c>
      <c r="AD60" s="702">
        <v>2.2362492000000001E-2</v>
      </c>
      <c r="AE60" s="702">
        <v>2.0213445E-2</v>
      </c>
      <c r="AF60" s="702">
        <v>1.8531229999999999E-2</v>
      </c>
      <c r="AG60" s="702">
        <v>1.3094197E-2</v>
      </c>
      <c r="AH60" s="702">
        <v>1.0669636999999999E-2</v>
      </c>
      <c r="AI60" s="702">
        <v>8.4611770000000003E-3</v>
      </c>
      <c r="AJ60" s="702">
        <v>9.9048920000000002E-3</v>
      </c>
      <c r="AK60" s="702">
        <v>1.0188684999999999E-2</v>
      </c>
      <c r="AL60" s="702">
        <v>1.7763759E-2</v>
      </c>
      <c r="AM60" s="702">
        <v>1.8968998000000001E-2</v>
      </c>
      <c r="AN60" s="702">
        <v>1.8338051000000001E-2</v>
      </c>
      <c r="AO60" s="702">
        <v>1.9375982E-2</v>
      </c>
      <c r="AP60" s="702">
        <v>1.8787537999999999E-2</v>
      </c>
      <c r="AQ60" s="702">
        <v>1.8928337999999999E-2</v>
      </c>
      <c r="AR60" s="702">
        <v>1.6664214E-2</v>
      </c>
      <c r="AS60" s="702">
        <v>1.6846364999999999E-2</v>
      </c>
      <c r="AT60" s="702">
        <v>1.6546061000000001E-2</v>
      </c>
      <c r="AU60" s="702">
        <v>1.4990852000000001E-2</v>
      </c>
      <c r="AV60" s="702">
        <v>1.4134529999999999E-2</v>
      </c>
      <c r="AW60" s="702">
        <v>1.6012829999999999E-2</v>
      </c>
      <c r="AX60" s="702">
        <v>1.7688685999999999E-2</v>
      </c>
      <c r="AY60" s="702">
        <v>1.7850149999999999E-2</v>
      </c>
      <c r="AZ60" s="702">
        <v>1.5145954999999999E-2</v>
      </c>
      <c r="BA60" s="702">
        <v>1.8068093E-2</v>
      </c>
      <c r="BB60" s="702">
        <v>1.6203108000000001E-2</v>
      </c>
      <c r="BC60" s="702">
        <v>1.6033214E-2</v>
      </c>
      <c r="BD60" s="702">
        <v>1.5433542E-2</v>
      </c>
      <c r="BE60" s="702">
        <v>1.6290883999999999E-2</v>
      </c>
      <c r="BF60" s="702">
        <v>1.4238300000000001E-2</v>
      </c>
      <c r="BG60" s="702">
        <v>1.17956E-2</v>
      </c>
      <c r="BH60" s="703">
        <v>1.3081499999999999E-2</v>
      </c>
      <c r="BI60" s="703">
        <v>1.3339500000000001E-2</v>
      </c>
      <c r="BJ60" s="703">
        <v>1.653E-2</v>
      </c>
      <c r="BK60" s="703">
        <v>1.9598000000000001E-2</v>
      </c>
      <c r="BL60" s="703">
        <v>1.6673299999999999E-2</v>
      </c>
      <c r="BM60" s="703">
        <v>1.7114500000000001E-2</v>
      </c>
      <c r="BN60" s="703">
        <v>1.66853E-2</v>
      </c>
      <c r="BO60" s="703">
        <v>1.5997600000000001E-2</v>
      </c>
      <c r="BP60" s="703">
        <v>1.2951799999999999E-2</v>
      </c>
      <c r="BQ60" s="703">
        <v>1.26198E-2</v>
      </c>
      <c r="BR60" s="703">
        <v>1.15938E-2</v>
      </c>
      <c r="BS60" s="703">
        <v>9.9521000000000002E-3</v>
      </c>
      <c r="BT60" s="703">
        <v>1.1709199999999999E-2</v>
      </c>
      <c r="BU60" s="703">
        <v>1.2382900000000001E-2</v>
      </c>
      <c r="BV60" s="703">
        <v>1.5817899999999999E-2</v>
      </c>
    </row>
    <row r="61" spans="1:74" ht="11.1" customHeight="1" x14ac:dyDescent="0.2">
      <c r="A61" s="499" t="s">
        <v>1254</v>
      </c>
      <c r="B61" s="502" t="s">
        <v>1321</v>
      </c>
      <c r="C61" s="702">
        <v>0.31924698200000001</v>
      </c>
      <c r="D61" s="702">
        <v>0.293151461</v>
      </c>
      <c r="E61" s="702">
        <v>0.32641483999999998</v>
      </c>
      <c r="F61" s="702">
        <v>0.33217134700000001</v>
      </c>
      <c r="G61" s="702">
        <v>0.32672215199999999</v>
      </c>
      <c r="H61" s="702">
        <v>0.25830676400000002</v>
      </c>
      <c r="I61" s="702">
        <v>0.26751617900000002</v>
      </c>
      <c r="J61" s="702">
        <v>0.27249363300000001</v>
      </c>
      <c r="K61" s="702">
        <v>0.27587152199999998</v>
      </c>
      <c r="L61" s="702">
        <v>0.30431004900000003</v>
      </c>
      <c r="M61" s="702">
        <v>0.34708858999999997</v>
      </c>
      <c r="N61" s="702">
        <v>0.401562111</v>
      </c>
      <c r="O61" s="702">
        <v>0.432219456</v>
      </c>
      <c r="P61" s="702">
        <v>0.41859573</v>
      </c>
      <c r="Q61" s="702">
        <v>0.49259824400000002</v>
      </c>
      <c r="R61" s="702">
        <v>0.45300195300000001</v>
      </c>
      <c r="S61" s="702">
        <v>0.41204792899999998</v>
      </c>
      <c r="T61" s="702">
        <v>0.464895477</v>
      </c>
      <c r="U61" s="702">
        <v>0.42358036100000002</v>
      </c>
      <c r="V61" s="702">
        <v>0.426050716</v>
      </c>
      <c r="W61" s="702">
        <v>0.40338411600000001</v>
      </c>
      <c r="X61" s="702">
        <v>0.44182183200000003</v>
      </c>
      <c r="Y61" s="702">
        <v>0.42019769099999998</v>
      </c>
      <c r="Z61" s="702">
        <v>0.40838026599999999</v>
      </c>
      <c r="AA61" s="702">
        <v>0.46932773799999999</v>
      </c>
      <c r="AB61" s="702">
        <v>0.45010873600000001</v>
      </c>
      <c r="AC61" s="702">
        <v>0.55068344599999997</v>
      </c>
      <c r="AD61" s="702">
        <v>0.55374109999999999</v>
      </c>
      <c r="AE61" s="702">
        <v>0.60736652700000004</v>
      </c>
      <c r="AF61" s="702">
        <v>0.53030766600000001</v>
      </c>
      <c r="AG61" s="702">
        <v>0.53203237599999997</v>
      </c>
      <c r="AH61" s="702">
        <v>0.50461931400000004</v>
      </c>
      <c r="AI61" s="702">
        <v>0.55473050400000001</v>
      </c>
      <c r="AJ61" s="702">
        <v>0.51069381899999999</v>
      </c>
      <c r="AK61" s="702">
        <v>0.41446704299999998</v>
      </c>
      <c r="AL61" s="702">
        <v>0.44846611400000003</v>
      </c>
      <c r="AM61" s="702">
        <v>0.54636906600000001</v>
      </c>
      <c r="AN61" s="702">
        <v>0.58110189700000003</v>
      </c>
      <c r="AO61" s="702">
        <v>0.71843263099999999</v>
      </c>
      <c r="AP61" s="702">
        <v>0.72705067499999998</v>
      </c>
      <c r="AQ61" s="702">
        <v>0.847773518</v>
      </c>
      <c r="AR61" s="702">
        <v>0.78604344599999998</v>
      </c>
      <c r="AS61" s="702">
        <v>0.81164508099999999</v>
      </c>
      <c r="AT61" s="702">
        <v>0.79724250600000002</v>
      </c>
      <c r="AU61" s="702">
        <v>0.67961790099999997</v>
      </c>
      <c r="AV61" s="702">
        <v>0.61685155199999997</v>
      </c>
      <c r="AW61" s="702">
        <v>0.60355899599999996</v>
      </c>
      <c r="AX61" s="702">
        <v>0.67910663100000002</v>
      </c>
      <c r="AY61" s="702">
        <v>0.73189328399999998</v>
      </c>
      <c r="AZ61" s="702">
        <v>0.74099853599999999</v>
      </c>
      <c r="BA61" s="702">
        <v>0.92496622799999995</v>
      </c>
      <c r="BB61" s="702">
        <v>1.024373786</v>
      </c>
      <c r="BC61" s="702">
        <v>1.175807923</v>
      </c>
      <c r="BD61" s="702">
        <v>0.95931004900000005</v>
      </c>
      <c r="BE61" s="702">
        <v>0.99514295799999997</v>
      </c>
      <c r="BF61" s="702">
        <v>1.0323610000000001</v>
      </c>
      <c r="BG61" s="702">
        <v>0.98080900000000004</v>
      </c>
      <c r="BH61" s="703">
        <v>1.015612</v>
      </c>
      <c r="BI61" s="703">
        <v>0.821635</v>
      </c>
      <c r="BJ61" s="703">
        <v>0.84513950000000004</v>
      </c>
      <c r="BK61" s="703">
        <v>0.93658629999999998</v>
      </c>
      <c r="BL61" s="703">
        <v>1.0096879999999999</v>
      </c>
      <c r="BM61" s="703">
        <v>1.212607</v>
      </c>
      <c r="BN61" s="703">
        <v>1.213187</v>
      </c>
      <c r="BO61" s="703">
        <v>1.1966490000000001</v>
      </c>
      <c r="BP61" s="703">
        <v>0.95952300000000001</v>
      </c>
      <c r="BQ61" s="703">
        <v>1.0970580000000001</v>
      </c>
      <c r="BR61" s="703">
        <v>1.135589</v>
      </c>
      <c r="BS61" s="703">
        <v>1.072748</v>
      </c>
      <c r="BT61" s="703">
        <v>1.0763799999999999</v>
      </c>
      <c r="BU61" s="703">
        <v>0.88796759999999997</v>
      </c>
      <c r="BV61" s="703">
        <v>0.87138150000000003</v>
      </c>
    </row>
    <row r="62" spans="1:74" ht="11.1" customHeight="1" x14ac:dyDescent="0.2">
      <c r="A62" s="499" t="s">
        <v>1255</v>
      </c>
      <c r="B62" s="500" t="s">
        <v>1322</v>
      </c>
      <c r="C62" s="702">
        <v>0.27589156500000001</v>
      </c>
      <c r="D62" s="702">
        <v>0.25668819999999998</v>
      </c>
      <c r="E62" s="702">
        <v>0.19430915000000001</v>
      </c>
      <c r="F62" s="702">
        <v>0.20476687900000001</v>
      </c>
      <c r="G62" s="702">
        <v>0.208422722</v>
      </c>
      <c r="H62" s="702">
        <v>0.29644658200000001</v>
      </c>
      <c r="I62" s="702">
        <v>0.23121444299999999</v>
      </c>
      <c r="J62" s="702">
        <v>0.27246383400000002</v>
      </c>
      <c r="K62" s="702">
        <v>0.248594181</v>
      </c>
      <c r="L62" s="702">
        <v>0.245637775</v>
      </c>
      <c r="M62" s="702">
        <v>0.18302042199999999</v>
      </c>
      <c r="N62" s="702">
        <v>0.26083365200000003</v>
      </c>
      <c r="O62" s="702">
        <v>0.47530421099999998</v>
      </c>
      <c r="P62" s="702">
        <v>0.25676259400000001</v>
      </c>
      <c r="Q62" s="702">
        <v>0.218893579</v>
      </c>
      <c r="R62" s="702">
        <v>0.23075362799999999</v>
      </c>
      <c r="S62" s="702">
        <v>0.22717443200000001</v>
      </c>
      <c r="T62" s="702">
        <v>0.33799332599999998</v>
      </c>
      <c r="U62" s="702">
        <v>0.35617348100000001</v>
      </c>
      <c r="V62" s="702">
        <v>0.36540869399999998</v>
      </c>
      <c r="W62" s="702">
        <v>0.40646457499999999</v>
      </c>
      <c r="X62" s="702">
        <v>0.25227106100000002</v>
      </c>
      <c r="Y62" s="702">
        <v>0.16104269700000001</v>
      </c>
      <c r="Z62" s="702">
        <v>0.263396293</v>
      </c>
      <c r="AA62" s="702">
        <v>0.29953679900000002</v>
      </c>
      <c r="AB62" s="702">
        <v>0.27181545699999998</v>
      </c>
      <c r="AC62" s="702">
        <v>0.25539806799999998</v>
      </c>
      <c r="AD62" s="702">
        <v>0.248568759</v>
      </c>
      <c r="AE62" s="702">
        <v>0.30766470200000001</v>
      </c>
      <c r="AF62" s="702">
        <v>0.30005527599999998</v>
      </c>
      <c r="AG62" s="702">
        <v>0.26412963</v>
      </c>
      <c r="AH62" s="702">
        <v>0.25727915899999998</v>
      </c>
      <c r="AI62" s="702">
        <v>0.25382717799999999</v>
      </c>
      <c r="AJ62" s="702">
        <v>0.18012288800000001</v>
      </c>
      <c r="AK62" s="702">
        <v>0.240702637</v>
      </c>
      <c r="AL62" s="702">
        <v>0.26434848</v>
      </c>
      <c r="AM62" s="702">
        <v>0.32732328599999999</v>
      </c>
      <c r="AN62" s="702">
        <v>0.32055957899999998</v>
      </c>
      <c r="AO62" s="702">
        <v>0.23666685700000001</v>
      </c>
      <c r="AP62" s="702">
        <v>0.229745214</v>
      </c>
      <c r="AQ62" s="702">
        <v>0.226637904</v>
      </c>
      <c r="AR62" s="702">
        <v>0.31995322700000001</v>
      </c>
      <c r="AS62" s="702">
        <v>0.35020248900000001</v>
      </c>
      <c r="AT62" s="702">
        <v>0.322676083</v>
      </c>
      <c r="AU62" s="702">
        <v>0.233326318</v>
      </c>
      <c r="AV62" s="702">
        <v>0.23125838000000001</v>
      </c>
      <c r="AW62" s="702">
        <v>0.20988504799999999</v>
      </c>
      <c r="AX62" s="702">
        <v>0.253884006</v>
      </c>
      <c r="AY62" s="702">
        <v>0.24587439999999999</v>
      </c>
      <c r="AZ62" s="702">
        <v>0.33067110300000002</v>
      </c>
      <c r="BA62" s="702">
        <v>0.21883892899999999</v>
      </c>
      <c r="BB62" s="702">
        <v>0.252576939</v>
      </c>
      <c r="BC62" s="702">
        <v>0.2329271</v>
      </c>
      <c r="BD62" s="702">
        <v>0.24713380099999999</v>
      </c>
      <c r="BE62" s="702">
        <v>0.21827920100000001</v>
      </c>
      <c r="BF62" s="702">
        <v>0.3082259</v>
      </c>
      <c r="BG62" s="702">
        <v>0.29531600000000002</v>
      </c>
      <c r="BH62" s="703">
        <v>0.20408380000000001</v>
      </c>
      <c r="BI62" s="703">
        <v>0.18726619999999999</v>
      </c>
      <c r="BJ62" s="703">
        <v>0.2569417</v>
      </c>
      <c r="BK62" s="703">
        <v>0.28604109999999999</v>
      </c>
      <c r="BL62" s="703">
        <v>0.29765239999999998</v>
      </c>
      <c r="BM62" s="703">
        <v>0.2233262</v>
      </c>
      <c r="BN62" s="703">
        <v>0.2492644</v>
      </c>
      <c r="BO62" s="703">
        <v>0.24824209999999999</v>
      </c>
      <c r="BP62" s="703">
        <v>0.29437950000000002</v>
      </c>
      <c r="BQ62" s="703">
        <v>0.27745579999999997</v>
      </c>
      <c r="BR62" s="703">
        <v>0.2894813</v>
      </c>
      <c r="BS62" s="703">
        <v>0.26103690000000002</v>
      </c>
      <c r="BT62" s="703">
        <v>0.202513</v>
      </c>
      <c r="BU62" s="703">
        <v>0.21360799999999999</v>
      </c>
      <c r="BV62" s="703">
        <v>0.26354349999999999</v>
      </c>
    </row>
    <row r="63" spans="1:74" ht="11.1" customHeight="1" x14ac:dyDescent="0.2">
      <c r="A63" s="499" t="s">
        <v>1256</v>
      </c>
      <c r="B63" s="502" t="s">
        <v>1222</v>
      </c>
      <c r="C63" s="702">
        <v>16.734380182999999</v>
      </c>
      <c r="D63" s="702">
        <v>14.873193795000001</v>
      </c>
      <c r="E63" s="702">
        <v>16.523437386000001</v>
      </c>
      <c r="F63" s="702">
        <v>17.642180352</v>
      </c>
      <c r="G63" s="702">
        <v>20.539191091999999</v>
      </c>
      <c r="H63" s="702">
        <v>20.495813374000001</v>
      </c>
      <c r="I63" s="702">
        <v>22.758930358000001</v>
      </c>
      <c r="J63" s="702">
        <v>23.114649971999999</v>
      </c>
      <c r="K63" s="702">
        <v>19.797629756999999</v>
      </c>
      <c r="L63" s="702">
        <v>19.595188692000001</v>
      </c>
      <c r="M63" s="702">
        <v>16.19857244</v>
      </c>
      <c r="N63" s="702">
        <v>16.480579993999999</v>
      </c>
      <c r="O63" s="702">
        <v>18.479005530999999</v>
      </c>
      <c r="P63" s="702">
        <v>15.765896995</v>
      </c>
      <c r="Q63" s="702">
        <v>16.158583268000001</v>
      </c>
      <c r="R63" s="702">
        <v>17.447719404000001</v>
      </c>
      <c r="S63" s="702">
        <v>19.247164033000001</v>
      </c>
      <c r="T63" s="702">
        <v>21.307462213000001</v>
      </c>
      <c r="U63" s="702">
        <v>22.436938362999999</v>
      </c>
      <c r="V63" s="702">
        <v>22.905955103</v>
      </c>
      <c r="W63" s="702">
        <v>21.945413511000002</v>
      </c>
      <c r="X63" s="702">
        <v>20.493787356999999</v>
      </c>
      <c r="Y63" s="702">
        <v>17.189080164</v>
      </c>
      <c r="Z63" s="702">
        <v>16.804566872999999</v>
      </c>
      <c r="AA63" s="702">
        <v>17.234951478999999</v>
      </c>
      <c r="AB63" s="702">
        <v>15.439297942</v>
      </c>
      <c r="AC63" s="702">
        <v>16.724844886</v>
      </c>
      <c r="AD63" s="702">
        <v>17.460773601</v>
      </c>
      <c r="AE63" s="702">
        <v>21.140721757000001</v>
      </c>
      <c r="AF63" s="702">
        <v>21.858073473000001</v>
      </c>
      <c r="AG63" s="702">
        <v>23.042646214000001</v>
      </c>
      <c r="AH63" s="702">
        <v>23.079669069000001</v>
      </c>
      <c r="AI63" s="702">
        <v>21.929921920000002</v>
      </c>
      <c r="AJ63" s="702">
        <v>21.108250143999999</v>
      </c>
      <c r="AK63" s="702">
        <v>16.510266012999999</v>
      </c>
      <c r="AL63" s="702">
        <v>16.587718298999999</v>
      </c>
      <c r="AM63" s="702">
        <v>17.367124402999998</v>
      </c>
      <c r="AN63" s="702">
        <v>16.396498151999999</v>
      </c>
      <c r="AO63" s="702">
        <v>18.357074358999999</v>
      </c>
      <c r="AP63" s="702">
        <v>18.329984514</v>
      </c>
      <c r="AQ63" s="702">
        <v>19.575461679</v>
      </c>
      <c r="AR63" s="702">
        <v>22.114937935</v>
      </c>
      <c r="AS63" s="702">
        <v>23.741932941999998</v>
      </c>
      <c r="AT63" s="702">
        <v>23.938358027</v>
      </c>
      <c r="AU63" s="702">
        <v>21.644159109</v>
      </c>
      <c r="AV63" s="702">
        <v>20.874739362</v>
      </c>
      <c r="AW63" s="702">
        <v>17.356339149</v>
      </c>
      <c r="AX63" s="702">
        <v>16.972603026000002</v>
      </c>
      <c r="AY63" s="702">
        <v>16.773722268</v>
      </c>
      <c r="AZ63" s="702">
        <v>16.138683599</v>
      </c>
      <c r="BA63" s="702">
        <v>17.355230438</v>
      </c>
      <c r="BB63" s="702">
        <v>17.845850827</v>
      </c>
      <c r="BC63" s="702">
        <v>20.734796581000001</v>
      </c>
      <c r="BD63" s="702">
        <v>21.594739569000001</v>
      </c>
      <c r="BE63" s="702">
        <v>23.25957335</v>
      </c>
      <c r="BF63" s="702">
        <v>21.845700000000001</v>
      </c>
      <c r="BG63" s="702">
        <v>21.097000000000001</v>
      </c>
      <c r="BH63" s="703">
        <v>19.19247</v>
      </c>
      <c r="BI63" s="703">
        <v>16.294460000000001</v>
      </c>
      <c r="BJ63" s="703">
        <v>16.088539999999998</v>
      </c>
      <c r="BK63" s="703">
        <v>16.430969999999999</v>
      </c>
      <c r="BL63" s="703">
        <v>15.23366</v>
      </c>
      <c r="BM63" s="703">
        <v>16.515999999999998</v>
      </c>
      <c r="BN63" s="703">
        <v>17.915690000000001</v>
      </c>
      <c r="BO63" s="703">
        <v>20.243459999999999</v>
      </c>
      <c r="BP63" s="703">
        <v>21.475259999999999</v>
      </c>
      <c r="BQ63" s="703">
        <v>23.406580000000002</v>
      </c>
      <c r="BR63" s="703">
        <v>21.779140000000002</v>
      </c>
      <c r="BS63" s="703">
        <v>21.949770000000001</v>
      </c>
      <c r="BT63" s="703">
        <v>21.093050000000002</v>
      </c>
      <c r="BU63" s="703">
        <v>17.721599999999999</v>
      </c>
      <c r="BV63" s="703">
        <v>17.224789999999999</v>
      </c>
    </row>
    <row r="64" spans="1:74" ht="11.1" customHeight="1" x14ac:dyDescent="0.2">
      <c r="A64" s="504" t="s">
        <v>1257</v>
      </c>
      <c r="B64" s="505" t="s">
        <v>1323</v>
      </c>
      <c r="C64" s="521">
        <v>17.021687236000002</v>
      </c>
      <c r="D64" s="521">
        <v>15.239779875</v>
      </c>
      <c r="E64" s="521">
        <v>17.333512240000001</v>
      </c>
      <c r="F64" s="521">
        <v>18.540347918999998</v>
      </c>
      <c r="G64" s="521">
        <v>21.654631565999999</v>
      </c>
      <c r="H64" s="521">
        <v>21.221882701999998</v>
      </c>
      <c r="I64" s="521">
        <v>23.446976550999999</v>
      </c>
      <c r="J64" s="521">
        <v>24.101117329000001</v>
      </c>
      <c r="K64" s="521">
        <v>20.502037145999999</v>
      </c>
      <c r="L64" s="521">
        <v>19.851762920999999</v>
      </c>
      <c r="M64" s="521">
        <v>15.939249765</v>
      </c>
      <c r="N64" s="521">
        <v>16.353576363999998</v>
      </c>
      <c r="O64" s="521">
        <v>18.363130559999998</v>
      </c>
      <c r="P64" s="521">
        <v>15.826472235000001</v>
      </c>
      <c r="Q64" s="521">
        <v>16.278246847999998</v>
      </c>
      <c r="R64" s="521">
        <v>17.711586797999999</v>
      </c>
      <c r="S64" s="521">
        <v>19.428465406000001</v>
      </c>
      <c r="T64" s="521">
        <v>21.88427656</v>
      </c>
      <c r="U64" s="521">
        <v>23.036603484</v>
      </c>
      <c r="V64" s="521">
        <v>23.380439787</v>
      </c>
      <c r="W64" s="521">
        <v>22.410714125999998</v>
      </c>
      <c r="X64" s="521">
        <v>20.809480074</v>
      </c>
      <c r="Y64" s="521">
        <v>17.380886527000001</v>
      </c>
      <c r="Z64" s="521">
        <v>16.748185887999998</v>
      </c>
      <c r="AA64" s="521">
        <v>16.993473872999999</v>
      </c>
      <c r="AB64" s="521">
        <v>15.458794465</v>
      </c>
      <c r="AC64" s="521">
        <v>16.921371906000001</v>
      </c>
      <c r="AD64" s="521">
        <v>17.218828579</v>
      </c>
      <c r="AE64" s="521">
        <v>18.425262197999999</v>
      </c>
      <c r="AF64" s="521">
        <v>19.149861392999998</v>
      </c>
      <c r="AG64" s="521">
        <v>23.17232332</v>
      </c>
      <c r="AH64" s="521">
        <v>23.018677748000002</v>
      </c>
      <c r="AI64" s="521">
        <v>21.777347352</v>
      </c>
      <c r="AJ64" s="521">
        <v>21.406691666</v>
      </c>
      <c r="AK64" s="521">
        <v>16.356203128000001</v>
      </c>
      <c r="AL64" s="521">
        <v>16.558428420999999</v>
      </c>
      <c r="AM64" s="521">
        <v>16.407361322</v>
      </c>
      <c r="AN64" s="521">
        <v>15.850294484000001</v>
      </c>
      <c r="AO64" s="521">
        <v>17.957680203999999</v>
      </c>
      <c r="AP64" s="521">
        <v>17.742412723000001</v>
      </c>
      <c r="AQ64" s="521">
        <v>17.012104357999998</v>
      </c>
      <c r="AR64" s="521">
        <v>19.568122500000001</v>
      </c>
      <c r="AS64" s="521">
        <v>24.750654235999999</v>
      </c>
      <c r="AT64" s="521">
        <v>24.962381222000001</v>
      </c>
      <c r="AU64" s="521">
        <v>22.258486474000001</v>
      </c>
      <c r="AV64" s="521">
        <v>21.266520246999999</v>
      </c>
      <c r="AW64" s="521">
        <v>17.648375855000001</v>
      </c>
      <c r="AX64" s="521">
        <v>17.370736853</v>
      </c>
      <c r="AY64" s="521">
        <v>16.867990876</v>
      </c>
      <c r="AZ64" s="521">
        <v>16.128469917</v>
      </c>
      <c r="BA64" s="521">
        <v>17.647311321</v>
      </c>
      <c r="BB64" s="521">
        <v>17.346256518000001</v>
      </c>
      <c r="BC64" s="521">
        <v>18.220863645000001</v>
      </c>
      <c r="BD64" s="521">
        <v>19.345001934999999</v>
      </c>
      <c r="BE64" s="521">
        <v>22.701070000000001</v>
      </c>
      <c r="BF64" s="521">
        <v>22.954709999999999</v>
      </c>
      <c r="BG64" s="521">
        <v>20.864820000000002</v>
      </c>
      <c r="BH64" s="522">
        <v>18.89545</v>
      </c>
      <c r="BI64" s="522">
        <v>16.11429</v>
      </c>
      <c r="BJ64" s="522">
        <v>16.744009999999999</v>
      </c>
      <c r="BK64" s="522">
        <v>16.652180000000001</v>
      </c>
      <c r="BL64" s="522">
        <v>14.607860000000001</v>
      </c>
      <c r="BM64" s="522">
        <v>16.263470000000002</v>
      </c>
      <c r="BN64" s="522">
        <v>17.027249999999999</v>
      </c>
      <c r="BO64" s="522">
        <v>19.972930000000002</v>
      </c>
      <c r="BP64" s="522">
        <v>21.577279999999998</v>
      </c>
      <c r="BQ64" s="522">
        <v>22.917770000000001</v>
      </c>
      <c r="BR64" s="522">
        <v>22.622820000000001</v>
      </c>
      <c r="BS64" s="522">
        <v>20.819929999999999</v>
      </c>
      <c r="BT64" s="522">
        <v>19.130949999999999</v>
      </c>
      <c r="BU64" s="522">
        <v>16.400200000000002</v>
      </c>
      <c r="BV64" s="522">
        <v>16.920929999999998</v>
      </c>
    </row>
    <row r="65" spans="1:74" ht="12.05" customHeight="1" x14ac:dyDescent="0.25">
      <c r="A65" s="493"/>
      <c r="B65" s="820" t="s">
        <v>1384</v>
      </c>
      <c r="C65" s="821"/>
      <c r="D65" s="821"/>
      <c r="E65" s="821"/>
      <c r="F65" s="821"/>
      <c r="G65" s="821"/>
      <c r="H65" s="821"/>
      <c r="I65" s="821"/>
      <c r="J65" s="821"/>
      <c r="K65" s="821"/>
      <c r="L65" s="821"/>
      <c r="M65" s="821"/>
      <c r="N65" s="821"/>
      <c r="O65" s="821"/>
      <c r="P65" s="821"/>
      <c r="Q65" s="821"/>
      <c r="R65" s="506"/>
      <c r="S65" s="506"/>
      <c r="T65" s="506"/>
      <c r="U65" s="506"/>
      <c r="V65" s="506"/>
      <c r="W65" s="506"/>
      <c r="X65" s="506"/>
      <c r="Y65" s="506"/>
      <c r="Z65" s="506"/>
      <c r="AA65" s="506"/>
      <c r="AB65" s="506"/>
      <c r="AC65" s="506"/>
      <c r="AD65" s="506"/>
      <c r="AE65" s="506"/>
      <c r="AF65" s="506"/>
      <c r="AG65" s="506"/>
      <c r="AH65" s="506"/>
      <c r="AI65" s="506"/>
      <c r="AJ65" s="506"/>
      <c r="AK65" s="506"/>
      <c r="AL65" s="506"/>
      <c r="AM65" s="506"/>
      <c r="AN65" s="506"/>
      <c r="AO65" s="506"/>
      <c r="AP65" s="506"/>
      <c r="AQ65" s="506"/>
      <c r="AR65" s="506"/>
      <c r="AS65" s="506"/>
      <c r="AT65" s="506"/>
      <c r="AU65" s="506"/>
      <c r="AV65" s="506"/>
      <c r="AW65" s="506"/>
      <c r="AX65" s="506"/>
      <c r="AY65" s="506"/>
      <c r="AZ65" s="506"/>
      <c r="BA65" s="506"/>
      <c r="BB65" s="506"/>
      <c r="BC65" s="506"/>
      <c r="BD65" s="620"/>
      <c r="BE65" s="620"/>
      <c r="BF65" s="620"/>
      <c r="BG65" s="506"/>
      <c r="BH65" s="506"/>
      <c r="BI65" s="506"/>
      <c r="BJ65" s="506"/>
      <c r="BK65" s="506"/>
      <c r="BL65" s="506"/>
      <c r="BM65" s="506"/>
      <c r="BN65" s="506"/>
      <c r="BO65" s="506"/>
      <c r="BP65" s="506"/>
      <c r="BQ65" s="506"/>
      <c r="BR65" s="506"/>
      <c r="BS65" s="506"/>
      <c r="BT65" s="506"/>
      <c r="BU65" s="506"/>
      <c r="BV65" s="506"/>
    </row>
    <row r="66" spans="1:74" ht="12.05" customHeight="1" x14ac:dyDescent="0.25">
      <c r="A66" s="493"/>
      <c r="B66" s="820" t="s">
        <v>1385</v>
      </c>
      <c r="C66" s="821"/>
      <c r="D66" s="821"/>
      <c r="E66" s="821"/>
      <c r="F66" s="821"/>
      <c r="G66" s="821"/>
      <c r="H66" s="821"/>
      <c r="I66" s="821"/>
      <c r="J66" s="821"/>
      <c r="K66" s="821"/>
      <c r="L66" s="821"/>
      <c r="M66" s="821"/>
      <c r="N66" s="821"/>
      <c r="O66" s="821"/>
      <c r="P66" s="821"/>
      <c r="Q66" s="821"/>
      <c r="R66" s="506"/>
      <c r="S66" s="506"/>
      <c r="T66" s="506"/>
      <c r="U66" s="506"/>
      <c r="V66" s="506"/>
      <c r="W66" s="506"/>
      <c r="X66" s="506"/>
      <c r="Y66" s="506"/>
      <c r="Z66" s="506"/>
      <c r="AA66" s="506"/>
      <c r="AB66" s="506"/>
      <c r="AC66" s="506"/>
      <c r="AD66" s="506"/>
      <c r="AE66" s="506"/>
      <c r="AF66" s="506"/>
      <c r="AG66" s="506"/>
      <c r="AH66" s="506"/>
      <c r="AI66" s="506"/>
      <c r="AJ66" s="506"/>
      <c r="AK66" s="506"/>
      <c r="AL66" s="506"/>
      <c r="AM66" s="506"/>
      <c r="AN66" s="506"/>
      <c r="AO66" s="506"/>
      <c r="AP66" s="506"/>
      <c r="AQ66" s="506"/>
      <c r="AR66" s="506"/>
      <c r="AS66" s="506"/>
      <c r="AT66" s="506"/>
      <c r="AU66" s="506"/>
      <c r="AV66" s="506"/>
      <c r="AW66" s="506"/>
      <c r="AX66" s="506"/>
      <c r="AY66" s="506"/>
      <c r="AZ66" s="506"/>
      <c r="BA66" s="506"/>
      <c r="BB66" s="506"/>
      <c r="BC66" s="506"/>
      <c r="BD66" s="620"/>
      <c r="BE66" s="620"/>
      <c r="BF66" s="620"/>
      <c r="BG66" s="506"/>
      <c r="BH66" s="506"/>
      <c r="BI66" s="506"/>
      <c r="BJ66" s="506"/>
      <c r="BK66" s="506"/>
      <c r="BL66" s="506"/>
      <c r="BM66" s="506"/>
      <c r="BN66" s="506"/>
      <c r="BO66" s="506"/>
      <c r="BP66" s="506"/>
      <c r="BQ66" s="506"/>
      <c r="BR66" s="506"/>
      <c r="BS66" s="506"/>
      <c r="BT66" s="506"/>
      <c r="BU66" s="506"/>
      <c r="BV66" s="506"/>
    </row>
    <row r="67" spans="1:74" ht="12.05" customHeight="1" x14ac:dyDescent="0.25">
      <c r="A67" s="507"/>
      <c r="B67" s="820" t="s">
        <v>1386</v>
      </c>
      <c r="C67" s="821"/>
      <c r="D67" s="821"/>
      <c r="E67" s="821"/>
      <c r="F67" s="821"/>
      <c r="G67" s="821"/>
      <c r="H67" s="821"/>
      <c r="I67" s="821"/>
      <c r="J67" s="821"/>
      <c r="K67" s="821"/>
      <c r="L67" s="821"/>
      <c r="M67" s="821"/>
      <c r="N67" s="821"/>
      <c r="O67" s="821"/>
      <c r="P67" s="821"/>
      <c r="Q67" s="821"/>
      <c r="R67" s="508"/>
      <c r="S67" s="508"/>
      <c r="T67" s="508"/>
      <c r="U67" s="508"/>
      <c r="V67" s="508"/>
      <c r="W67" s="508"/>
      <c r="X67" s="508"/>
      <c r="Y67" s="508"/>
      <c r="Z67" s="508"/>
      <c r="AA67" s="508"/>
      <c r="AB67" s="508"/>
      <c r="AC67" s="508"/>
      <c r="AD67" s="508"/>
      <c r="AE67" s="508"/>
      <c r="AF67" s="508"/>
      <c r="AG67" s="508"/>
      <c r="AH67" s="508"/>
      <c r="AI67" s="508"/>
      <c r="AJ67" s="508"/>
      <c r="AK67" s="508"/>
      <c r="AL67" s="508"/>
      <c r="AM67" s="508"/>
      <c r="AN67" s="508"/>
      <c r="AO67" s="508"/>
      <c r="AP67" s="508"/>
      <c r="AQ67" s="508"/>
      <c r="AR67" s="508"/>
      <c r="AS67" s="508"/>
      <c r="AT67" s="508"/>
      <c r="AU67" s="508"/>
      <c r="AV67" s="508"/>
      <c r="AW67" s="508"/>
      <c r="AX67" s="508"/>
      <c r="AY67" s="508"/>
      <c r="AZ67" s="508"/>
      <c r="BA67" s="508"/>
      <c r="BB67" s="508"/>
      <c r="BC67" s="508"/>
      <c r="BD67" s="621"/>
      <c r="BE67" s="621"/>
      <c r="BF67" s="621"/>
      <c r="BG67" s="508"/>
      <c r="BH67" s="508"/>
      <c r="BI67" s="508"/>
      <c r="BJ67" s="508"/>
      <c r="BK67" s="508"/>
      <c r="BL67" s="508"/>
      <c r="BM67" s="508"/>
      <c r="BN67" s="508"/>
      <c r="BO67" s="508"/>
      <c r="BP67" s="508"/>
      <c r="BQ67" s="508"/>
      <c r="BR67" s="508"/>
      <c r="BS67" s="508"/>
      <c r="BT67" s="508"/>
      <c r="BU67" s="508"/>
      <c r="BV67" s="508"/>
    </row>
    <row r="68" spans="1:74" ht="12.05" customHeight="1" x14ac:dyDescent="0.25">
      <c r="A68" s="507"/>
      <c r="B68" s="820" t="s">
        <v>1387</v>
      </c>
      <c r="C68" s="821"/>
      <c r="D68" s="821"/>
      <c r="E68" s="821"/>
      <c r="F68" s="821"/>
      <c r="G68" s="821"/>
      <c r="H68" s="821"/>
      <c r="I68" s="821"/>
      <c r="J68" s="821"/>
      <c r="K68" s="821"/>
      <c r="L68" s="821"/>
      <c r="M68" s="821"/>
      <c r="N68" s="821"/>
      <c r="O68" s="821"/>
      <c r="P68" s="821"/>
      <c r="Q68" s="821"/>
      <c r="R68" s="508"/>
      <c r="S68" s="508"/>
      <c r="T68" s="508"/>
      <c r="U68" s="508"/>
      <c r="V68" s="508"/>
      <c r="W68" s="508"/>
      <c r="X68" s="508"/>
      <c r="Y68" s="508"/>
      <c r="Z68" s="508"/>
      <c r="AA68" s="508"/>
      <c r="AB68" s="508"/>
      <c r="AC68" s="508"/>
      <c r="AD68" s="508"/>
      <c r="AE68" s="508"/>
      <c r="AF68" s="508"/>
      <c r="AG68" s="508"/>
      <c r="AH68" s="508"/>
      <c r="AI68" s="508"/>
      <c r="AJ68" s="508"/>
      <c r="AK68" s="508"/>
      <c r="AL68" s="508"/>
      <c r="AM68" s="508"/>
      <c r="AN68" s="508"/>
      <c r="AO68" s="508"/>
      <c r="AP68" s="508"/>
      <c r="AQ68" s="508"/>
      <c r="AR68" s="508"/>
      <c r="AS68" s="508"/>
      <c r="AT68" s="508"/>
      <c r="AU68" s="508"/>
      <c r="AV68" s="508"/>
      <c r="AW68" s="508"/>
      <c r="AX68" s="508"/>
      <c r="AY68" s="508"/>
      <c r="AZ68" s="508"/>
      <c r="BA68" s="508"/>
      <c r="BB68" s="508"/>
      <c r="BC68" s="508"/>
      <c r="BD68" s="621"/>
      <c r="BE68" s="621"/>
      <c r="BF68" s="621"/>
      <c r="BG68" s="508"/>
      <c r="BH68" s="508"/>
      <c r="BI68" s="508"/>
      <c r="BJ68" s="508"/>
      <c r="BK68" s="508"/>
      <c r="BL68" s="508"/>
      <c r="BM68" s="508"/>
      <c r="BN68" s="508"/>
      <c r="BO68" s="508"/>
      <c r="BP68" s="508"/>
      <c r="BQ68" s="508"/>
      <c r="BR68" s="508"/>
      <c r="BS68" s="508"/>
      <c r="BT68" s="508"/>
      <c r="BU68" s="508"/>
      <c r="BV68" s="508"/>
    </row>
    <row r="69" spans="1:74" ht="12.05" customHeight="1" x14ac:dyDescent="0.25">
      <c r="A69" s="507"/>
      <c r="B69" s="820" t="s">
        <v>1388</v>
      </c>
      <c r="C69" s="821"/>
      <c r="D69" s="821"/>
      <c r="E69" s="821"/>
      <c r="F69" s="821"/>
      <c r="G69" s="821"/>
      <c r="H69" s="821"/>
      <c r="I69" s="821"/>
      <c r="J69" s="821"/>
      <c r="K69" s="821"/>
      <c r="L69" s="821"/>
      <c r="M69" s="821"/>
      <c r="N69" s="821"/>
      <c r="O69" s="821"/>
      <c r="P69" s="821"/>
      <c r="Q69" s="821"/>
      <c r="R69" s="508"/>
      <c r="S69" s="508"/>
      <c r="T69" s="508"/>
      <c r="U69" s="508"/>
      <c r="V69" s="508"/>
      <c r="W69" s="508"/>
      <c r="X69" s="508"/>
      <c r="Y69" s="508"/>
      <c r="Z69" s="508"/>
      <c r="AA69" s="508"/>
      <c r="AB69" s="508"/>
      <c r="AC69" s="508"/>
      <c r="AD69" s="508"/>
      <c r="AE69" s="508"/>
      <c r="AF69" s="508"/>
      <c r="AG69" s="508"/>
      <c r="AH69" s="508"/>
      <c r="AI69" s="508"/>
      <c r="AJ69" s="508"/>
      <c r="AK69" s="508"/>
      <c r="AL69" s="508"/>
      <c r="AM69" s="508"/>
      <c r="AN69" s="508"/>
      <c r="AO69" s="508"/>
      <c r="AP69" s="508"/>
      <c r="AQ69" s="508"/>
      <c r="AR69" s="508"/>
      <c r="AS69" s="508"/>
      <c r="AT69" s="508"/>
      <c r="AU69" s="508"/>
      <c r="AV69" s="508"/>
      <c r="AW69" s="508"/>
      <c r="AX69" s="508"/>
      <c r="AY69" s="508"/>
      <c r="AZ69" s="508"/>
      <c r="BA69" s="508"/>
      <c r="BB69" s="508"/>
      <c r="BC69" s="508"/>
      <c r="BD69" s="621"/>
      <c r="BE69" s="621"/>
      <c r="BF69" s="621"/>
      <c r="BG69" s="508"/>
      <c r="BH69" s="508"/>
      <c r="BI69" s="508"/>
      <c r="BJ69" s="508"/>
      <c r="BK69" s="508"/>
      <c r="BL69" s="508"/>
      <c r="BM69" s="508"/>
      <c r="BN69" s="508"/>
      <c r="BO69" s="508"/>
      <c r="BP69" s="508"/>
      <c r="BQ69" s="508"/>
      <c r="BR69" s="508"/>
      <c r="BS69" s="508"/>
      <c r="BT69" s="508"/>
      <c r="BU69" s="508"/>
      <c r="BV69" s="508"/>
    </row>
    <row r="70" spans="1:74" ht="12.05" customHeight="1" x14ac:dyDescent="0.25">
      <c r="A70" s="507"/>
      <c r="B70" s="820" t="s">
        <v>1389</v>
      </c>
      <c r="C70" s="821"/>
      <c r="D70" s="821"/>
      <c r="E70" s="821"/>
      <c r="F70" s="821"/>
      <c r="G70" s="821"/>
      <c r="H70" s="821"/>
      <c r="I70" s="821"/>
      <c r="J70" s="821"/>
      <c r="K70" s="821"/>
      <c r="L70" s="821"/>
      <c r="M70" s="821"/>
      <c r="N70" s="821"/>
      <c r="O70" s="821"/>
      <c r="P70" s="821"/>
      <c r="Q70" s="821"/>
      <c r="R70" s="508"/>
      <c r="S70" s="508"/>
      <c r="T70" s="508"/>
      <c r="U70" s="508"/>
      <c r="V70" s="508"/>
      <c r="W70" s="508"/>
      <c r="X70" s="508"/>
      <c r="Y70" s="508"/>
      <c r="Z70" s="508"/>
      <c r="AA70" s="508"/>
      <c r="AB70" s="508"/>
      <c r="AC70" s="508"/>
      <c r="AD70" s="508"/>
      <c r="AE70" s="508"/>
      <c r="AF70" s="508"/>
      <c r="AG70" s="508"/>
      <c r="AH70" s="508"/>
      <c r="AI70" s="508"/>
      <c r="AJ70" s="508"/>
      <c r="AK70" s="508"/>
      <c r="AL70" s="508"/>
      <c r="AM70" s="508"/>
      <c r="AN70" s="508"/>
      <c r="AO70" s="508"/>
      <c r="AP70" s="508"/>
      <c r="AQ70" s="508"/>
      <c r="AR70" s="508"/>
      <c r="AS70" s="508"/>
      <c r="AT70" s="508"/>
      <c r="AU70" s="508"/>
      <c r="AV70" s="508"/>
      <c r="AW70" s="508"/>
      <c r="AX70" s="508"/>
      <c r="AY70" s="508"/>
      <c r="AZ70" s="508"/>
      <c r="BA70" s="508"/>
      <c r="BB70" s="508"/>
      <c r="BC70" s="508"/>
      <c r="BD70" s="621"/>
      <c r="BE70" s="621"/>
      <c r="BF70" s="621"/>
      <c r="BG70" s="508"/>
      <c r="BH70" s="508"/>
      <c r="BI70" s="508"/>
      <c r="BJ70" s="508"/>
      <c r="BK70" s="508"/>
      <c r="BL70" s="508"/>
      <c r="BM70" s="508"/>
      <c r="BN70" s="508"/>
      <c r="BO70" s="508"/>
      <c r="BP70" s="508"/>
      <c r="BQ70" s="508"/>
      <c r="BR70" s="508"/>
      <c r="BS70" s="508"/>
      <c r="BT70" s="508"/>
      <c r="BU70" s="508"/>
      <c r="BV70" s="508"/>
    </row>
    <row r="71" spans="1:74" ht="12.05" customHeight="1" x14ac:dyDescent="0.25">
      <c r="A71" s="507"/>
      <c r="B71" s="823" t="str">
        <f>"Notes: "&amp;"EIA completed modeling and analysis for this report on " &amp;Dates!D2&amp;"."</f>
        <v>Notes: EIA completed modeling and analysis for this report on Thursday October 7, 2021.</v>
      </c>
      <c r="C71" s="824"/>
      <c r="D71" s="824"/>
      <c r="E71" s="824"/>
      <c r="F71" s="824"/>
      <c r="G71" s="824"/>
      <c r="H71" s="824"/>
      <c r="I71" s="824"/>
      <c r="J71" s="824"/>
      <c r="K71" s="824"/>
      <c r="L71" s="824"/>
      <c r="M71" s="824"/>
      <c r="N71" s="824"/>
      <c r="O71" s="824"/>
      <c r="P71" s="824"/>
      <c r="Q71" s="824"/>
      <c r="R71" s="735"/>
      <c r="S71" s="735"/>
      <c r="T71" s="735"/>
      <c r="U71" s="735"/>
      <c r="V71" s="735"/>
      <c r="W71" s="735"/>
      <c r="X71" s="735"/>
      <c r="Y71" s="735"/>
      <c r="Z71" s="735"/>
      <c r="AA71" s="735"/>
      <c r="AB71" s="735"/>
      <c r="AC71" s="735"/>
      <c r="AD71" s="735"/>
      <c r="AE71" s="735"/>
      <c r="AF71" s="735"/>
      <c r="AG71" s="735"/>
      <c r="AH71" s="735"/>
      <c r="AI71" s="735"/>
      <c r="AJ71" s="735"/>
      <c r="AK71" s="735"/>
      <c r="AL71" s="735"/>
      <c r="AM71" s="735"/>
      <c r="AN71" s="735"/>
      <c r="AO71" s="735"/>
      <c r="AP71" s="735"/>
      <c r="AQ71" s="735"/>
      <c r="AR71" s="735"/>
      <c r="AS71" s="735"/>
      <c r="AT71" s="735"/>
      <c r="AU71" s="735"/>
      <c r="AV71" s="735"/>
      <c r="AW71" s="735"/>
      <c r="AX71" s="735"/>
      <c r="AY71" s="735"/>
      <c r="AZ71" s="735"/>
      <c r="BA71" s="735"/>
      <c r="BB71" s="735"/>
      <c r="BC71" s="735"/>
      <c r="BD71" s="621"/>
      <c r="BE71" s="621"/>
      <c r="BF71" s="621"/>
      <c r="BG71" s="735"/>
      <c r="BH71" s="735"/>
      <c r="BI71" s="735"/>
      <c r="BJ71" s="735"/>
      <c r="BK71" s="735"/>
      <c r="BL71" s="735"/>
      <c r="BM71" s="735"/>
      <c r="BN71" s="735"/>
      <c r="BO71" s="735"/>
      <c r="BP71" s="735"/>
      <c r="BQ71" s="735"/>
      <c r="BR71" s="735"/>
      <c r="BS71" s="735"/>
      <c r="BT71" s="735"/>
      <c r="BU71" s="735"/>
      <c r="BV71" s="735"/>
    </row>
    <row r="72" spans="1:74" ht="12.05" customHeight="1" x14ac:dyDescent="0.25">
      <c r="A72" s="507"/>
      <c r="B72" s="756" t="s">
        <v>353</v>
      </c>
      <c r="C72" s="763"/>
      <c r="D72" s="763"/>
      <c r="E72" s="763"/>
      <c r="F72" s="763"/>
      <c r="G72" s="763"/>
      <c r="H72" s="763"/>
      <c r="I72" s="763"/>
      <c r="J72" s="763"/>
      <c r="K72" s="763"/>
      <c r="L72" s="763"/>
      <c r="M72" s="763"/>
      <c r="N72" s="763"/>
      <c r="O72" s="763"/>
      <c r="P72" s="763"/>
      <c r="Q72" s="763"/>
      <c r="R72" s="735"/>
      <c r="S72" s="735"/>
      <c r="T72" s="735"/>
      <c r="U72" s="735"/>
      <c r="V72" s="735"/>
      <c r="W72" s="735"/>
      <c r="X72" s="735"/>
      <c r="Y72" s="735"/>
      <c r="Z72" s="735"/>
      <c r="AA72" s="735"/>
      <c r="AB72" s="735"/>
      <c r="AC72" s="735"/>
      <c r="AD72" s="735"/>
      <c r="AE72" s="735"/>
      <c r="AF72" s="735"/>
      <c r="AG72" s="735"/>
      <c r="AH72" s="735"/>
      <c r="AI72" s="735"/>
      <c r="AJ72" s="735"/>
      <c r="AK72" s="735"/>
      <c r="AL72" s="735"/>
      <c r="AM72" s="735"/>
      <c r="AN72" s="735"/>
      <c r="AO72" s="735"/>
      <c r="AP72" s="735"/>
      <c r="AQ72" s="735"/>
      <c r="AR72" s="735"/>
      <c r="AS72" s="735"/>
      <c r="AT72" s="735"/>
      <c r="AU72" s="735"/>
      <c r="AV72" s="735"/>
      <c r="AW72" s="735"/>
      <c r="AX72" s="735"/>
      <c r="AY72" s="735"/>
      <c r="AZ72" s="735"/>
      <c r="BA72" s="735"/>
      <c r="BB72" s="735"/>
      <c r="BC72" s="735"/>
      <c r="BD72" s="621"/>
      <c r="BE72" s="621"/>
      <c r="BF72" s="621"/>
      <c r="BG72" s="735"/>
      <c r="BH72" s="735"/>
      <c r="BI72" s="735"/>
      <c r="BJ72" s="735"/>
      <c r="BK72" s="735"/>
      <c r="BL72" s="735"/>
      <c r="BM72" s="735"/>
      <c r="BN72" s="735"/>
      <c r="BO72" s="735"/>
      <c r="BP72" s="735"/>
      <c r="BQ72" s="735"/>
      <c r="BR72" s="735"/>
      <c r="BS72" s="735"/>
      <c r="BT72" s="735"/>
      <c r="BU72" s="735"/>
      <c r="BV72" s="735"/>
    </row>
    <row r="73" spans="1:74" ht="12.05" customHeight="1" x14ac:dyDescent="0.25">
      <c r="A73" s="507"/>
      <c r="B73" s="823" t="s">
        <v>1383</v>
      </c>
      <c r="C73" s="825"/>
      <c r="D73" s="825"/>
      <c r="E73" s="825"/>
      <c r="F73" s="825"/>
      <c r="G73" s="825"/>
      <c r="H73" s="825"/>
      <c r="I73" s="825"/>
      <c r="J73" s="825"/>
      <c r="K73" s="825"/>
      <c r="L73" s="825"/>
      <c r="M73" s="825"/>
      <c r="N73" s="825"/>
      <c r="O73" s="825"/>
      <c r="P73" s="825"/>
      <c r="Q73" s="825"/>
      <c r="R73" s="735"/>
      <c r="S73" s="735"/>
      <c r="T73" s="735"/>
      <c r="U73" s="735"/>
      <c r="V73" s="735"/>
      <c r="W73" s="735"/>
      <c r="X73" s="735"/>
      <c r="Y73" s="735"/>
      <c r="Z73" s="735"/>
      <c r="AA73" s="735"/>
      <c r="AB73" s="735"/>
      <c r="AC73" s="735"/>
      <c r="AD73" s="735"/>
      <c r="AE73" s="735"/>
      <c r="AF73" s="735"/>
      <c r="AG73" s="735"/>
      <c r="AH73" s="735"/>
      <c r="AI73" s="735"/>
      <c r="AJ73" s="735"/>
      <c r="AK73" s="735"/>
      <c r="AL73" s="735"/>
      <c r="AM73" s="735"/>
      <c r="AN73" s="735"/>
      <c r="AO73" s="735"/>
      <c r="AP73" s="735"/>
      <c r="AQ73" s="735"/>
      <c r="AR73" s="735"/>
      <c r="AS73" s="735"/>
      <c r="AT73" s="735"/>
      <c r="AU73" s="735"/>
      <c r="AV73" s="735"/>
      <c r="AW73" s="735"/>
      <c r="AX73" s="735"/>
      <c r="AY73" s="735"/>
      <c r="AZ73" s="735"/>
      <c r="BA73" s="735"/>
      <c r="BB73" s="735"/>
      <c r="BC73" s="735"/>
      <c r="BD73" s="621"/>
      <c r="BE73" s="621"/>
      <c r="BF73" s="621"/>
      <c r="BG73" s="735"/>
      <c r="BH73" s="735"/>
      <c r="BI73" s="735"/>
      <c r="BJ73" s="735"/>
      <c r="BK73" s="735"/>
      <c r="BL73" s="735"/>
      <c r="BM73" s="735"/>
      <c r="BN73" s="735"/>
      <c r="BO73" s="735"/>
      <c r="BP73" s="735"/>
      <c r="BQ73" s="735"/>
      <c r="BR73" s="735"/>
      <c r="BS73" s="735"/>
      <c r="BT73" s="735"/>
      <c r="BU73" s="735"/>
      <c r="BV73" s="735"/>
    </row>
    <row r="74" spans="1:74" ht="12.05" customHeight="1" x14ac:dyDescent="0.25">
      <c r="A74" s="507"/>
      <c r="B74" s="819" t="s">
        <v>1372</v>
      </c>
      <c r="C74" s="819"/>
      <c r="D74" s="819"/>
      <c r="E74" s="819"/>
      <c r="F74" s="819"/>
      <c r="G74" s="819"/>
      <c r="H74" s="819"/>
      <c r="I74" s="819"/>
      <c r="J74" s="819"/>
      <c r="K74" s="819"/>
      <c r="L74" s="819"/>
      <c r="M74" s="819"/>
      <c r="N74" s="819"/>
      <c r="O74" s="819"/>
      <c r="P74" s="819"/>
      <c r="Q74" s="819"/>
      <c r="R74" s="508"/>
      <c r="S74" s="508"/>
      <c r="T74" s="508"/>
      <c r="U74" s="508"/>
      <c r="V74" s="508"/>
      <c r="W74" s="508"/>
      <c r="X74" s="508"/>
      <c r="Y74" s="508"/>
      <c r="Z74" s="508"/>
      <c r="AA74" s="508"/>
      <c r="AB74" s="508"/>
      <c r="AC74" s="508"/>
      <c r="AD74" s="508"/>
      <c r="AE74" s="508"/>
      <c r="AF74" s="508"/>
      <c r="AG74" s="508"/>
      <c r="AH74" s="508"/>
      <c r="AI74" s="508"/>
      <c r="AJ74" s="508"/>
      <c r="AK74" s="508"/>
      <c r="AL74" s="508"/>
      <c r="AM74" s="508"/>
      <c r="AN74" s="508"/>
      <c r="AO74" s="508"/>
      <c r="AP74" s="508"/>
      <c r="AQ74" s="508"/>
      <c r="AR74" s="508"/>
      <c r="AS74" s="508"/>
      <c r="AT74" s="508"/>
      <c r="AU74" s="508"/>
      <c r="AV74" s="508"/>
      <c r="AW74" s="508"/>
      <c r="AX74" s="508"/>
      <c r="AY74" s="508"/>
      <c r="AZ74" s="508"/>
      <c r="BA74" s="508"/>
      <c r="BB74" s="508"/>
      <c r="BC74" s="508"/>
      <c r="BD74" s="621"/>
      <c r="BE74" s="621"/>
      <c r="BF74" s="621"/>
      <c r="BG74" s="508"/>
      <c r="BH74" s="508"/>
      <c r="BI74" s="508"/>
      <c r="BJ74" s="508"/>
      <c r="BK74" s="508"/>
      <c r="BL74" s="508"/>
      <c r="BM74" s="508"/>
      <c r="BN74" s="508"/>
      <c r="BO74" s="508"/>
      <c r="BP74" s="508"/>
      <c r="BQ74" s="508"/>
      <c r="BR74" s="508"/>
      <c r="BS74" s="508"/>
      <c r="BT74" s="508"/>
      <c r="BU74" s="508"/>
      <c r="BV74" s="508"/>
    </row>
    <row r="75" spans="1:74" ht="12.05" customHeight="1" x14ac:dyDescent="0.25">
      <c r="A75" s="507"/>
      <c r="B75" s="819"/>
      <c r="C75" s="819"/>
      <c r="D75" s="819"/>
      <c r="E75" s="819"/>
      <c r="F75" s="819"/>
      <c r="G75" s="819"/>
      <c r="H75" s="819"/>
      <c r="I75" s="819"/>
      <c r="J75" s="819"/>
      <c r="K75" s="819"/>
      <c r="L75" s="819"/>
      <c r="M75" s="819"/>
      <c r="N75" s="819"/>
      <c r="O75" s="819"/>
      <c r="P75" s="819"/>
      <c r="Q75" s="819"/>
      <c r="R75" s="508"/>
      <c r="S75" s="508"/>
      <c r="T75" s="508"/>
      <c r="U75" s="508"/>
      <c r="V75" s="508"/>
      <c r="W75" s="508"/>
      <c r="X75" s="508"/>
      <c r="Y75" s="508"/>
      <c r="Z75" s="508"/>
      <c r="AA75" s="508"/>
      <c r="AB75" s="508"/>
      <c r="AC75" s="508"/>
      <c r="AD75" s="508"/>
      <c r="AE75" s="508"/>
      <c r="AF75" s="508"/>
      <c r="AG75" s="508"/>
      <c r="AH75" s="508"/>
      <c r="AI75" s="508"/>
      <c r="AJ75" s="508"/>
      <c r="AK75" s="508"/>
      <c r="AL75" s="508"/>
      <c r="AM75" s="508"/>
      <c r="AN75" s="508"/>
      <c r="AO75" s="508"/>
      <c r="AP75" s="508"/>
      <c r="AQ75" s="508"/>
      <c r="AR75" s="508"/>
      <c r="AS75" s="508"/>
      <c r="AT75" s="508"/>
      <c r="AU75" s="508"/>
      <c r="AV75" s="508"/>
      <c r="AW75" s="508"/>
      <c r="AX75" s="508"/>
      <c r="AY75" s="508"/>
      <c r="AZ75" s="508"/>
      <c r="BA75" s="508"/>
      <c r="BB75" s="508"/>
      <c r="BC75" s="508"/>
      <c r="BD75" s="621"/>
      <c r="BE75" s="621"/>
      <c r="BF75" s="621"/>
      <c r="BG75" s="508"/>
      <c r="BH75" s="508"/>
      <c r="BI75" s="508"/>
      <c r="BJ75" s="508"/>
      <c r="BK75" s="508"/>
      <c r="BL75" s="508"/>
      <c r="BM75" s="508"/>
      <c r="BN75" s="508"/>
      <c r="BO75" s="508"/>
      <c r="BP75" s="508"/>
      <c r="BQ75" s="508"/>
      <c r="BR75" s="508"/>
      <c r="BS75" s="508"/>
      <c r="BT75" s="508"/>
      <c r="BU75" s="508"/>
      <c r="BV75" s="508"/>
    </row>
    <row r="76" spans="1:74" ht="12.05" customHeight="1" x14ac:dyDescent="0.2">
      <c r="A76" s="507"/>
      <c r="B76" s="771" t="s">
        <v>1380</v>
      </c>
      <c r="C76" s="742"/>
      <c r="D76" s="742"/>
      <c r="E76" s="742"/>
      <c r="F76" s="742"/>
      <c r="G76" s="742"/>
      <c r="H76" s="742"/>
      <c r="I76" s="742"/>
      <c r="J76" s="742"/>
      <c r="K76" s="742"/>
      <c r="L76" s="742"/>
      <c r="M76" s="742"/>
      <c r="N76" s="742"/>
      <c r="O76" s="742"/>
      <c r="P76" s="742"/>
      <c r="Q76" s="742"/>
      <c r="R76" s="511"/>
      <c r="S76" s="511"/>
      <c r="T76" s="511"/>
      <c r="U76" s="511"/>
      <c r="V76" s="511"/>
      <c r="W76" s="511"/>
      <c r="X76" s="511"/>
      <c r="Y76" s="511"/>
      <c r="Z76" s="511"/>
      <c r="AA76" s="510"/>
      <c r="AB76" s="511"/>
      <c r="AC76" s="511"/>
      <c r="AD76" s="511"/>
      <c r="AE76" s="511"/>
      <c r="AF76" s="511"/>
      <c r="AG76" s="511"/>
      <c r="AH76" s="511"/>
      <c r="AI76" s="511"/>
      <c r="AJ76" s="511"/>
      <c r="AK76" s="511"/>
      <c r="AL76" s="511"/>
      <c r="AM76" s="510"/>
      <c r="AN76" s="511"/>
      <c r="AO76" s="511"/>
      <c r="AP76" s="511"/>
      <c r="AQ76" s="511"/>
      <c r="AR76" s="511"/>
      <c r="AS76" s="511"/>
      <c r="AT76" s="511"/>
      <c r="AU76" s="511"/>
      <c r="AV76" s="511"/>
      <c r="AW76" s="511"/>
      <c r="AX76" s="511"/>
      <c r="AY76" s="510"/>
      <c r="AZ76" s="511"/>
      <c r="BA76" s="511"/>
      <c r="BB76" s="511"/>
      <c r="BC76" s="511"/>
      <c r="BD76" s="607"/>
      <c r="BE76" s="607"/>
      <c r="BF76" s="607"/>
      <c r="BG76" s="511"/>
      <c r="BH76" s="511"/>
      <c r="BI76" s="511"/>
      <c r="BJ76" s="511"/>
      <c r="BK76" s="510"/>
      <c r="BL76" s="511"/>
      <c r="BM76" s="511"/>
      <c r="BN76" s="511"/>
      <c r="BO76" s="511"/>
      <c r="BP76" s="511"/>
      <c r="BQ76" s="511"/>
      <c r="BR76" s="511"/>
      <c r="BS76" s="511"/>
      <c r="BT76" s="511"/>
      <c r="BU76" s="511"/>
      <c r="BV76" s="511"/>
    </row>
    <row r="77" spans="1:74" x14ac:dyDescent="0.2">
      <c r="A77" s="511"/>
      <c r="B77" s="512"/>
      <c r="C77" s="513"/>
      <c r="D77" s="513"/>
      <c r="E77" s="513"/>
      <c r="F77" s="513"/>
      <c r="G77" s="513"/>
      <c r="H77" s="513"/>
      <c r="I77" s="513"/>
      <c r="J77" s="513"/>
      <c r="K77" s="513"/>
      <c r="L77" s="513"/>
      <c r="M77" s="513"/>
      <c r="N77" s="513"/>
      <c r="O77" s="513"/>
      <c r="P77" s="513"/>
      <c r="Q77" s="513"/>
      <c r="R77" s="513"/>
      <c r="S77" s="513"/>
      <c r="T77" s="513"/>
      <c r="U77" s="513"/>
      <c r="V77" s="513"/>
      <c r="W77" s="513"/>
      <c r="X77" s="513"/>
      <c r="Y77" s="513"/>
      <c r="Z77" s="513"/>
      <c r="AA77" s="513"/>
      <c r="AB77" s="513"/>
      <c r="AC77" s="513"/>
      <c r="AD77" s="513"/>
      <c r="AE77" s="513"/>
      <c r="AF77" s="513"/>
      <c r="AG77" s="513"/>
      <c r="AH77" s="513"/>
      <c r="AI77" s="513"/>
      <c r="AJ77" s="513"/>
      <c r="AK77" s="513"/>
      <c r="AL77" s="513"/>
      <c r="AM77" s="513"/>
      <c r="AN77" s="513"/>
      <c r="AO77" s="513"/>
      <c r="AP77" s="513"/>
      <c r="AQ77" s="513"/>
      <c r="AR77" s="513"/>
      <c r="AS77" s="513"/>
      <c r="AT77" s="513"/>
      <c r="AU77" s="513"/>
      <c r="AV77" s="513"/>
      <c r="AW77" s="513"/>
      <c r="AX77" s="513"/>
      <c r="AY77" s="513"/>
      <c r="AZ77" s="513"/>
      <c r="BA77" s="513"/>
      <c r="BB77" s="513"/>
      <c r="BC77" s="513"/>
      <c r="BD77" s="623"/>
      <c r="BE77" s="623"/>
      <c r="BF77" s="623"/>
      <c r="BG77" s="513"/>
      <c r="BH77" s="513"/>
      <c r="BI77" s="513"/>
      <c r="BJ77" s="513"/>
      <c r="BK77" s="513"/>
      <c r="BL77" s="513"/>
      <c r="BM77" s="513"/>
      <c r="BN77" s="513"/>
      <c r="BO77" s="513"/>
      <c r="BP77" s="513"/>
      <c r="BQ77" s="513"/>
      <c r="BR77" s="513"/>
      <c r="BS77" s="513"/>
      <c r="BT77" s="513"/>
      <c r="BU77" s="513"/>
      <c r="BV77" s="513"/>
    </row>
    <row r="78" spans="1:74" x14ac:dyDescent="0.2">
      <c r="A78" s="511"/>
      <c r="B78" s="510"/>
      <c r="C78" s="513"/>
      <c r="D78" s="513"/>
      <c r="E78" s="513"/>
      <c r="F78" s="513"/>
      <c r="G78" s="513"/>
      <c r="H78" s="513"/>
      <c r="I78" s="513"/>
      <c r="J78" s="513"/>
      <c r="K78" s="513"/>
      <c r="L78" s="513"/>
      <c r="M78" s="513"/>
      <c r="N78" s="513"/>
      <c r="O78" s="513"/>
      <c r="P78" s="513"/>
      <c r="Q78" s="513"/>
      <c r="R78" s="513"/>
      <c r="S78" s="513"/>
      <c r="T78" s="513"/>
      <c r="U78" s="513"/>
      <c r="V78" s="513"/>
      <c r="W78" s="513"/>
      <c r="X78" s="513"/>
      <c r="Y78" s="513"/>
      <c r="Z78" s="513"/>
      <c r="AA78" s="513"/>
      <c r="AB78" s="513"/>
      <c r="AC78" s="513"/>
      <c r="AD78" s="513"/>
      <c r="AE78" s="513"/>
      <c r="AF78" s="513"/>
      <c r="AG78" s="513"/>
      <c r="AH78" s="513"/>
      <c r="AI78" s="513"/>
      <c r="AJ78" s="513"/>
      <c r="AK78" s="513"/>
      <c r="AL78" s="513"/>
      <c r="AM78" s="513"/>
      <c r="AN78" s="513"/>
      <c r="AO78" s="513"/>
      <c r="AP78" s="513"/>
      <c r="AQ78" s="513"/>
      <c r="AR78" s="513"/>
      <c r="AS78" s="513"/>
      <c r="AT78" s="513"/>
      <c r="AU78" s="513"/>
      <c r="AV78" s="513"/>
      <c r="AW78" s="513"/>
      <c r="AX78" s="513"/>
      <c r="AY78" s="513"/>
      <c r="AZ78" s="513"/>
      <c r="BA78" s="513"/>
      <c r="BB78" s="513"/>
      <c r="BC78" s="513"/>
      <c r="BD78" s="623"/>
      <c r="BE78" s="623"/>
      <c r="BF78" s="623"/>
      <c r="BG78" s="513"/>
      <c r="BH78" s="513"/>
      <c r="BI78" s="513"/>
      <c r="BJ78" s="513"/>
      <c r="BK78" s="513"/>
      <c r="BL78" s="513"/>
      <c r="BM78" s="513"/>
      <c r="BN78" s="513"/>
      <c r="BO78" s="513"/>
      <c r="BP78" s="513"/>
      <c r="BQ78" s="513"/>
      <c r="BR78" s="513"/>
      <c r="BS78" s="513"/>
      <c r="BT78" s="513"/>
      <c r="BU78" s="513"/>
      <c r="BV78" s="513"/>
    </row>
    <row r="79" spans="1:74" x14ac:dyDescent="0.2">
      <c r="A79" s="511"/>
      <c r="B79" s="510"/>
      <c r="C79" s="513"/>
      <c r="D79" s="513"/>
      <c r="E79" s="513"/>
      <c r="F79" s="513"/>
      <c r="G79" s="513"/>
      <c r="H79" s="513"/>
      <c r="I79" s="513"/>
      <c r="J79" s="513"/>
      <c r="K79" s="513"/>
      <c r="L79" s="513"/>
      <c r="M79" s="513"/>
      <c r="N79" s="513"/>
      <c r="O79" s="513"/>
      <c r="P79" s="513"/>
      <c r="Q79" s="513"/>
      <c r="R79" s="513"/>
      <c r="S79" s="513"/>
      <c r="T79" s="513"/>
      <c r="U79" s="513"/>
      <c r="V79" s="513"/>
      <c r="W79" s="513"/>
      <c r="X79" s="513"/>
      <c r="Y79" s="513"/>
      <c r="Z79" s="513"/>
      <c r="AA79" s="513"/>
      <c r="AB79" s="513"/>
      <c r="AC79" s="513"/>
      <c r="AD79" s="513"/>
      <c r="AE79" s="513"/>
      <c r="AF79" s="513"/>
      <c r="AG79" s="513"/>
      <c r="AH79" s="513"/>
      <c r="AI79" s="513"/>
      <c r="AJ79" s="513"/>
      <c r="AK79" s="513"/>
      <c r="AL79" s="513"/>
      <c r="AM79" s="513"/>
      <c r="AN79" s="513"/>
      <c r="AO79" s="513"/>
      <c r="AP79" s="513"/>
      <c r="AQ79" s="513"/>
      <c r="AR79" s="513"/>
      <c r="AS79" s="513"/>
      <c r="AT79" s="513"/>
      <c r="AU79" s="513"/>
      <c r="AV79" s="513"/>
      <c r="AW79" s="513"/>
      <c r="AX79" s="513"/>
      <c r="AY79" s="513"/>
      <c r="AZ79" s="513"/>
      <c r="BA79" s="513"/>
      <c r="BB79" s="513"/>
      <c r="BC79" s="513"/>
      <c r="BD79" s="623"/>
      <c r="BE79" s="623"/>
      <c r="BF79" s="623"/>
      <c r="BG79" s="513"/>
      <c r="BH79" s="513"/>
      <c r="BI79" s="513"/>
      <c r="BJ79" s="513"/>
      <c r="BK79" s="513"/>
      <c r="BL79" s="513"/>
      <c r="BM79" s="513"/>
      <c r="BN79" s="513"/>
      <c r="BO79" s="513"/>
      <c r="BP79" s="513"/>
      <c r="BQ79" s="513"/>
      <c r="BR79" s="513"/>
      <c r="BS79" s="513"/>
      <c r="BT79" s="513"/>
      <c r="BU79" s="513"/>
      <c r="BV79" s="513"/>
    </row>
    <row r="81" spans="1:74" x14ac:dyDescent="0.2">
      <c r="B81" s="512"/>
      <c r="C81" s="513"/>
      <c r="D81" s="513"/>
      <c r="E81" s="513"/>
      <c r="F81" s="513"/>
      <c r="G81" s="513"/>
      <c r="H81" s="513"/>
      <c r="I81" s="513"/>
      <c r="J81" s="513"/>
      <c r="K81" s="513"/>
      <c r="L81" s="513"/>
      <c r="M81" s="513"/>
      <c r="N81" s="513"/>
      <c r="O81" s="513"/>
      <c r="P81" s="513"/>
      <c r="Q81" s="513"/>
      <c r="R81" s="513"/>
      <c r="S81" s="513"/>
      <c r="T81" s="513"/>
      <c r="U81" s="513"/>
      <c r="V81" s="513"/>
      <c r="W81" s="513"/>
      <c r="X81" s="513"/>
      <c r="Y81" s="513"/>
      <c r="Z81" s="513"/>
      <c r="AA81" s="513"/>
      <c r="AB81" s="513"/>
      <c r="AC81" s="513"/>
      <c r="AD81" s="513"/>
      <c r="AE81" s="513"/>
      <c r="AF81" s="513"/>
      <c r="AG81" s="513"/>
      <c r="AH81" s="513"/>
      <c r="AI81" s="513"/>
      <c r="AJ81" s="513"/>
      <c r="AK81" s="513"/>
      <c r="AL81" s="513"/>
      <c r="AM81" s="513"/>
      <c r="AN81" s="513"/>
      <c r="AO81" s="513"/>
      <c r="AP81" s="513"/>
      <c r="AQ81" s="513"/>
      <c r="AR81" s="513"/>
      <c r="AS81" s="513"/>
      <c r="AT81" s="513"/>
      <c r="AU81" s="513"/>
      <c r="AV81" s="513"/>
      <c r="AW81" s="513"/>
      <c r="AX81" s="513"/>
      <c r="AY81" s="513"/>
      <c r="AZ81" s="513"/>
      <c r="BA81" s="513"/>
      <c r="BB81" s="513"/>
      <c r="BC81" s="513"/>
      <c r="BD81" s="623"/>
      <c r="BE81" s="623"/>
      <c r="BF81" s="623"/>
      <c r="BG81" s="513"/>
      <c r="BH81" s="513"/>
      <c r="BI81" s="513"/>
      <c r="BJ81" s="513"/>
      <c r="BK81" s="513"/>
      <c r="BL81" s="513"/>
      <c r="BM81" s="513"/>
      <c r="BN81" s="513"/>
      <c r="BO81" s="513"/>
      <c r="BP81" s="513"/>
      <c r="BQ81" s="513"/>
      <c r="BR81" s="513"/>
      <c r="BS81" s="513"/>
      <c r="BT81" s="513"/>
      <c r="BU81" s="513"/>
      <c r="BV81" s="513"/>
    </row>
    <row r="82" spans="1:74" x14ac:dyDescent="0.2">
      <c r="B82" s="510"/>
      <c r="C82" s="513"/>
      <c r="D82" s="513"/>
      <c r="E82" s="513"/>
      <c r="F82" s="513"/>
      <c r="G82" s="513"/>
      <c r="H82" s="513"/>
      <c r="I82" s="513"/>
      <c r="J82" s="513"/>
      <c r="K82" s="513"/>
      <c r="L82" s="513"/>
      <c r="M82" s="513"/>
      <c r="N82" s="513"/>
      <c r="O82" s="513"/>
      <c r="P82" s="513"/>
      <c r="Q82" s="513"/>
      <c r="R82" s="513"/>
      <c r="S82" s="513"/>
      <c r="T82" s="513"/>
      <c r="U82" s="513"/>
      <c r="V82" s="513"/>
      <c r="W82" s="513"/>
      <c r="X82" s="513"/>
      <c r="Y82" s="513"/>
      <c r="Z82" s="513"/>
      <c r="AA82" s="513"/>
      <c r="AB82" s="513"/>
      <c r="AC82" s="513"/>
      <c r="AD82" s="513"/>
      <c r="AE82" s="513"/>
      <c r="AF82" s="513"/>
      <c r="AG82" s="513"/>
      <c r="AH82" s="513"/>
      <c r="AI82" s="513"/>
      <c r="AJ82" s="513"/>
      <c r="AK82" s="513"/>
      <c r="AL82" s="513"/>
      <c r="AM82" s="513"/>
      <c r="AN82" s="513"/>
      <c r="AO82" s="513"/>
      <c r="AP82" s="513"/>
      <c r="AQ82" s="513"/>
      <c r="AR82" s="513"/>
      <c r="AS82" s="513"/>
      <c r="AT82" s="513"/>
      <c r="AU82" s="513"/>
      <c r="AV82" s="513"/>
      <c r="AW82" s="513"/>
      <c r="AX82" s="513"/>
      <c r="AY82" s="513"/>
      <c r="AZ82" s="513"/>
      <c r="BA82" s="513"/>
      <c r="BB82" s="513"/>
      <c r="BC82" s="513"/>
      <c r="BD82" s="623"/>
      <c r="BE82" s="623"/>
      <c r="BF82" s="623"/>
      <c r="BG82" s="513"/>
      <c r="BH82" s="513"/>
      <c r="BI82" s="513"/>
      <c r="BJ82" s="513"/>
      <c r="BK82" s="513"/>
      <c r="BL82" s="513"/>
      <c r="BM82" s="513"/>
      <c r="BN82" s="513"/>
      <c r="BO82" s="513"/>
      <c r="BP82" s="513"/>
      <c r="BQ82" s="513"/>
      <c r="BR82" s="513"/>
      <c r="BS82" s="513"/>
      <c r="BT82" s="513"/>
      <c r="BU82" s="513"/>
      <c r="BV82" s="513"/>
    </row>
    <row r="83" spans="1:74" x14ac:dyDescent="0.2">
      <c r="A83" s="511"/>
      <c r="B83" s="510"/>
      <c r="C83" s="513"/>
      <c r="D83" s="513"/>
      <c r="E83" s="513"/>
      <c r="F83" s="513"/>
      <c r="G83" s="513"/>
      <c r="H83" s="513"/>
      <c r="I83" s="513"/>
      <c r="J83" s="513"/>
      <c r="K83" s="513"/>
      <c r="L83" s="513"/>
      <c r="M83" s="513"/>
      <c r="N83" s="513"/>
      <c r="O83" s="513"/>
      <c r="P83" s="513"/>
      <c r="Q83" s="513"/>
      <c r="R83" s="513"/>
      <c r="S83" s="513"/>
      <c r="T83" s="513"/>
      <c r="U83" s="513"/>
      <c r="V83" s="513"/>
      <c r="W83" s="513"/>
      <c r="X83" s="513"/>
      <c r="Y83" s="513"/>
      <c r="Z83" s="513"/>
      <c r="AA83" s="513"/>
      <c r="AB83" s="513"/>
      <c r="AC83" s="513"/>
      <c r="AD83" s="513"/>
      <c r="AE83" s="513"/>
      <c r="AF83" s="513"/>
      <c r="AG83" s="513"/>
      <c r="AH83" s="513"/>
      <c r="AI83" s="513"/>
      <c r="AJ83" s="513"/>
      <c r="AK83" s="513"/>
      <c r="AL83" s="513"/>
      <c r="AM83" s="513"/>
      <c r="AN83" s="513"/>
      <c r="AO83" s="513"/>
      <c r="AP83" s="513"/>
      <c r="AQ83" s="513"/>
      <c r="AR83" s="513"/>
      <c r="AS83" s="513"/>
      <c r="AT83" s="513"/>
      <c r="AU83" s="513"/>
      <c r="AV83" s="513"/>
      <c r="AW83" s="513"/>
      <c r="AX83" s="513"/>
      <c r="AY83" s="513"/>
      <c r="AZ83" s="513"/>
      <c r="BA83" s="513"/>
      <c r="BB83" s="513"/>
      <c r="BC83" s="513"/>
      <c r="BD83" s="623"/>
      <c r="BE83" s="623"/>
      <c r="BF83" s="623"/>
      <c r="BG83" s="513"/>
      <c r="BH83" s="513"/>
      <c r="BI83" s="513"/>
      <c r="BJ83" s="513"/>
      <c r="BK83" s="513"/>
      <c r="BL83" s="513"/>
      <c r="BM83" s="513"/>
      <c r="BN83" s="513"/>
      <c r="BO83" s="513"/>
      <c r="BP83" s="513"/>
      <c r="BQ83" s="513"/>
      <c r="BR83" s="513"/>
      <c r="BS83" s="513"/>
      <c r="BT83" s="513"/>
      <c r="BU83" s="513"/>
      <c r="BV83" s="513"/>
    </row>
    <row r="84" spans="1:74" x14ac:dyDescent="0.2">
      <c r="A84" s="511"/>
      <c r="B84" s="510"/>
      <c r="C84" s="513"/>
      <c r="D84" s="513"/>
      <c r="E84" s="513"/>
      <c r="F84" s="513"/>
      <c r="G84" s="513"/>
      <c r="H84" s="513"/>
      <c r="I84" s="513"/>
      <c r="J84" s="513"/>
      <c r="K84" s="513"/>
      <c r="L84" s="513"/>
      <c r="M84" s="513"/>
      <c r="N84" s="513"/>
      <c r="O84" s="513"/>
      <c r="P84" s="513"/>
      <c r="Q84" s="513"/>
      <c r="R84" s="513"/>
      <c r="S84" s="513"/>
      <c r="T84" s="513"/>
      <c r="U84" s="513"/>
      <c r="V84" s="513"/>
      <c r="W84" s="513"/>
      <c r="X84" s="513"/>
      <c r="Y84" s="513"/>
      <c r="Z84" s="513"/>
      <c r="AA84" s="513"/>
      <c r="AB84" s="513"/>
      <c r="AC84" s="513"/>
      <c r="AD84" s="513"/>
      <c r="AE84" s="513"/>
      <c r="AF84" s="513"/>
      <c r="AG84" s="513"/>
      <c r="AH84" s="513"/>
      <c r="AI84" s="513"/>
      <c r="AJ84" s="513"/>
      <c r="AK84" s="513"/>
      <c r="AL84" s="513"/>
      <c r="AM84" s="513"/>
      <c r="AN84" s="513"/>
      <c r="AO84" s="513"/>
      <c r="AP84" s="513"/>
      <c r="AQ84" s="513"/>
      <c r="AR84" s="513"/>
      <c r="AS84" s="513"/>
      <c r="AT84" s="513"/>
      <c r="AU84" s="513"/>
      <c r="AV84" s="513"/>
      <c r="AW84" s="513"/>
      <c r="AX84" s="513"/>
      <c r="AY84" s="513"/>
      <c r="AZ84" s="513"/>
      <c r="BA84" s="513"/>
      <c r="BB84" s="513"/>
      <c r="BC84" s="513"/>
      <c r="BD84" s="623"/>
      <c r="BE84" s="623"/>
      <c r="BF84" s="623"/>
      <c r="BG84" s="513"/>
      <c r="BH84" s="513"/>
      <c r="BI84" s="513"/>
      <c r="BJ84" s="513"/>
      <c r="BK84" s="513"/>
      <c r="BL84" s="513"/>
      <c r="BM84" s="513"/>
      <c r="BN84" s="513"/>
      <c r="BO84" s="513"/>
      <c r="BP84" s="513"/>
      <c r="BQ84" s="513"/>
      <c r="BR84" s="513"/>
      <c r="BS84" s="513"/>
      <c r="BT84" s="513"/>
      <c r="BU84" s="513"/>
      <c r="BV84" s="513"/>
    </row>
    <row r="85" spans="1:74" x14ac:dyDescent="0.2">
      <c r="B85" s="512"/>
      <c r="C85" s="513"/>
      <c r="D85" s="513"/>
      <c r="E85" s="513"/>
      <c r="F85" s="513"/>
      <c r="G85" s="513"/>
      <c r="H85" s="513"/>
      <c r="I85" s="513"/>
      <c r="J85" s="513"/>
      <c r="K85" s="513"/>
      <c r="L85" s="513"/>
      <c r="M85" s="513"/>
      <c r="N85" s="513"/>
      <c r="O85" s="513"/>
      <c r="P85" s="513"/>
      <c r="Q85" s="513"/>
      <c r="R85" s="513"/>
      <c r="S85" s="513"/>
      <c r="T85" s="513"/>
      <c r="U85" s="513"/>
      <c r="V85" s="513"/>
      <c r="W85" s="513"/>
      <c r="X85" s="513"/>
      <c r="Y85" s="513"/>
      <c r="Z85" s="513"/>
      <c r="AA85" s="513"/>
      <c r="AB85" s="513"/>
      <c r="AC85" s="513"/>
      <c r="AD85" s="513"/>
      <c r="AE85" s="513"/>
      <c r="AF85" s="513"/>
      <c r="AG85" s="513"/>
      <c r="AH85" s="513"/>
      <c r="AI85" s="513"/>
      <c r="AJ85" s="513"/>
      <c r="AK85" s="513"/>
      <c r="AL85" s="513"/>
      <c r="AM85" s="513"/>
      <c r="AN85" s="513"/>
      <c r="AO85" s="513"/>
      <c r="AP85" s="513"/>
      <c r="AQ85" s="513"/>
      <c r="AR85" s="513"/>
      <c r="AS85" s="513"/>
      <c r="AT85" s="513"/>
      <c r="AU85" s="513"/>
      <c r="AV85" s="513"/>
      <c r="AW85" s="513"/>
      <c r="AX85" s="513"/>
      <c r="AY85" s="513"/>
      <c r="AZ85" s="513"/>
      <c r="BA85" s="513"/>
      <c r="BB85" s="513"/>
      <c r="BC85" s="513"/>
      <c r="BD85" s="623"/>
      <c r="BE85" s="623"/>
      <c r="BF85" s="623"/>
      <c r="BG85" s="513"/>
      <c r="BH85" s="513"/>
      <c r="BI85" s="513"/>
      <c r="BJ85" s="513"/>
      <c r="BK85" s="513"/>
      <c r="BL85" s="513"/>
      <c r="BM85" s="513"/>
      <c r="BN85" s="513"/>
      <c r="BO85" s="513"/>
      <c r="BP85" s="513"/>
      <c r="BQ85" s="513"/>
      <c r="BR85" s="513"/>
      <c r="BS85" s="513"/>
      <c r="BT85" s="513"/>
      <c r="BU85" s="513"/>
      <c r="BV85" s="513"/>
    </row>
    <row r="86" spans="1:74" x14ac:dyDescent="0.2">
      <c r="B86" s="510"/>
      <c r="C86" s="513"/>
      <c r="D86" s="513"/>
      <c r="E86" s="513"/>
      <c r="F86" s="513"/>
      <c r="G86" s="513"/>
      <c r="H86" s="513"/>
      <c r="I86" s="513"/>
      <c r="J86" s="513"/>
      <c r="K86" s="513"/>
      <c r="L86" s="513"/>
      <c r="M86" s="513"/>
      <c r="N86" s="513"/>
      <c r="O86" s="513"/>
      <c r="P86" s="513"/>
      <c r="Q86" s="513"/>
      <c r="R86" s="513"/>
      <c r="S86" s="513"/>
      <c r="T86" s="513"/>
      <c r="U86" s="513"/>
      <c r="V86" s="513"/>
      <c r="W86" s="513"/>
      <c r="X86" s="513"/>
      <c r="Y86" s="513"/>
      <c r="Z86" s="513"/>
      <c r="AA86" s="513"/>
      <c r="AB86" s="513"/>
      <c r="AC86" s="513"/>
      <c r="AD86" s="513"/>
      <c r="AE86" s="513"/>
      <c r="AF86" s="513"/>
      <c r="AG86" s="513"/>
      <c r="AH86" s="513"/>
      <c r="AI86" s="513"/>
      <c r="AJ86" s="513"/>
      <c r="AK86" s="513"/>
      <c r="AL86" s="513"/>
      <c r="AM86" s="513"/>
      <c r="AN86" s="513"/>
      <c r="AO86" s="513"/>
      <c r="AP86" s="513"/>
      <c r="AQ86" s="513"/>
      <c r="AR86" s="513"/>
      <c r="AS86" s="513"/>
      <c r="AT86" s="513"/>
      <c r="AU86" s="513"/>
      <c r="AV86" s="513"/>
      <c r="AW86" s="513"/>
      <c r="AX86" s="513"/>
      <c r="AY86" s="513"/>
      <c r="AZ86" s="513"/>
      <c r="BA86" s="513"/>
      <c r="BB86" s="513"/>
      <c r="BC86" s="513"/>
      <c r="BD86" s="623"/>
      <c r="BE86" s="623"/>
      <c r="BF86" s="623"/>
      <c r="BG86" s="513"/>
      <c r="BH86" s="513"/>
      <c r="BI86" s="513"/>
      <c r="BJ86" s="513"/>
      <c r="BK86" s="513"/>
      <c r="BL86" s="513"/>
      <c r="BM86" s="513"/>
      <c r="BN86" s="513"/>
      <c r="BO86" s="513"/>
      <c r="BP86" s="513"/>
      <c r="BQ86" s="513"/>
      <c r="BR86" s="513"/>
      <c r="BS86" s="513"/>
      <c r="BT86" s="513"/>
      <c r="BU86" s="513"/>
      <c r="BV86" s="513"/>
    </row>
    <row r="87" spans="1:74" x14ac:dyDescent="0.2">
      <c r="A87" s="511"/>
      <c r="B87" s="510"/>
      <c r="C87" s="513"/>
      <c r="D87" s="513"/>
      <c r="E87" s="513"/>
      <c r="F87" s="513"/>
      <c r="G87" s="513"/>
      <c r="H87" s="513"/>
      <c r="I87" s="513"/>
      <c r="J87" s="513"/>
      <c r="K87" s="513"/>
      <c r="L87" s="513"/>
      <c r="M87" s="513"/>
      <c r="N87" s="513"/>
      <c r="O87" s="513"/>
      <c r="P87" s="513"/>
      <c r="Q87" s="513"/>
      <c r="R87" s="513"/>
      <c r="S87" s="513"/>
      <c r="T87" s="513"/>
      <c r="U87" s="513"/>
      <c r="V87" s="513"/>
      <c r="W87" s="513"/>
      <c r="X87" s="513"/>
      <c r="Y87" s="513"/>
      <c r="Z87" s="513"/>
      <c r="AA87" s="513"/>
      <c r="AB87" s="513"/>
      <c r="AC87" s="513"/>
      <c r="AD87" s="513"/>
      <c r="AE87" s="513"/>
      <c r="AF87" s="513"/>
      <c r="AG87" s="513"/>
      <c r="AH87" s="513"/>
      <c r="AI87" s="513"/>
      <c r="AJ87" s="513"/>
      <c r="AK87" s="513"/>
      <c r="AL87" s="513"/>
      <c r="AM87" s="513"/>
      <c r="AN87" s="513"/>
      <c r="AO87" s="513"/>
      <c r="AP87" s="513"/>
      <c r="AQ87" s="513"/>
      <c r="AR87" s="513"/>
      <c r="AS87" s="513"/>
      <c r="AT87" s="513"/>
      <c r="AU87" s="513"/>
      <c r="AV87" s="513"/>
      <c r="AW87" s="513"/>
      <c r="AX87" s="513"/>
      <c r="AY87" s="513"/>
      <c r="AZ87" s="513"/>
      <c r="BA87" s="513"/>
      <c r="BB87" s="513"/>
      <c r="BC87" s="513"/>
      <c r="BD87" s="623"/>
      <c r="BE87" s="623"/>
      <c r="BF87" s="623"/>
      <c r="BG87" s="513"/>
      <c r="BH87" s="513"/>
      <c r="BI87" s="513"/>
      <c r="BJ87" s="513"/>
      <c r="BK87" s="513"/>
      <c r="BL87" s="513"/>
      <c r="BM87" s="513"/>
      <c r="BN87" s="513"/>
      <c r="BO87" s="513"/>
      <c r="BP87" s="513"/>
      <c r="BQ87" s="513"/>
      <c r="BR87" s="513"/>
      <c r="BS87" s="513"/>
      <c r="BT87" s="513"/>
      <c r="BU87" s="513"/>
      <c r="BV87" s="513"/>
    </row>
    <row r="89" spans="1:74" x14ac:dyDescent="0.2">
      <c r="B89" s="512"/>
      <c r="C89" s="513"/>
      <c r="D89" s="513"/>
      <c r="E89" s="513"/>
      <c r="F89" s="513"/>
      <c r="G89" s="513"/>
      <c r="H89" s="513"/>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623"/>
      <c r="BE89" s="623"/>
      <c r="BF89" s="623"/>
      <c r="BG89" s="513"/>
      <c r="BH89" s="513"/>
      <c r="BI89" s="513"/>
      <c r="BJ89" s="513"/>
      <c r="BK89" s="513"/>
      <c r="BL89" s="513"/>
      <c r="BM89" s="513"/>
      <c r="BN89" s="513"/>
      <c r="BO89" s="513"/>
      <c r="BP89" s="513"/>
      <c r="BQ89" s="513"/>
      <c r="BR89" s="513"/>
      <c r="BS89" s="513"/>
      <c r="BT89" s="513"/>
      <c r="BU89" s="513"/>
      <c r="BV89" s="513"/>
    </row>
    <row r="90" spans="1:74" x14ac:dyDescent="0.2">
      <c r="B90" s="510"/>
      <c r="C90" s="513"/>
      <c r="D90" s="513"/>
      <c r="E90" s="513"/>
      <c r="F90" s="513"/>
      <c r="G90" s="513"/>
      <c r="H90" s="513"/>
      <c r="I90" s="513"/>
      <c r="J90" s="513"/>
      <c r="K90" s="513"/>
      <c r="L90" s="513"/>
      <c r="M90" s="513"/>
      <c r="N90" s="513"/>
      <c r="O90" s="513"/>
      <c r="P90" s="513"/>
      <c r="Q90" s="513"/>
      <c r="R90" s="513"/>
      <c r="S90" s="513"/>
      <c r="T90" s="513"/>
      <c r="U90" s="513"/>
      <c r="V90" s="513"/>
      <c r="W90" s="513"/>
      <c r="X90" s="513"/>
      <c r="Y90" s="513"/>
      <c r="Z90" s="513"/>
      <c r="AA90" s="513"/>
      <c r="AB90" s="513"/>
      <c r="AC90" s="513"/>
      <c r="AD90" s="513"/>
      <c r="AE90" s="513"/>
      <c r="AF90" s="513"/>
      <c r="AG90" s="513"/>
      <c r="AH90" s="513"/>
      <c r="AI90" s="513"/>
      <c r="AJ90" s="513"/>
      <c r="AK90" s="513"/>
      <c r="AL90" s="513"/>
      <c r="AM90" s="513"/>
      <c r="AN90" s="513"/>
      <c r="AO90" s="513"/>
      <c r="AP90" s="513"/>
      <c r="AQ90" s="513"/>
      <c r="AR90" s="513"/>
      <c r="AS90" s="513"/>
      <c r="AT90" s="513"/>
      <c r="AU90" s="513"/>
      <c r="AV90" s="513"/>
      <c r="AW90" s="513"/>
      <c r="AX90" s="513"/>
      <c r="AY90" s="513"/>
      <c r="AZ90" s="513"/>
      <c r="BA90" s="513"/>
      <c r="BB90" s="513"/>
      <c r="BC90" s="513"/>
      <c r="BD90" s="623"/>
      <c r="BE90" s="623"/>
      <c r="BF90" s="623"/>
      <c r="BG90" s="513"/>
      <c r="BH90" s="513"/>
      <c r="BI90" s="513"/>
      <c r="BJ90" s="513"/>
      <c r="BK90" s="513"/>
      <c r="BL90" s="513"/>
      <c r="BM90" s="513"/>
      <c r="BN90" s="513"/>
      <c r="BO90" s="513"/>
      <c r="BP90" s="513"/>
      <c r="BQ90" s="513"/>
      <c r="BR90" s="513"/>
      <c r="BS90" s="513"/>
      <c r="BT90" s="513"/>
      <c r="BU90" s="513"/>
      <c r="BV90" s="513"/>
    </row>
    <row r="91" spans="1:74" x14ac:dyDescent="0.2">
      <c r="A91" s="511"/>
      <c r="B91" s="510"/>
      <c r="C91" s="513"/>
      <c r="D91" s="513"/>
      <c r="E91" s="513"/>
      <c r="F91" s="513"/>
      <c r="G91" s="513"/>
      <c r="H91" s="513"/>
      <c r="I91" s="513"/>
      <c r="J91" s="513"/>
      <c r="K91" s="513"/>
      <c r="L91" s="513"/>
      <c r="M91" s="513"/>
      <c r="N91" s="513"/>
      <c r="O91" s="513"/>
      <c r="P91" s="513"/>
      <c r="Q91" s="513"/>
      <c r="R91" s="513"/>
      <c r="S91" s="513"/>
      <c r="T91" s="513"/>
      <c r="U91" s="513"/>
      <c r="V91" s="513"/>
      <c r="W91" s="513"/>
      <c r="X91" s="513"/>
      <c r="Y91" s="513"/>
      <c r="Z91" s="513"/>
      <c r="AA91" s="513"/>
      <c r="AB91" s="513"/>
      <c r="AC91" s="513"/>
      <c r="AD91" s="513"/>
      <c r="AE91" s="513"/>
      <c r="AF91" s="513"/>
      <c r="AG91" s="513"/>
      <c r="AH91" s="513"/>
      <c r="AI91" s="513"/>
      <c r="AJ91" s="513"/>
      <c r="AK91" s="513"/>
      <c r="AL91" s="513"/>
      <c r="AM91" s="513"/>
      <c r="AN91" s="513"/>
      <c r="AO91" s="513"/>
      <c r="AP91" s="513"/>
      <c r="AQ91" s="513"/>
      <c r="AR91" s="513"/>
      <c r="AS91" s="513"/>
      <c r="AT91" s="513"/>
      <c r="AU91" s="513"/>
      <c r="AV91" s="513"/>
      <c r="AW91" s="513"/>
      <c r="AX91" s="513"/>
      <c r="AY91" s="513"/>
      <c r="AZ91" s="513"/>
      <c r="BA91" s="513"/>
      <c r="BB91" s="513"/>
      <c r="BC91" s="513"/>
      <c r="BD91" s="623"/>
      <c r="BE91" s="623"/>
      <c r="BF91" s="623"/>
      <c r="BG91" s="513"/>
      <c r="BH91" s="513"/>
      <c r="BI91" s="513"/>
      <c r="BJ91" s="513"/>
      <c r="BK91" s="513"/>
      <c r="BL91" s="513"/>
      <c r="BM91" s="513"/>
      <c r="BN91" s="513"/>
      <c r="BO91" s="513"/>
      <c r="BP91" s="513"/>
      <c r="BQ91" s="513"/>
      <c r="BR91" s="513"/>
      <c r="BS91" s="513"/>
      <c r="BT91" s="513"/>
      <c r="BU91" s="513"/>
      <c r="BV91" s="513"/>
    </row>
    <row r="93" spans="1:74" x14ac:dyDescent="0.2">
      <c r="B93" s="512"/>
      <c r="C93" s="514"/>
      <c r="D93" s="514"/>
      <c r="E93" s="514"/>
      <c r="F93" s="514"/>
      <c r="G93" s="514"/>
      <c r="H93" s="514"/>
      <c r="I93" s="514"/>
      <c r="J93" s="514"/>
      <c r="K93" s="514"/>
      <c r="L93" s="514"/>
      <c r="M93" s="514"/>
      <c r="N93" s="514"/>
      <c r="O93" s="514"/>
      <c r="P93" s="514"/>
      <c r="Q93" s="514"/>
      <c r="R93" s="514"/>
      <c r="S93" s="514"/>
      <c r="T93" s="514"/>
      <c r="U93" s="514"/>
      <c r="V93" s="514"/>
      <c r="W93" s="514"/>
      <c r="X93" s="514"/>
      <c r="Y93" s="514"/>
      <c r="Z93" s="514"/>
      <c r="AA93" s="514"/>
      <c r="AB93" s="514"/>
      <c r="AC93" s="514"/>
      <c r="AD93" s="514"/>
      <c r="AE93" s="514"/>
      <c r="AF93" s="514"/>
      <c r="AG93" s="514"/>
      <c r="AH93" s="514"/>
      <c r="AI93" s="514"/>
      <c r="AJ93" s="514"/>
      <c r="AK93" s="514"/>
      <c r="AL93" s="514"/>
      <c r="AM93" s="514"/>
      <c r="AN93" s="514"/>
      <c r="AO93" s="514"/>
      <c r="AP93" s="514"/>
      <c r="AQ93" s="514"/>
      <c r="AR93" s="514"/>
      <c r="AS93" s="514"/>
      <c r="AT93" s="514"/>
      <c r="AU93" s="514"/>
      <c r="AV93" s="514"/>
      <c r="AW93" s="514"/>
      <c r="AX93" s="514"/>
      <c r="AY93" s="514"/>
      <c r="AZ93" s="514"/>
      <c r="BA93" s="514"/>
      <c r="BB93" s="514"/>
      <c r="BC93" s="514"/>
      <c r="BD93" s="624"/>
      <c r="BE93" s="624"/>
      <c r="BF93" s="624"/>
      <c r="BG93" s="514"/>
      <c r="BH93" s="514"/>
      <c r="BI93" s="514"/>
      <c r="BJ93" s="514"/>
      <c r="BK93" s="514"/>
      <c r="BL93" s="514"/>
      <c r="BM93" s="514"/>
      <c r="BN93" s="514"/>
      <c r="BO93" s="514"/>
      <c r="BP93" s="514"/>
      <c r="BQ93" s="514"/>
      <c r="BR93" s="514"/>
      <c r="BS93" s="514"/>
      <c r="BT93" s="514"/>
      <c r="BU93" s="514"/>
      <c r="BV93" s="514"/>
    </row>
    <row r="94" spans="1:74" x14ac:dyDescent="0.2">
      <c r="B94" s="510"/>
      <c r="C94" s="514"/>
      <c r="D94" s="514"/>
      <c r="E94" s="514"/>
      <c r="F94" s="514"/>
      <c r="G94" s="514"/>
      <c r="H94" s="514"/>
      <c r="I94" s="514"/>
      <c r="J94" s="514"/>
      <c r="K94" s="514"/>
      <c r="L94" s="514"/>
      <c r="M94" s="514"/>
      <c r="N94" s="514"/>
      <c r="O94" s="514"/>
      <c r="P94" s="514"/>
      <c r="Q94" s="514"/>
      <c r="R94" s="514"/>
      <c r="S94" s="514"/>
      <c r="T94" s="514"/>
      <c r="U94" s="514"/>
      <c r="V94" s="514"/>
      <c r="W94" s="514"/>
      <c r="X94" s="514"/>
      <c r="Y94" s="514"/>
      <c r="Z94" s="514"/>
      <c r="AA94" s="514"/>
      <c r="AB94" s="514"/>
      <c r="AC94" s="514"/>
      <c r="AD94" s="514"/>
      <c r="AE94" s="514"/>
      <c r="AF94" s="514"/>
      <c r="AG94" s="514"/>
      <c r="AH94" s="514"/>
      <c r="AI94" s="514"/>
      <c r="AJ94" s="514"/>
      <c r="AK94" s="514"/>
      <c r="AL94" s="514"/>
      <c r="AM94" s="514"/>
      <c r="AN94" s="514"/>
      <c r="AO94" s="514"/>
      <c r="AP94" s="514"/>
      <c r="AQ94" s="514"/>
      <c r="AR94" s="514"/>
      <c r="AS94" s="514"/>
      <c r="AT94" s="514"/>
      <c r="AU94" s="514"/>
      <c r="AV94" s="514"/>
      <c r="AW94" s="514"/>
      <c r="AX94" s="514"/>
      <c r="AY94" s="514"/>
      <c r="AZ94" s="514"/>
      <c r="BA94" s="514"/>
      <c r="BB94" s="514"/>
      <c r="BC94" s="514"/>
      <c r="BD94" s="624"/>
      <c r="BE94" s="624"/>
      <c r="BF94" s="624"/>
      <c r="BG94" s="514"/>
      <c r="BH94" s="514"/>
      <c r="BI94" s="514"/>
      <c r="BJ94" s="514"/>
      <c r="BK94" s="514"/>
      <c r="BL94" s="514"/>
      <c r="BM94" s="514"/>
      <c r="BN94" s="514"/>
      <c r="BO94" s="514"/>
      <c r="BP94" s="514"/>
      <c r="BQ94" s="514"/>
      <c r="BR94" s="514"/>
      <c r="BS94" s="514"/>
      <c r="BT94" s="514"/>
      <c r="BU94" s="514"/>
      <c r="BV94" s="514"/>
    </row>
    <row r="95" spans="1:74" x14ac:dyDescent="0.2">
      <c r="A95" s="511"/>
      <c r="B95" s="510"/>
      <c r="C95" s="513"/>
      <c r="D95" s="513"/>
      <c r="E95" s="513"/>
      <c r="F95" s="513"/>
      <c r="G95" s="513"/>
      <c r="H95" s="513"/>
      <c r="I95" s="513"/>
      <c r="J95" s="513"/>
      <c r="K95" s="513"/>
      <c r="L95" s="513"/>
      <c r="M95" s="513"/>
      <c r="N95" s="513"/>
      <c r="O95" s="513"/>
      <c r="P95" s="513"/>
      <c r="Q95" s="513"/>
      <c r="R95" s="513"/>
      <c r="S95" s="513"/>
      <c r="T95" s="513"/>
      <c r="U95" s="513"/>
      <c r="V95" s="513"/>
      <c r="W95" s="513"/>
      <c r="X95" s="513"/>
      <c r="Y95" s="513"/>
      <c r="Z95" s="513"/>
      <c r="AA95" s="513"/>
      <c r="AB95" s="513"/>
      <c r="AC95" s="513"/>
      <c r="AD95" s="513"/>
      <c r="AE95" s="513"/>
      <c r="AF95" s="513"/>
      <c r="AG95" s="513"/>
      <c r="AH95" s="513"/>
      <c r="AI95" s="513"/>
      <c r="AJ95" s="513"/>
      <c r="AK95" s="513"/>
      <c r="AL95" s="513"/>
      <c r="AM95" s="513"/>
      <c r="AN95" s="513"/>
      <c r="AO95" s="513"/>
      <c r="AP95" s="513"/>
      <c r="AQ95" s="513"/>
      <c r="AR95" s="513"/>
      <c r="AS95" s="513"/>
      <c r="AT95" s="513"/>
      <c r="AU95" s="513"/>
      <c r="AV95" s="513"/>
      <c r="AW95" s="513"/>
      <c r="AX95" s="513"/>
      <c r="AY95" s="513"/>
      <c r="AZ95" s="513"/>
      <c r="BA95" s="513"/>
      <c r="BB95" s="513"/>
      <c r="BC95" s="513"/>
      <c r="BD95" s="623"/>
      <c r="BE95" s="623"/>
      <c r="BF95" s="623"/>
      <c r="BG95" s="513"/>
      <c r="BH95" s="513"/>
      <c r="BI95" s="513"/>
      <c r="BJ95" s="513"/>
      <c r="BK95" s="513"/>
      <c r="BL95" s="513"/>
      <c r="BM95" s="513"/>
      <c r="BN95" s="513"/>
      <c r="BO95" s="513"/>
      <c r="BP95" s="513"/>
      <c r="BQ95" s="513"/>
      <c r="BR95" s="513"/>
      <c r="BS95" s="513"/>
      <c r="BT95" s="513"/>
      <c r="BU95" s="513"/>
      <c r="BV95" s="513"/>
    </row>
    <row r="97" spans="2:74" x14ac:dyDescent="0.2">
      <c r="C97" s="515"/>
      <c r="D97" s="515"/>
      <c r="E97" s="515"/>
      <c r="F97" s="515"/>
      <c r="G97" s="515"/>
      <c r="H97" s="515"/>
      <c r="I97" s="515"/>
      <c r="J97" s="515"/>
      <c r="K97" s="515"/>
      <c r="L97" s="515"/>
      <c r="M97" s="515"/>
      <c r="N97" s="515"/>
      <c r="O97" s="515"/>
      <c r="P97" s="515"/>
      <c r="Q97" s="515"/>
      <c r="R97" s="515"/>
      <c r="S97" s="515"/>
      <c r="T97" s="515"/>
      <c r="U97" s="515"/>
      <c r="V97" s="515"/>
      <c r="W97" s="515"/>
      <c r="X97" s="515"/>
      <c r="Y97" s="515"/>
      <c r="Z97" s="515"/>
      <c r="AA97" s="515"/>
      <c r="AB97" s="515"/>
      <c r="AC97" s="515"/>
      <c r="AD97" s="515"/>
      <c r="AE97" s="515"/>
      <c r="AF97" s="515"/>
      <c r="AG97" s="515"/>
      <c r="AH97" s="515"/>
      <c r="AI97" s="515"/>
      <c r="AJ97" s="515"/>
      <c r="AK97" s="515"/>
      <c r="AL97" s="515"/>
      <c r="AM97" s="515"/>
      <c r="AN97" s="515"/>
      <c r="AO97" s="515"/>
      <c r="AP97" s="515"/>
      <c r="AQ97" s="515"/>
      <c r="AR97" s="515"/>
      <c r="AS97" s="515"/>
      <c r="AT97" s="515"/>
      <c r="AU97" s="515"/>
      <c r="AV97" s="515"/>
      <c r="AW97" s="515"/>
      <c r="AX97" s="515"/>
      <c r="AY97" s="515"/>
      <c r="AZ97" s="515"/>
      <c r="BA97" s="515"/>
      <c r="BB97" s="515"/>
      <c r="BC97" s="515"/>
      <c r="BD97" s="625"/>
      <c r="BE97" s="625"/>
      <c r="BF97" s="625"/>
      <c r="BG97" s="515"/>
      <c r="BH97" s="515"/>
      <c r="BI97" s="515"/>
      <c r="BJ97" s="515"/>
      <c r="BK97" s="515"/>
      <c r="BL97" s="515"/>
      <c r="BM97" s="515"/>
      <c r="BN97" s="515"/>
      <c r="BO97" s="515"/>
      <c r="BP97" s="515"/>
      <c r="BQ97" s="515"/>
      <c r="BR97" s="515"/>
      <c r="BS97" s="515"/>
      <c r="BT97" s="515"/>
      <c r="BU97" s="515"/>
      <c r="BV97" s="515"/>
    </row>
    <row r="98" spans="2:74" x14ac:dyDescent="0.2">
      <c r="C98" s="516"/>
      <c r="D98" s="516"/>
      <c r="E98" s="516"/>
      <c r="F98" s="516"/>
      <c r="G98" s="516"/>
      <c r="H98" s="516"/>
      <c r="I98" s="516"/>
      <c r="J98" s="516"/>
      <c r="K98" s="516"/>
      <c r="L98" s="516"/>
      <c r="M98" s="516"/>
      <c r="N98" s="516"/>
      <c r="O98" s="516"/>
      <c r="P98" s="516"/>
      <c r="Q98" s="516"/>
      <c r="R98" s="516"/>
      <c r="S98" s="516"/>
      <c r="T98" s="516"/>
      <c r="U98" s="516"/>
      <c r="V98" s="516"/>
      <c r="W98" s="516"/>
      <c r="X98" s="516"/>
      <c r="Y98" s="516"/>
      <c r="Z98" s="516"/>
      <c r="AA98" s="516"/>
      <c r="AB98" s="516"/>
      <c r="AC98" s="516"/>
      <c r="AD98" s="516"/>
      <c r="AE98" s="516"/>
      <c r="AF98" s="516"/>
      <c r="AG98" s="516"/>
      <c r="AH98" s="516"/>
      <c r="AI98" s="516"/>
      <c r="AJ98" s="516"/>
      <c r="AK98" s="516"/>
      <c r="AL98" s="516"/>
      <c r="AM98" s="516"/>
      <c r="AN98" s="516"/>
      <c r="AO98" s="516"/>
      <c r="AP98" s="516"/>
      <c r="AQ98" s="516"/>
      <c r="AR98" s="516"/>
      <c r="AS98" s="516"/>
      <c r="AT98" s="516"/>
      <c r="AU98" s="516"/>
      <c r="AV98" s="516"/>
      <c r="AW98" s="516"/>
      <c r="AX98" s="516"/>
      <c r="AY98" s="516"/>
      <c r="AZ98" s="516"/>
      <c r="BA98" s="516"/>
      <c r="BB98" s="516"/>
      <c r="BC98" s="516"/>
      <c r="BD98" s="626"/>
      <c r="BE98" s="626"/>
      <c r="BF98" s="626"/>
      <c r="BG98" s="516"/>
      <c r="BH98" s="516"/>
      <c r="BI98" s="516"/>
      <c r="BJ98" s="516"/>
      <c r="BK98" s="516"/>
      <c r="BL98" s="516"/>
      <c r="BM98" s="516"/>
      <c r="BN98" s="516"/>
      <c r="BO98" s="516"/>
      <c r="BP98" s="516"/>
      <c r="BQ98" s="516"/>
      <c r="BR98" s="516"/>
      <c r="BS98" s="516"/>
      <c r="BT98" s="516"/>
      <c r="BU98" s="516"/>
      <c r="BV98" s="516"/>
    </row>
    <row r="99" spans="2:74" x14ac:dyDescent="0.2">
      <c r="B99" s="510"/>
    </row>
  </sheetData>
  <mergeCells count="18">
    <mergeCell ref="A1:A2"/>
    <mergeCell ref="C3:N3"/>
    <mergeCell ref="O3:Z3"/>
    <mergeCell ref="AA3:AL3"/>
    <mergeCell ref="AM3:AX3"/>
    <mergeCell ref="B76:Q76"/>
    <mergeCell ref="B74:Q75"/>
    <mergeCell ref="B69:Q69"/>
    <mergeCell ref="B70:Q70"/>
    <mergeCell ref="BK3:BV3"/>
    <mergeCell ref="AY3:BJ3"/>
    <mergeCell ref="B71:Q71"/>
    <mergeCell ref="B73:Q73"/>
    <mergeCell ref="B65:Q65"/>
    <mergeCell ref="B66:Q66"/>
    <mergeCell ref="B67:Q67"/>
    <mergeCell ref="B68:Q68"/>
    <mergeCell ref="B72:Q72"/>
  </mergeCells>
  <phoneticPr fontId="0" type="noConversion"/>
  <conditionalFormatting sqref="C83:BV83 C87:BV87 C91:BV91 C95:BV95 C99:BV99 C79:BV79">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72"/>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 x14ac:dyDescent="0.2"/>
  <cols>
    <col min="1" max="1" width="11.59765625" style="491" customWidth="1"/>
    <col min="2" max="2" width="26.19921875" style="491" customWidth="1"/>
    <col min="3" max="55" width="6.59765625" style="491" customWidth="1"/>
    <col min="56" max="58" width="6.59765625" style="627" customWidth="1"/>
    <col min="59" max="74" width="6.59765625" style="491" customWidth="1"/>
    <col min="75" max="249" width="11" style="491"/>
    <col min="250" max="250" width="1.59765625" style="491" customWidth="1"/>
    <col min="251" max="16384" width="11" style="491"/>
  </cols>
  <sheetData>
    <row r="1" spans="1:74" ht="12.75" customHeight="1" x14ac:dyDescent="0.3">
      <c r="A1" s="766" t="s">
        <v>798</v>
      </c>
      <c r="B1" s="490" t="s">
        <v>1362</v>
      </c>
      <c r="C1" s="490"/>
      <c r="D1" s="490"/>
      <c r="E1" s="490"/>
      <c r="F1" s="490"/>
      <c r="G1" s="490"/>
      <c r="H1" s="490"/>
      <c r="I1" s="490"/>
      <c r="J1" s="490"/>
      <c r="K1" s="490"/>
      <c r="L1" s="490"/>
      <c r="M1" s="490"/>
      <c r="N1" s="490"/>
      <c r="O1" s="490"/>
      <c r="P1" s="490"/>
      <c r="Q1" s="490"/>
      <c r="R1" s="490"/>
      <c r="S1" s="490"/>
      <c r="T1" s="490"/>
      <c r="U1" s="490"/>
      <c r="V1" s="490"/>
      <c r="W1" s="490"/>
      <c r="X1" s="490"/>
      <c r="Y1" s="490"/>
      <c r="Z1" s="490"/>
      <c r="AA1" s="490"/>
      <c r="AB1" s="490"/>
      <c r="AC1" s="490"/>
      <c r="AD1" s="490"/>
      <c r="AE1" s="490"/>
      <c r="AF1" s="490"/>
      <c r="AG1" s="490"/>
      <c r="AH1" s="490"/>
      <c r="AI1" s="490"/>
      <c r="AJ1" s="490"/>
      <c r="AK1" s="490"/>
      <c r="AL1" s="490"/>
      <c r="AM1" s="490"/>
      <c r="AN1" s="490"/>
      <c r="AO1" s="490"/>
      <c r="AP1" s="490"/>
      <c r="AQ1" s="490"/>
      <c r="AR1" s="490"/>
      <c r="AS1" s="490"/>
      <c r="AT1" s="490"/>
      <c r="AU1" s="490"/>
      <c r="AV1" s="490"/>
      <c r="AW1" s="490"/>
      <c r="AX1" s="490"/>
      <c r="AY1" s="490"/>
      <c r="AZ1" s="490"/>
      <c r="BA1" s="490"/>
      <c r="BB1" s="490"/>
      <c r="BC1" s="490"/>
      <c r="BD1" s="490"/>
      <c r="BE1" s="490"/>
      <c r="BF1" s="490"/>
      <c r="BG1" s="490"/>
      <c r="BH1" s="490"/>
      <c r="BI1" s="490"/>
      <c r="BJ1" s="490"/>
      <c r="BK1" s="490"/>
      <c r="BL1" s="490"/>
      <c r="BM1" s="490"/>
      <c r="BN1" s="490"/>
      <c r="BO1" s="490"/>
      <c r="BP1" s="490"/>
      <c r="BQ1" s="490"/>
      <c r="BR1" s="490"/>
      <c r="BS1" s="490"/>
      <c r="BT1" s="490"/>
      <c r="BU1" s="490"/>
      <c r="BV1" s="490"/>
    </row>
    <row r="2" spans="1:74" ht="12.75" customHeight="1" x14ac:dyDescent="0.25">
      <c r="A2" s="767"/>
      <c r="B2" s="486" t="str">
        <f>"U.S. Energy Information Administration  |  Short-Term Energy Outlook  - "&amp;Dates!D1</f>
        <v>U.S. Energy Information Administration  |  Short-Term Energy Outlook  - October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17"/>
      <c r="B3" s="494"/>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ht="12.75" customHeight="1" x14ac:dyDescent="0.2">
      <c r="A4" s="517"/>
      <c r="B4" s="495"/>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17"/>
      <c r="B5" s="131" t="s">
        <v>1341</v>
      </c>
      <c r="C5" s="496"/>
      <c r="D5" s="496"/>
      <c r="E5" s="496"/>
      <c r="F5" s="496"/>
      <c r="G5" s="496"/>
      <c r="H5" s="496"/>
      <c r="I5" s="496"/>
      <c r="J5" s="496"/>
      <c r="K5" s="496"/>
      <c r="L5" s="496"/>
      <c r="M5" s="496"/>
      <c r="N5" s="496"/>
      <c r="O5" s="496"/>
      <c r="P5" s="496"/>
      <c r="Q5" s="496"/>
      <c r="R5" s="496"/>
      <c r="S5" s="496"/>
      <c r="T5" s="496"/>
      <c r="U5" s="496"/>
      <c r="V5" s="496"/>
      <c r="W5" s="496"/>
      <c r="X5" s="496"/>
      <c r="Y5" s="496"/>
      <c r="Z5" s="496"/>
      <c r="AA5" s="496"/>
      <c r="AB5" s="496"/>
      <c r="AC5" s="496"/>
      <c r="AD5" s="496"/>
      <c r="AE5" s="496"/>
      <c r="AF5" s="496"/>
      <c r="AG5" s="496"/>
      <c r="AH5" s="496"/>
      <c r="AI5" s="496"/>
      <c r="AJ5" s="496"/>
      <c r="AK5" s="496"/>
      <c r="AL5" s="496"/>
      <c r="AM5" s="496"/>
      <c r="AN5" s="496"/>
      <c r="AO5" s="496"/>
      <c r="AP5" s="496"/>
      <c r="AQ5" s="496"/>
      <c r="AR5" s="496"/>
      <c r="AS5" s="496"/>
      <c r="AT5" s="496"/>
      <c r="AU5" s="496"/>
      <c r="AV5" s="496"/>
      <c r="AW5" s="496"/>
      <c r="AX5" s="496"/>
      <c r="AY5" s="496"/>
      <c r="AZ5" s="496"/>
      <c r="BA5" s="496"/>
      <c r="BB5" s="496"/>
      <c r="BC5" s="496"/>
      <c r="BD5" s="628"/>
      <c r="BE5" s="628"/>
      <c r="BF5" s="628"/>
      <c r="BG5" s="628"/>
      <c r="BH5" s="628"/>
      <c r="BI5" s="628"/>
      <c r="BJ5" s="496"/>
      <c r="BK5" s="496"/>
      <c r="BL5" s="496"/>
      <c r="BM5" s="496"/>
      <c r="BN5" s="496"/>
      <c r="BO5" s="496"/>
      <c r="BP5" s="496"/>
      <c r="BQ5" s="496"/>
      <c r="BR5" s="496"/>
      <c r="BS5" s="496"/>
      <c r="BT5" s="496"/>
      <c r="BU5" s="496"/>
      <c r="BV5" s="496"/>
    </row>
    <row r="6" spans="1:74" ht="11.1" customHeight="1" x14ac:dyDescent="0.2">
      <c r="A6" s="499" t="s">
        <v>1258</v>
      </c>
      <c r="B6" s="500" t="s">
        <v>84</v>
      </c>
      <c r="C6" s="702">
        <v>8.4897370619999997</v>
      </c>
      <c r="D6" s="702">
        <v>7.0327794839999997</v>
      </c>
      <c r="E6" s="702">
        <v>10.457677449</v>
      </c>
      <c r="F6" s="702">
        <v>9.5948950750000002</v>
      </c>
      <c r="G6" s="702">
        <v>9.5720115660000005</v>
      </c>
      <c r="H6" s="702">
        <v>11.549784954</v>
      </c>
      <c r="I6" s="702">
        <v>15.101966707000001</v>
      </c>
      <c r="J6" s="702">
        <v>12.743937075</v>
      </c>
      <c r="K6" s="702">
        <v>11.343688671000001</v>
      </c>
      <c r="L6" s="702">
        <v>10.402173348</v>
      </c>
      <c r="M6" s="702">
        <v>8.8856967709999992</v>
      </c>
      <c r="N6" s="702">
        <v>12.138699162</v>
      </c>
      <c r="O6" s="702">
        <v>12.678626654</v>
      </c>
      <c r="P6" s="702">
        <v>10.575978726000001</v>
      </c>
      <c r="Q6" s="702">
        <v>12.214518447</v>
      </c>
      <c r="R6" s="702">
        <v>12.097160899</v>
      </c>
      <c r="S6" s="702">
        <v>15.435234445000001</v>
      </c>
      <c r="T6" s="702">
        <v>15.040572311</v>
      </c>
      <c r="U6" s="702">
        <v>17.858572319</v>
      </c>
      <c r="V6" s="702">
        <v>16.527351093</v>
      </c>
      <c r="W6" s="702">
        <v>13.784605378</v>
      </c>
      <c r="X6" s="702">
        <v>12.310386528</v>
      </c>
      <c r="Y6" s="702">
        <v>9.3259336529999999</v>
      </c>
      <c r="Z6" s="702">
        <v>9.5208450990000006</v>
      </c>
      <c r="AA6" s="702">
        <v>12.531793628999999</v>
      </c>
      <c r="AB6" s="702">
        <v>11.940308927</v>
      </c>
      <c r="AC6" s="702">
        <v>12.715249875</v>
      </c>
      <c r="AD6" s="702">
        <v>12.943145661000001</v>
      </c>
      <c r="AE6" s="702">
        <v>13.506675039999999</v>
      </c>
      <c r="AF6" s="702">
        <v>15.771325251</v>
      </c>
      <c r="AG6" s="702">
        <v>19.386775902</v>
      </c>
      <c r="AH6" s="702">
        <v>19.597905035</v>
      </c>
      <c r="AI6" s="702">
        <v>15.794247649000001</v>
      </c>
      <c r="AJ6" s="702">
        <v>15.549853471</v>
      </c>
      <c r="AK6" s="702">
        <v>12.806337949</v>
      </c>
      <c r="AL6" s="702">
        <v>14.384839959000001</v>
      </c>
      <c r="AM6" s="702">
        <v>15.910771754000001</v>
      </c>
      <c r="AN6" s="702">
        <v>14.098088000000001</v>
      </c>
      <c r="AO6" s="702">
        <v>13.92422052</v>
      </c>
      <c r="AP6" s="702">
        <v>12.521061825</v>
      </c>
      <c r="AQ6" s="702">
        <v>13.549249496</v>
      </c>
      <c r="AR6" s="702">
        <v>17.147557083999999</v>
      </c>
      <c r="AS6" s="702">
        <v>22.433583508000002</v>
      </c>
      <c r="AT6" s="702">
        <v>18.083068569000002</v>
      </c>
      <c r="AU6" s="702">
        <v>12.932168052</v>
      </c>
      <c r="AV6" s="702">
        <v>14.043503919999999</v>
      </c>
      <c r="AW6" s="702">
        <v>10.556261524</v>
      </c>
      <c r="AX6" s="702">
        <v>13.075228326</v>
      </c>
      <c r="AY6" s="702">
        <v>12.161899057999999</v>
      </c>
      <c r="AZ6" s="702">
        <v>11.726725334999999</v>
      </c>
      <c r="BA6" s="702">
        <v>10.581147273999999</v>
      </c>
      <c r="BB6" s="702">
        <v>12.458295809000001</v>
      </c>
      <c r="BC6" s="702">
        <v>10.880660532</v>
      </c>
      <c r="BD6" s="702">
        <v>16.908121470000001</v>
      </c>
      <c r="BE6" s="702">
        <v>18.017829299999999</v>
      </c>
      <c r="BF6" s="702">
        <v>17.658349999999999</v>
      </c>
      <c r="BG6" s="702">
        <v>10.95323</v>
      </c>
      <c r="BH6" s="703">
        <v>11.496980000000001</v>
      </c>
      <c r="BI6" s="703">
        <v>9.3822270000000003</v>
      </c>
      <c r="BJ6" s="703">
        <v>11.41119</v>
      </c>
      <c r="BK6" s="703">
        <v>11.711209999999999</v>
      </c>
      <c r="BL6" s="703">
        <v>10.70356</v>
      </c>
      <c r="BM6" s="703">
        <v>10.30921</v>
      </c>
      <c r="BN6" s="703">
        <v>11.67046</v>
      </c>
      <c r="BO6" s="703">
        <v>11.85333</v>
      </c>
      <c r="BP6" s="703">
        <v>15.362640000000001</v>
      </c>
      <c r="BQ6" s="703">
        <v>19.313859999999998</v>
      </c>
      <c r="BR6" s="703">
        <v>16.292149999999999</v>
      </c>
      <c r="BS6" s="703">
        <v>11.23996</v>
      </c>
      <c r="BT6" s="703">
        <v>12.08906</v>
      </c>
      <c r="BU6" s="703">
        <v>9.7524870000000004</v>
      </c>
      <c r="BV6" s="703">
        <v>12.576890000000001</v>
      </c>
    </row>
    <row r="7" spans="1:74" ht="11.1" customHeight="1" x14ac:dyDescent="0.2">
      <c r="A7" s="499" t="s">
        <v>1259</v>
      </c>
      <c r="B7" s="500" t="s">
        <v>83</v>
      </c>
      <c r="C7" s="702">
        <v>32.207767830999998</v>
      </c>
      <c r="D7" s="702">
        <v>24.146972636000001</v>
      </c>
      <c r="E7" s="702">
        <v>22.737011014</v>
      </c>
      <c r="F7" s="702">
        <v>22.048587721000001</v>
      </c>
      <c r="G7" s="702">
        <v>25.360741220000001</v>
      </c>
      <c r="H7" s="702">
        <v>29.246865969000002</v>
      </c>
      <c r="I7" s="702">
        <v>33.583942360999998</v>
      </c>
      <c r="J7" s="702">
        <v>30.888354226000001</v>
      </c>
      <c r="K7" s="702">
        <v>26.091083626</v>
      </c>
      <c r="L7" s="702">
        <v>24.448737812000001</v>
      </c>
      <c r="M7" s="702">
        <v>26.568895692000002</v>
      </c>
      <c r="N7" s="702">
        <v>29.199017700999999</v>
      </c>
      <c r="O7" s="702">
        <v>32.768404087999997</v>
      </c>
      <c r="P7" s="702">
        <v>25.680286255999999</v>
      </c>
      <c r="Q7" s="702">
        <v>24.134606596000001</v>
      </c>
      <c r="R7" s="702">
        <v>22.608627373000001</v>
      </c>
      <c r="S7" s="702">
        <v>25.306330289000002</v>
      </c>
      <c r="T7" s="702">
        <v>29.888795932000001</v>
      </c>
      <c r="U7" s="702">
        <v>33.005789204999999</v>
      </c>
      <c r="V7" s="702">
        <v>32.634280216999997</v>
      </c>
      <c r="W7" s="702">
        <v>27.832301411</v>
      </c>
      <c r="X7" s="702">
        <v>25.760542934</v>
      </c>
      <c r="Y7" s="702">
        <v>28.573866748</v>
      </c>
      <c r="Z7" s="702">
        <v>29.560207748</v>
      </c>
      <c r="AA7" s="702">
        <v>29.368176810000001</v>
      </c>
      <c r="AB7" s="702">
        <v>24.706590980000001</v>
      </c>
      <c r="AC7" s="702">
        <v>23.204219622</v>
      </c>
      <c r="AD7" s="702">
        <v>17.651559516999999</v>
      </c>
      <c r="AE7" s="702">
        <v>21.001340102</v>
      </c>
      <c r="AF7" s="702">
        <v>22.509175045999999</v>
      </c>
      <c r="AG7" s="702">
        <v>28.206183723999999</v>
      </c>
      <c r="AH7" s="702">
        <v>25.441317182999999</v>
      </c>
      <c r="AI7" s="702">
        <v>22.486329014999999</v>
      </c>
      <c r="AJ7" s="702">
        <v>18.156531813000001</v>
      </c>
      <c r="AK7" s="702">
        <v>22.031795313</v>
      </c>
      <c r="AL7" s="702">
        <v>21.121619730999999</v>
      </c>
      <c r="AM7" s="702">
        <v>19.267532693</v>
      </c>
      <c r="AN7" s="702">
        <v>16.846362078999999</v>
      </c>
      <c r="AO7" s="702">
        <v>14.930485889</v>
      </c>
      <c r="AP7" s="702">
        <v>10.958939709999999</v>
      </c>
      <c r="AQ7" s="702">
        <v>12.324835123</v>
      </c>
      <c r="AR7" s="702">
        <v>17.845405237000001</v>
      </c>
      <c r="AS7" s="702">
        <v>24.885310707999999</v>
      </c>
      <c r="AT7" s="702">
        <v>25.052199977000001</v>
      </c>
      <c r="AU7" s="702">
        <v>18.530795266999998</v>
      </c>
      <c r="AV7" s="702">
        <v>17.216842377999999</v>
      </c>
      <c r="AW7" s="702">
        <v>18.146367588</v>
      </c>
      <c r="AX7" s="702">
        <v>22.401807689000002</v>
      </c>
      <c r="AY7" s="702">
        <v>25.292085327999999</v>
      </c>
      <c r="AZ7" s="702">
        <v>25.640356064999999</v>
      </c>
      <c r="BA7" s="702">
        <v>18.773020913</v>
      </c>
      <c r="BB7" s="702">
        <v>16.109100493</v>
      </c>
      <c r="BC7" s="702">
        <v>19.374671534000001</v>
      </c>
      <c r="BD7" s="702">
        <v>24.606453081000002</v>
      </c>
      <c r="BE7" s="702">
        <v>29.291719748999999</v>
      </c>
      <c r="BF7" s="702">
        <v>28.319269999999999</v>
      </c>
      <c r="BG7" s="702">
        <v>23.467580000000002</v>
      </c>
      <c r="BH7" s="703">
        <v>21.787240000000001</v>
      </c>
      <c r="BI7" s="703">
        <v>20.17858</v>
      </c>
      <c r="BJ7" s="703">
        <v>26.450939999999999</v>
      </c>
      <c r="BK7" s="703">
        <v>28.241289999999999</v>
      </c>
      <c r="BL7" s="703">
        <v>23.410589999999999</v>
      </c>
      <c r="BM7" s="703">
        <v>20.08192</v>
      </c>
      <c r="BN7" s="703">
        <v>17.708659999999998</v>
      </c>
      <c r="BO7" s="703">
        <v>20.169229999999999</v>
      </c>
      <c r="BP7" s="703">
        <v>23.9528</v>
      </c>
      <c r="BQ7" s="703">
        <v>28.334769999999999</v>
      </c>
      <c r="BR7" s="703">
        <v>26.93798</v>
      </c>
      <c r="BS7" s="703">
        <v>19.369959999999999</v>
      </c>
      <c r="BT7" s="703">
        <v>18.287089999999999</v>
      </c>
      <c r="BU7" s="703">
        <v>18.122109999999999</v>
      </c>
      <c r="BV7" s="703">
        <v>24.74004</v>
      </c>
    </row>
    <row r="8" spans="1:74" ht="11.1" customHeight="1" x14ac:dyDescent="0.2">
      <c r="A8" s="499" t="s">
        <v>1260</v>
      </c>
      <c r="B8" s="502" t="s">
        <v>86</v>
      </c>
      <c r="C8" s="702">
        <v>8.5580499999999997</v>
      </c>
      <c r="D8" s="702">
        <v>7.9098740000000003</v>
      </c>
      <c r="E8" s="702">
        <v>8.1775160000000007</v>
      </c>
      <c r="F8" s="702">
        <v>6.0110739999999998</v>
      </c>
      <c r="G8" s="702">
        <v>6.3005550000000001</v>
      </c>
      <c r="H8" s="702">
        <v>8.1147869999999998</v>
      </c>
      <c r="I8" s="702">
        <v>8.7635290000000001</v>
      </c>
      <c r="J8" s="702">
        <v>9.3251659999999994</v>
      </c>
      <c r="K8" s="702">
        <v>8.3040149999999997</v>
      </c>
      <c r="L8" s="702">
        <v>8.175535</v>
      </c>
      <c r="M8" s="702">
        <v>7.7500359999999997</v>
      </c>
      <c r="N8" s="702">
        <v>8.2838279999999997</v>
      </c>
      <c r="O8" s="702">
        <v>8.7423920000000006</v>
      </c>
      <c r="P8" s="702">
        <v>8.3149309999999996</v>
      </c>
      <c r="Q8" s="702">
        <v>9.3643219999999996</v>
      </c>
      <c r="R8" s="702">
        <v>7.5869109999999997</v>
      </c>
      <c r="S8" s="702">
        <v>7.2682719999999996</v>
      </c>
      <c r="T8" s="702">
        <v>8.0426129999999993</v>
      </c>
      <c r="U8" s="702">
        <v>8.5099830000000001</v>
      </c>
      <c r="V8" s="702">
        <v>9.2652090000000005</v>
      </c>
      <c r="W8" s="702">
        <v>7.9223990000000004</v>
      </c>
      <c r="X8" s="702">
        <v>7.0841339999999997</v>
      </c>
      <c r="Y8" s="702">
        <v>8.0397770000000008</v>
      </c>
      <c r="Z8" s="702">
        <v>8.1476240000000004</v>
      </c>
      <c r="AA8" s="702">
        <v>8.7238349999999993</v>
      </c>
      <c r="AB8" s="702">
        <v>7.7350099999999999</v>
      </c>
      <c r="AC8" s="702">
        <v>8.7955830000000006</v>
      </c>
      <c r="AD8" s="702">
        <v>7.1550209999999996</v>
      </c>
      <c r="AE8" s="702">
        <v>7.5885829999999999</v>
      </c>
      <c r="AF8" s="702">
        <v>8.459816</v>
      </c>
      <c r="AG8" s="702">
        <v>8.9073829999999994</v>
      </c>
      <c r="AH8" s="702">
        <v>9.3191249999999997</v>
      </c>
      <c r="AI8" s="702">
        <v>8.877815</v>
      </c>
      <c r="AJ8" s="702">
        <v>8.3179180000000006</v>
      </c>
      <c r="AK8" s="702">
        <v>8.6663490000000003</v>
      </c>
      <c r="AL8" s="702">
        <v>9.7175049999999992</v>
      </c>
      <c r="AM8" s="702">
        <v>9.8692480000000007</v>
      </c>
      <c r="AN8" s="702">
        <v>8.9950550000000007</v>
      </c>
      <c r="AO8" s="702">
        <v>7.7540620000000002</v>
      </c>
      <c r="AP8" s="702">
        <v>6.8925970000000003</v>
      </c>
      <c r="AQ8" s="702">
        <v>7.823499</v>
      </c>
      <c r="AR8" s="702">
        <v>8.1399600000000003</v>
      </c>
      <c r="AS8" s="702">
        <v>8.5673300000000001</v>
      </c>
      <c r="AT8" s="702">
        <v>8.1090520000000001</v>
      </c>
      <c r="AU8" s="702">
        <v>7.714925</v>
      </c>
      <c r="AV8" s="702">
        <v>6.3343489999999996</v>
      </c>
      <c r="AW8" s="702">
        <v>6.836068</v>
      </c>
      <c r="AX8" s="702">
        <v>8.0714109999999994</v>
      </c>
      <c r="AY8" s="702">
        <v>8.4099339999999998</v>
      </c>
      <c r="AZ8" s="702">
        <v>7.4711619999999996</v>
      </c>
      <c r="BA8" s="702">
        <v>7.7380040000000001</v>
      </c>
      <c r="BB8" s="702">
        <v>6.8704140000000002</v>
      </c>
      <c r="BC8" s="702">
        <v>7.5758650000000003</v>
      </c>
      <c r="BD8" s="702">
        <v>8.1063179999999999</v>
      </c>
      <c r="BE8" s="702">
        <v>8.1933089999999993</v>
      </c>
      <c r="BF8" s="702">
        <v>8.8765699999999992</v>
      </c>
      <c r="BG8" s="702">
        <v>8.0985099999999992</v>
      </c>
      <c r="BH8" s="703">
        <v>6.0192399999999999</v>
      </c>
      <c r="BI8" s="703">
        <v>8.0796399999999995</v>
      </c>
      <c r="BJ8" s="703">
        <v>8.6224600000000002</v>
      </c>
      <c r="BK8" s="703">
        <v>8.6224600000000002</v>
      </c>
      <c r="BL8" s="703">
        <v>7.5399099999999999</v>
      </c>
      <c r="BM8" s="703">
        <v>7.6030800000000003</v>
      </c>
      <c r="BN8" s="703">
        <v>5.7641900000000001</v>
      </c>
      <c r="BO8" s="703">
        <v>8.0761900000000004</v>
      </c>
      <c r="BP8" s="703">
        <v>8.3443199999999997</v>
      </c>
      <c r="BQ8" s="703">
        <v>8.0509699999999995</v>
      </c>
      <c r="BR8" s="703">
        <v>8.0509699999999995</v>
      </c>
      <c r="BS8" s="703">
        <v>7.59863</v>
      </c>
      <c r="BT8" s="703">
        <v>7.3279399999999999</v>
      </c>
      <c r="BU8" s="703">
        <v>7.6139700000000001</v>
      </c>
      <c r="BV8" s="703">
        <v>8.0509699999999995</v>
      </c>
    </row>
    <row r="9" spans="1:74" ht="11.1" customHeight="1" x14ac:dyDescent="0.2">
      <c r="A9" s="499" t="s">
        <v>1261</v>
      </c>
      <c r="B9" s="502" t="s">
        <v>1218</v>
      </c>
      <c r="C9" s="702">
        <v>0.779732651</v>
      </c>
      <c r="D9" s="702">
        <v>0.68079292599999996</v>
      </c>
      <c r="E9" s="702">
        <v>0.77315661599999996</v>
      </c>
      <c r="F9" s="702">
        <v>0.8493404</v>
      </c>
      <c r="G9" s="702">
        <v>0.81884271099999995</v>
      </c>
      <c r="H9" s="702">
        <v>0.83283584399999999</v>
      </c>
      <c r="I9" s="702">
        <v>0.94323286299999998</v>
      </c>
      <c r="J9" s="702">
        <v>0.85341465000000005</v>
      </c>
      <c r="K9" s="702">
        <v>0.73248724899999995</v>
      </c>
      <c r="L9" s="702">
        <v>0.82353308599999997</v>
      </c>
      <c r="M9" s="702">
        <v>0.78919013100000002</v>
      </c>
      <c r="N9" s="702">
        <v>0.74748394299999998</v>
      </c>
      <c r="O9" s="702">
        <v>0.74260077199999996</v>
      </c>
      <c r="P9" s="702">
        <v>0.676423263</v>
      </c>
      <c r="Q9" s="702">
        <v>0.70815714699999999</v>
      </c>
      <c r="R9" s="702">
        <v>0.76303041400000005</v>
      </c>
      <c r="S9" s="702">
        <v>0.82066013800000004</v>
      </c>
      <c r="T9" s="702">
        <v>0.79759728500000004</v>
      </c>
      <c r="U9" s="702">
        <v>0.84546830799999995</v>
      </c>
      <c r="V9" s="702">
        <v>0.67577277599999996</v>
      </c>
      <c r="W9" s="702">
        <v>0.663708195</v>
      </c>
      <c r="X9" s="702">
        <v>0.79972047800000001</v>
      </c>
      <c r="Y9" s="702">
        <v>0.84180094299999997</v>
      </c>
      <c r="Z9" s="702">
        <v>0.84821750100000004</v>
      </c>
      <c r="AA9" s="702">
        <v>1.021603976</v>
      </c>
      <c r="AB9" s="702">
        <v>0.99438993200000003</v>
      </c>
      <c r="AC9" s="702">
        <v>0.92586109299999997</v>
      </c>
      <c r="AD9" s="702">
        <v>1.0338356950000001</v>
      </c>
      <c r="AE9" s="702">
        <v>1.164385483</v>
      </c>
      <c r="AF9" s="702">
        <v>0.90438864399999996</v>
      </c>
      <c r="AG9" s="702">
        <v>0.99763792200000001</v>
      </c>
      <c r="AH9" s="702">
        <v>0.75482625199999998</v>
      </c>
      <c r="AI9" s="702">
        <v>0.752902352</v>
      </c>
      <c r="AJ9" s="702">
        <v>0.79099392999999996</v>
      </c>
      <c r="AK9" s="702">
        <v>0.81418400700000004</v>
      </c>
      <c r="AL9" s="702">
        <v>0.76450495399999996</v>
      </c>
      <c r="AM9" s="702">
        <v>1.038764383</v>
      </c>
      <c r="AN9" s="702">
        <v>1.0785001009999999</v>
      </c>
      <c r="AO9" s="702">
        <v>0.95396209600000004</v>
      </c>
      <c r="AP9" s="702">
        <v>0.88745502799999998</v>
      </c>
      <c r="AQ9" s="702">
        <v>1.180502835</v>
      </c>
      <c r="AR9" s="702">
        <v>1.1066137039999999</v>
      </c>
      <c r="AS9" s="702">
        <v>1.0919575269999999</v>
      </c>
      <c r="AT9" s="702">
        <v>0.95572069500000001</v>
      </c>
      <c r="AU9" s="702">
        <v>0.79349842500000001</v>
      </c>
      <c r="AV9" s="702">
        <v>0.74688465999999998</v>
      </c>
      <c r="AW9" s="702">
        <v>0.92609458700000002</v>
      </c>
      <c r="AX9" s="702">
        <v>1.006461912</v>
      </c>
      <c r="AY9" s="702">
        <v>1.0972651419999999</v>
      </c>
      <c r="AZ9" s="702">
        <v>0.91993462500000001</v>
      </c>
      <c r="BA9" s="702">
        <v>0.82950521899999996</v>
      </c>
      <c r="BB9" s="702">
        <v>0.79344189799999998</v>
      </c>
      <c r="BC9" s="702">
        <v>1.00348367</v>
      </c>
      <c r="BD9" s="702">
        <v>1.071300253</v>
      </c>
      <c r="BE9" s="702">
        <v>0.96938597999999998</v>
      </c>
      <c r="BF9" s="702">
        <v>0.8380396</v>
      </c>
      <c r="BG9" s="702">
        <v>0.71269930000000004</v>
      </c>
      <c r="BH9" s="703">
        <v>0.73297939999999995</v>
      </c>
      <c r="BI9" s="703">
        <v>0.7247342</v>
      </c>
      <c r="BJ9" s="703">
        <v>0.7333963</v>
      </c>
      <c r="BK9" s="703">
        <v>0.81489009999999995</v>
      </c>
      <c r="BL9" s="703">
        <v>0.72116469999999999</v>
      </c>
      <c r="BM9" s="703">
        <v>0.84443319999999999</v>
      </c>
      <c r="BN9" s="703">
        <v>0.92583539999999998</v>
      </c>
      <c r="BO9" s="703">
        <v>0.92489429999999995</v>
      </c>
      <c r="BP9" s="703">
        <v>0.93567789999999995</v>
      </c>
      <c r="BQ9" s="703">
        <v>0.86715050000000005</v>
      </c>
      <c r="BR9" s="703">
        <v>0.76494549999999994</v>
      </c>
      <c r="BS9" s="703">
        <v>0.66212570000000004</v>
      </c>
      <c r="BT9" s="703">
        <v>0.69561609999999996</v>
      </c>
      <c r="BU9" s="703">
        <v>0.69888280000000003</v>
      </c>
      <c r="BV9" s="703">
        <v>0.71429750000000003</v>
      </c>
    </row>
    <row r="10" spans="1:74" ht="11.1" customHeight="1" x14ac:dyDescent="0.2">
      <c r="A10" s="499" t="s">
        <v>1262</v>
      </c>
      <c r="B10" s="502" t="s">
        <v>1321</v>
      </c>
      <c r="C10" s="702">
        <v>4.5510876490000003</v>
      </c>
      <c r="D10" s="702">
        <v>5.1498658749999997</v>
      </c>
      <c r="E10" s="702">
        <v>5.771295318</v>
      </c>
      <c r="F10" s="702">
        <v>5.308944254</v>
      </c>
      <c r="G10" s="702">
        <v>4.9750758599999996</v>
      </c>
      <c r="H10" s="702">
        <v>4.3414912259999996</v>
      </c>
      <c r="I10" s="702">
        <v>2.9489492789999998</v>
      </c>
      <c r="J10" s="702">
        <v>2.6273848649999998</v>
      </c>
      <c r="K10" s="702">
        <v>3.9639207600000002</v>
      </c>
      <c r="L10" s="702">
        <v>6.4340382859999998</v>
      </c>
      <c r="M10" s="702">
        <v>6.3675284599999999</v>
      </c>
      <c r="N10" s="702">
        <v>6.9749074550000003</v>
      </c>
      <c r="O10" s="702">
        <v>6.5160820570000002</v>
      </c>
      <c r="P10" s="702">
        <v>5.0827558530000001</v>
      </c>
      <c r="Q10" s="702">
        <v>5.747405519</v>
      </c>
      <c r="R10" s="702">
        <v>5.485555958</v>
      </c>
      <c r="S10" s="702">
        <v>4.3386260449999998</v>
      </c>
      <c r="T10" s="702">
        <v>4.4479935700000004</v>
      </c>
      <c r="U10" s="702">
        <v>3.239282298</v>
      </c>
      <c r="V10" s="702">
        <v>3.482277517</v>
      </c>
      <c r="W10" s="702">
        <v>4.4072345210000003</v>
      </c>
      <c r="X10" s="702">
        <v>5.0664091429999996</v>
      </c>
      <c r="Y10" s="702">
        <v>5.064328401</v>
      </c>
      <c r="Z10" s="702">
        <v>5.537876818</v>
      </c>
      <c r="AA10" s="702">
        <v>5.6902547859999997</v>
      </c>
      <c r="AB10" s="702">
        <v>4.6769349199999999</v>
      </c>
      <c r="AC10" s="702">
        <v>6.2772864310000003</v>
      </c>
      <c r="AD10" s="702">
        <v>6.4090335349999998</v>
      </c>
      <c r="AE10" s="702">
        <v>5.2732024969999998</v>
      </c>
      <c r="AF10" s="702">
        <v>4.3824773380000002</v>
      </c>
      <c r="AG10" s="702">
        <v>3.9699351740000002</v>
      </c>
      <c r="AH10" s="702">
        <v>3.4438678500000002</v>
      </c>
      <c r="AI10" s="702">
        <v>5.236976437</v>
      </c>
      <c r="AJ10" s="702">
        <v>6.5162306000000001</v>
      </c>
      <c r="AK10" s="702">
        <v>6.1559887250000003</v>
      </c>
      <c r="AL10" s="702">
        <v>6.4190989619999996</v>
      </c>
      <c r="AM10" s="702">
        <v>6.3152033049999998</v>
      </c>
      <c r="AN10" s="702">
        <v>7.2560986119999997</v>
      </c>
      <c r="AO10" s="702">
        <v>7.2541882229999999</v>
      </c>
      <c r="AP10" s="702">
        <v>7.1212820649999999</v>
      </c>
      <c r="AQ10" s="702">
        <v>6.4858451349999999</v>
      </c>
      <c r="AR10" s="702">
        <v>6.521545004</v>
      </c>
      <c r="AS10" s="702">
        <v>4.5238248089999997</v>
      </c>
      <c r="AT10" s="702">
        <v>5.2250098210000004</v>
      </c>
      <c r="AU10" s="702">
        <v>6.4114805080000004</v>
      </c>
      <c r="AV10" s="702">
        <v>7.4449178109999998</v>
      </c>
      <c r="AW10" s="702">
        <v>8.845458356</v>
      </c>
      <c r="AX10" s="702">
        <v>7.8858092150000001</v>
      </c>
      <c r="AY10" s="702">
        <v>7.4420557729999999</v>
      </c>
      <c r="AZ10" s="702">
        <v>7.0586430910000004</v>
      </c>
      <c r="BA10" s="702">
        <v>9.7655238299999994</v>
      </c>
      <c r="BB10" s="702">
        <v>8.9386869299999994</v>
      </c>
      <c r="BC10" s="702">
        <v>7.956622565</v>
      </c>
      <c r="BD10" s="702">
        <v>6.3497082540000003</v>
      </c>
      <c r="BE10" s="702">
        <v>5.1942326110000003</v>
      </c>
      <c r="BF10" s="702">
        <v>6.0351119999999998</v>
      </c>
      <c r="BG10" s="702">
        <v>7.3247150000000003</v>
      </c>
      <c r="BH10" s="703">
        <v>8.6941020000000009</v>
      </c>
      <c r="BI10" s="703">
        <v>10.375870000000001</v>
      </c>
      <c r="BJ10" s="703">
        <v>8.6814579999999992</v>
      </c>
      <c r="BK10" s="703">
        <v>8.0900820000000007</v>
      </c>
      <c r="BL10" s="703">
        <v>7.7371930000000004</v>
      </c>
      <c r="BM10" s="703">
        <v>10.42634</v>
      </c>
      <c r="BN10" s="703">
        <v>9.5531279999999992</v>
      </c>
      <c r="BO10" s="703">
        <v>8.5285530000000005</v>
      </c>
      <c r="BP10" s="703">
        <v>6.8659660000000002</v>
      </c>
      <c r="BQ10" s="703">
        <v>5.6262800000000004</v>
      </c>
      <c r="BR10" s="703">
        <v>6.4628740000000002</v>
      </c>
      <c r="BS10" s="703">
        <v>7.7330819999999996</v>
      </c>
      <c r="BT10" s="703">
        <v>9.0661729999999991</v>
      </c>
      <c r="BU10" s="703">
        <v>10.90035</v>
      </c>
      <c r="BV10" s="703">
        <v>8.7373969999999996</v>
      </c>
    </row>
    <row r="11" spans="1:74" ht="11.1" customHeight="1" x14ac:dyDescent="0.2">
      <c r="A11" s="499" t="s">
        <v>1263</v>
      </c>
      <c r="B11" s="500" t="s">
        <v>1322</v>
      </c>
      <c r="C11" s="702">
        <v>0.803342903</v>
      </c>
      <c r="D11" s="702">
        <v>0.62931200300000001</v>
      </c>
      <c r="E11" s="702">
        <v>0.71167445600000001</v>
      </c>
      <c r="F11" s="702">
        <v>0.37433354600000002</v>
      </c>
      <c r="G11" s="702">
        <v>0.83242768599999994</v>
      </c>
      <c r="H11" s="702">
        <v>0.68874354800000004</v>
      </c>
      <c r="I11" s="702">
        <v>0.69374177000000004</v>
      </c>
      <c r="J11" s="702">
        <v>0.56629291000000004</v>
      </c>
      <c r="K11" s="702">
        <v>0.55419663900000005</v>
      </c>
      <c r="L11" s="702">
        <v>0.441765358</v>
      </c>
      <c r="M11" s="702">
        <v>0.67469379799999996</v>
      </c>
      <c r="N11" s="702">
        <v>0.654717259</v>
      </c>
      <c r="O11" s="702">
        <v>0.72981647000000005</v>
      </c>
      <c r="P11" s="702">
        <v>0.62538100799999996</v>
      </c>
      <c r="Q11" s="702">
        <v>0.62290332699999995</v>
      </c>
      <c r="R11" s="702">
        <v>0.58601661000000005</v>
      </c>
      <c r="S11" s="702">
        <v>0.44374764</v>
      </c>
      <c r="T11" s="702">
        <v>0.65435080899999998</v>
      </c>
      <c r="U11" s="702">
        <v>0.622674481</v>
      </c>
      <c r="V11" s="702">
        <v>0.60604445699999998</v>
      </c>
      <c r="W11" s="702">
        <v>0.61611483300000003</v>
      </c>
      <c r="X11" s="702">
        <v>0.37546072699999999</v>
      </c>
      <c r="Y11" s="702">
        <v>0.60913275499999997</v>
      </c>
      <c r="Z11" s="702">
        <v>0.668318407</v>
      </c>
      <c r="AA11" s="702">
        <v>0.72222091099999997</v>
      </c>
      <c r="AB11" s="702">
        <v>0.63384242599999996</v>
      </c>
      <c r="AC11" s="702">
        <v>0.59999751400000001</v>
      </c>
      <c r="AD11" s="702">
        <v>0.32053062599999999</v>
      </c>
      <c r="AE11" s="702">
        <v>0.63464263899999995</v>
      </c>
      <c r="AF11" s="702">
        <v>0.47773586699999998</v>
      </c>
      <c r="AG11" s="702">
        <v>0.624298189</v>
      </c>
      <c r="AH11" s="702">
        <v>0.58123831999999997</v>
      </c>
      <c r="AI11" s="702">
        <v>0.49478881299999999</v>
      </c>
      <c r="AJ11" s="702">
        <v>0.22717230499999999</v>
      </c>
      <c r="AK11" s="702">
        <v>0.35620180699999998</v>
      </c>
      <c r="AL11" s="702">
        <v>0.401239175</v>
      </c>
      <c r="AM11" s="702">
        <v>0.49601823900000003</v>
      </c>
      <c r="AN11" s="702">
        <v>0.38008698899999999</v>
      </c>
      <c r="AO11" s="702">
        <v>0.55177256299999999</v>
      </c>
      <c r="AP11" s="702">
        <v>0.39562143</v>
      </c>
      <c r="AQ11" s="702">
        <v>0.392647674</v>
      </c>
      <c r="AR11" s="702">
        <v>0.479095826</v>
      </c>
      <c r="AS11" s="702">
        <v>0.452282189</v>
      </c>
      <c r="AT11" s="702">
        <v>0.51906094000000003</v>
      </c>
      <c r="AU11" s="702">
        <v>0.29633609500000002</v>
      </c>
      <c r="AV11" s="702">
        <v>0.16883242800000001</v>
      </c>
      <c r="AW11" s="702">
        <v>0.42892997100000002</v>
      </c>
      <c r="AX11" s="702">
        <v>0.63750014499999996</v>
      </c>
      <c r="AY11" s="702">
        <v>0.59552102600000001</v>
      </c>
      <c r="AZ11" s="702">
        <v>0.63055137999999999</v>
      </c>
      <c r="BA11" s="702">
        <v>0.57572837200000004</v>
      </c>
      <c r="BB11" s="702">
        <v>0.34595093700000001</v>
      </c>
      <c r="BC11" s="702">
        <v>0.53326479100000002</v>
      </c>
      <c r="BD11" s="702">
        <v>0.45456707000000002</v>
      </c>
      <c r="BE11" s="702">
        <v>0.55961312299999999</v>
      </c>
      <c r="BF11" s="702">
        <v>0.46976620000000002</v>
      </c>
      <c r="BG11" s="702">
        <v>0.37557439999999997</v>
      </c>
      <c r="BH11" s="703">
        <v>0.20609179999999999</v>
      </c>
      <c r="BI11" s="703">
        <v>0.4121552</v>
      </c>
      <c r="BJ11" s="703">
        <v>0.52210259999999997</v>
      </c>
      <c r="BK11" s="703">
        <v>0.57123080000000004</v>
      </c>
      <c r="BL11" s="703">
        <v>0.52788389999999996</v>
      </c>
      <c r="BM11" s="703">
        <v>0.5751001</v>
      </c>
      <c r="BN11" s="703">
        <v>0.37309720000000002</v>
      </c>
      <c r="BO11" s="703">
        <v>0.56583649999999996</v>
      </c>
      <c r="BP11" s="703">
        <v>0.4821744</v>
      </c>
      <c r="BQ11" s="703">
        <v>0.51772609999999997</v>
      </c>
      <c r="BR11" s="703">
        <v>0.49688520000000003</v>
      </c>
      <c r="BS11" s="703">
        <v>0.37055070000000001</v>
      </c>
      <c r="BT11" s="703">
        <v>0.17007040000000001</v>
      </c>
      <c r="BU11" s="703">
        <v>0.37553429999999999</v>
      </c>
      <c r="BV11" s="703">
        <v>0.50161120000000003</v>
      </c>
    </row>
    <row r="12" spans="1:74" ht="11.1" customHeight="1" x14ac:dyDescent="0.2">
      <c r="A12" s="499" t="s">
        <v>1264</v>
      </c>
      <c r="B12" s="500" t="s">
        <v>1222</v>
      </c>
      <c r="C12" s="702">
        <v>55.389718096000003</v>
      </c>
      <c r="D12" s="702">
        <v>45.549596923999999</v>
      </c>
      <c r="E12" s="702">
        <v>48.628330853000001</v>
      </c>
      <c r="F12" s="702">
        <v>44.187174996000003</v>
      </c>
      <c r="G12" s="702">
        <v>47.859654042999999</v>
      </c>
      <c r="H12" s="702">
        <v>54.774508541000003</v>
      </c>
      <c r="I12" s="702">
        <v>62.035361979999998</v>
      </c>
      <c r="J12" s="702">
        <v>57.004549726</v>
      </c>
      <c r="K12" s="702">
        <v>50.989391945000001</v>
      </c>
      <c r="L12" s="702">
        <v>50.725782889999998</v>
      </c>
      <c r="M12" s="702">
        <v>51.036040851999999</v>
      </c>
      <c r="N12" s="702">
        <v>57.998653519999998</v>
      </c>
      <c r="O12" s="702">
        <v>62.177922041000002</v>
      </c>
      <c r="P12" s="702">
        <v>50.955756106000003</v>
      </c>
      <c r="Q12" s="702">
        <v>52.791913035999997</v>
      </c>
      <c r="R12" s="702">
        <v>49.127302254</v>
      </c>
      <c r="S12" s="702">
        <v>53.612870557000001</v>
      </c>
      <c r="T12" s="702">
        <v>58.871922906999998</v>
      </c>
      <c r="U12" s="702">
        <v>64.081769610999999</v>
      </c>
      <c r="V12" s="702">
        <v>63.190935060000001</v>
      </c>
      <c r="W12" s="702">
        <v>55.226363337999999</v>
      </c>
      <c r="X12" s="702">
        <v>51.396653809999997</v>
      </c>
      <c r="Y12" s="702">
        <v>52.454839499999999</v>
      </c>
      <c r="Z12" s="702">
        <v>54.283089572999998</v>
      </c>
      <c r="AA12" s="702">
        <v>58.057885112000001</v>
      </c>
      <c r="AB12" s="702">
        <v>50.687077185</v>
      </c>
      <c r="AC12" s="702">
        <v>52.518197534999999</v>
      </c>
      <c r="AD12" s="702">
        <v>45.513126034000003</v>
      </c>
      <c r="AE12" s="702">
        <v>49.168828761</v>
      </c>
      <c r="AF12" s="702">
        <v>52.504918146000001</v>
      </c>
      <c r="AG12" s="702">
        <v>62.092213911000002</v>
      </c>
      <c r="AH12" s="702">
        <v>59.13827964</v>
      </c>
      <c r="AI12" s="702">
        <v>53.643059266000002</v>
      </c>
      <c r="AJ12" s="702">
        <v>49.558700119000001</v>
      </c>
      <c r="AK12" s="702">
        <v>50.830856801000003</v>
      </c>
      <c r="AL12" s="702">
        <v>52.808807780999999</v>
      </c>
      <c r="AM12" s="702">
        <v>52.897538374</v>
      </c>
      <c r="AN12" s="702">
        <v>48.654190780999997</v>
      </c>
      <c r="AO12" s="702">
        <v>45.368691290999998</v>
      </c>
      <c r="AP12" s="702">
        <v>38.776957058000001</v>
      </c>
      <c r="AQ12" s="702">
        <v>41.756579262999999</v>
      </c>
      <c r="AR12" s="702">
        <v>51.240176855000001</v>
      </c>
      <c r="AS12" s="702">
        <v>61.954288740999999</v>
      </c>
      <c r="AT12" s="702">
        <v>57.944112001999997</v>
      </c>
      <c r="AU12" s="702">
        <v>46.679203346999998</v>
      </c>
      <c r="AV12" s="702">
        <v>45.955330197000002</v>
      </c>
      <c r="AW12" s="702">
        <v>45.739180026</v>
      </c>
      <c r="AX12" s="702">
        <v>53.078218286999999</v>
      </c>
      <c r="AY12" s="702">
        <v>54.998760326999999</v>
      </c>
      <c r="AZ12" s="702">
        <v>53.447372496</v>
      </c>
      <c r="BA12" s="702">
        <v>48.262929608</v>
      </c>
      <c r="BB12" s="702">
        <v>45.515890067000001</v>
      </c>
      <c r="BC12" s="702">
        <v>47.324568092</v>
      </c>
      <c r="BD12" s="702">
        <v>57.496468127999997</v>
      </c>
      <c r="BE12" s="702">
        <v>62.226089762999997</v>
      </c>
      <c r="BF12" s="702">
        <v>62.197099999999999</v>
      </c>
      <c r="BG12" s="702">
        <v>50.932310000000001</v>
      </c>
      <c r="BH12" s="703">
        <v>48.936630000000001</v>
      </c>
      <c r="BI12" s="703">
        <v>49.153210000000001</v>
      </c>
      <c r="BJ12" s="703">
        <v>56.42154</v>
      </c>
      <c r="BK12" s="703">
        <v>58.051160000000003</v>
      </c>
      <c r="BL12" s="703">
        <v>50.640300000000003</v>
      </c>
      <c r="BM12" s="703">
        <v>49.840089999999996</v>
      </c>
      <c r="BN12" s="703">
        <v>45.995370000000001</v>
      </c>
      <c r="BO12" s="703">
        <v>50.118040000000001</v>
      </c>
      <c r="BP12" s="703">
        <v>55.943579999999997</v>
      </c>
      <c r="BQ12" s="703">
        <v>62.710760000000001</v>
      </c>
      <c r="BR12" s="703">
        <v>59.005800000000001</v>
      </c>
      <c r="BS12" s="703">
        <v>46.974310000000003</v>
      </c>
      <c r="BT12" s="703">
        <v>47.635950000000001</v>
      </c>
      <c r="BU12" s="703">
        <v>47.463329999999999</v>
      </c>
      <c r="BV12" s="703">
        <v>55.321199999999997</v>
      </c>
    </row>
    <row r="13" spans="1:74" ht="11.1" customHeight="1" x14ac:dyDescent="0.2">
      <c r="A13" s="499" t="s">
        <v>1265</v>
      </c>
      <c r="B13" s="500" t="s">
        <v>1323</v>
      </c>
      <c r="C13" s="702">
        <v>54.019850591999997</v>
      </c>
      <c r="D13" s="702">
        <v>45.515019336000002</v>
      </c>
      <c r="E13" s="702">
        <v>49.669127236000001</v>
      </c>
      <c r="F13" s="702">
        <v>45.765910959000003</v>
      </c>
      <c r="G13" s="702">
        <v>49.571356567999999</v>
      </c>
      <c r="H13" s="702">
        <v>55.586229430000003</v>
      </c>
      <c r="I13" s="702">
        <v>62.546108154999999</v>
      </c>
      <c r="J13" s="702">
        <v>57.934519729000002</v>
      </c>
      <c r="K13" s="702">
        <v>52.225578648999999</v>
      </c>
      <c r="L13" s="702">
        <v>50.704334154999998</v>
      </c>
      <c r="M13" s="702">
        <v>50.052068650999999</v>
      </c>
      <c r="N13" s="702">
        <v>56.603939513999997</v>
      </c>
      <c r="O13" s="702">
        <v>60.122512391999997</v>
      </c>
      <c r="P13" s="702">
        <v>49.804185203999999</v>
      </c>
      <c r="Q13" s="702">
        <v>50.906114809000002</v>
      </c>
      <c r="R13" s="702">
        <v>47.605038213</v>
      </c>
      <c r="S13" s="702">
        <v>54.140375704999997</v>
      </c>
      <c r="T13" s="702">
        <v>59.170126404999998</v>
      </c>
      <c r="U13" s="702">
        <v>63.431425224999998</v>
      </c>
      <c r="V13" s="702">
        <v>62.981856188000002</v>
      </c>
      <c r="W13" s="702">
        <v>55.280018130000002</v>
      </c>
      <c r="X13" s="702">
        <v>51.635167873999997</v>
      </c>
      <c r="Y13" s="702">
        <v>52.030539801000003</v>
      </c>
      <c r="Z13" s="702">
        <v>54.755304088000003</v>
      </c>
      <c r="AA13" s="702">
        <v>58.013325921000003</v>
      </c>
      <c r="AB13" s="702">
        <v>50.734998756000003</v>
      </c>
      <c r="AC13" s="702">
        <v>52.051213326999999</v>
      </c>
      <c r="AD13" s="702">
        <v>46.548128052999999</v>
      </c>
      <c r="AE13" s="702">
        <v>50.915491332999999</v>
      </c>
      <c r="AF13" s="702">
        <v>54.450629945999999</v>
      </c>
      <c r="AG13" s="702">
        <v>62.872065577000001</v>
      </c>
      <c r="AH13" s="702">
        <v>60.368613736</v>
      </c>
      <c r="AI13" s="702">
        <v>55.477496610000003</v>
      </c>
      <c r="AJ13" s="702">
        <v>50.180712645</v>
      </c>
      <c r="AK13" s="702">
        <v>50.613301606999997</v>
      </c>
      <c r="AL13" s="702">
        <v>53.627992266</v>
      </c>
      <c r="AM13" s="702">
        <v>54.245726026</v>
      </c>
      <c r="AN13" s="702">
        <v>50.259899589</v>
      </c>
      <c r="AO13" s="702">
        <v>48.480796257000002</v>
      </c>
      <c r="AP13" s="702">
        <v>41.884420796999997</v>
      </c>
      <c r="AQ13" s="702">
        <v>45.056135441999999</v>
      </c>
      <c r="AR13" s="702">
        <v>54.596066415000003</v>
      </c>
      <c r="AS13" s="702">
        <v>64.425765196</v>
      </c>
      <c r="AT13" s="702">
        <v>60.277554289000001</v>
      </c>
      <c r="AU13" s="702">
        <v>49.742097205999997</v>
      </c>
      <c r="AV13" s="702">
        <v>48.194530000999997</v>
      </c>
      <c r="AW13" s="702">
        <v>47.726876015999999</v>
      </c>
      <c r="AX13" s="702">
        <v>53.850467197999997</v>
      </c>
      <c r="AY13" s="702">
        <v>55.174083391000003</v>
      </c>
      <c r="AZ13" s="702">
        <v>54.365291738000003</v>
      </c>
      <c r="BA13" s="702">
        <v>49.432430691</v>
      </c>
      <c r="BB13" s="702">
        <v>46.197467109999998</v>
      </c>
      <c r="BC13" s="702">
        <v>49.055239010000001</v>
      </c>
      <c r="BD13" s="702">
        <v>58.935610582999999</v>
      </c>
      <c r="BE13" s="702">
        <v>62.924175359000003</v>
      </c>
      <c r="BF13" s="702">
        <v>63.196080000000002</v>
      </c>
      <c r="BG13" s="702">
        <v>54.33813</v>
      </c>
      <c r="BH13" s="703">
        <v>50.679580000000001</v>
      </c>
      <c r="BI13" s="703">
        <v>49.923160000000003</v>
      </c>
      <c r="BJ13" s="703">
        <v>56.77375</v>
      </c>
      <c r="BK13" s="703">
        <v>56.864310000000003</v>
      </c>
      <c r="BL13" s="703">
        <v>49.48695</v>
      </c>
      <c r="BM13" s="703">
        <v>50.351509999999998</v>
      </c>
      <c r="BN13" s="703">
        <v>47.934170000000002</v>
      </c>
      <c r="BO13" s="703">
        <v>52.350540000000002</v>
      </c>
      <c r="BP13" s="703">
        <v>58.154510000000002</v>
      </c>
      <c r="BQ13" s="703">
        <v>63.792749999999998</v>
      </c>
      <c r="BR13" s="703">
        <v>60.187800000000003</v>
      </c>
      <c r="BS13" s="703">
        <v>52.207149999999999</v>
      </c>
      <c r="BT13" s="703">
        <v>50.154679999999999</v>
      </c>
      <c r="BU13" s="703">
        <v>50.159419999999997</v>
      </c>
      <c r="BV13" s="703">
        <v>57.288890000000002</v>
      </c>
    </row>
    <row r="14" spans="1:74" ht="11.1" customHeight="1" x14ac:dyDescent="0.2">
      <c r="A14" s="517"/>
      <c r="B14" s="131" t="s">
        <v>1342</v>
      </c>
      <c r="C14" s="243"/>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333"/>
      <c r="BI14" s="333"/>
      <c r="BJ14" s="333"/>
      <c r="BK14" s="333"/>
      <c r="BL14" s="333"/>
      <c r="BM14" s="333"/>
      <c r="BN14" s="333"/>
      <c r="BO14" s="333"/>
      <c r="BP14" s="333"/>
      <c r="BQ14" s="333"/>
      <c r="BR14" s="333"/>
      <c r="BS14" s="333"/>
      <c r="BT14" s="333"/>
      <c r="BU14" s="333"/>
      <c r="BV14" s="333"/>
    </row>
    <row r="15" spans="1:74" ht="11.1" customHeight="1" x14ac:dyDescent="0.2">
      <c r="A15" s="499" t="s">
        <v>1266</v>
      </c>
      <c r="B15" s="500" t="s">
        <v>84</v>
      </c>
      <c r="C15" s="702">
        <v>3.4642416630000001</v>
      </c>
      <c r="D15" s="702">
        <v>2.781799484</v>
      </c>
      <c r="E15" s="702">
        <v>3.545515226</v>
      </c>
      <c r="F15" s="702">
        <v>3.8771544709999999</v>
      </c>
      <c r="G15" s="702">
        <v>4.4268766900000003</v>
      </c>
      <c r="H15" s="702">
        <v>5.1378464350000002</v>
      </c>
      <c r="I15" s="702">
        <v>6.8873949049999998</v>
      </c>
      <c r="J15" s="702">
        <v>5.375317098</v>
      </c>
      <c r="K15" s="702">
        <v>4.1292010230000002</v>
      </c>
      <c r="L15" s="702">
        <v>3.4969036529999999</v>
      </c>
      <c r="M15" s="702">
        <v>2.9636113339999999</v>
      </c>
      <c r="N15" s="702">
        <v>4.2786363740000004</v>
      </c>
      <c r="O15" s="702">
        <v>4.0762577809999998</v>
      </c>
      <c r="P15" s="702">
        <v>4.174286296</v>
      </c>
      <c r="Q15" s="702">
        <v>3.948199292</v>
      </c>
      <c r="R15" s="702">
        <v>4.2962642359999998</v>
      </c>
      <c r="S15" s="702">
        <v>6.5820069569999999</v>
      </c>
      <c r="T15" s="702">
        <v>6.831932138</v>
      </c>
      <c r="U15" s="702">
        <v>8.1132640449999993</v>
      </c>
      <c r="V15" s="702">
        <v>6.9108349069999999</v>
      </c>
      <c r="W15" s="702">
        <v>5.7769125089999998</v>
      </c>
      <c r="X15" s="702">
        <v>4.7852534779999996</v>
      </c>
      <c r="Y15" s="702">
        <v>4.3836213839999996</v>
      </c>
      <c r="Z15" s="702">
        <v>3.736014682</v>
      </c>
      <c r="AA15" s="702">
        <v>5.0281928029999996</v>
      </c>
      <c r="AB15" s="702">
        <v>4.6976253159999999</v>
      </c>
      <c r="AC15" s="702">
        <v>4.6611139589999997</v>
      </c>
      <c r="AD15" s="702">
        <v>4.222034657</v>
      </c>
      <c r="AE15" s="702">
        <v>5.1636588420000002</v>
      </c>
      <c r="AF15" s="702">
        <v>6.6514421820000003</v>
      </c>
      <c r="AG15" s="702">
        <v>8.326550052</v>
      </c>
      <c r="AH15" s="702">
        <v>9.1018562779999996</v>
      </c>
      <c r="AI15" s="702">
        <v>6.8520639599999997</v>
      </c>
      <c r="AJ15" s="702">
        <v>4.936362516</v>
      </c>
      <c r="AK15" s="702">
        <v>4.2166787579999996</v>
      </c>
      <c r="AL15" s="702">
        <v>5.5767076370000002</v>
      </c>
      <c r="AM15" s="702">
        <v>6.2478565709999998</v>
      </c>
      <c r="AN15" s="702">
        <v>5.7242640690000002</v>
      </c>
      <c r="AO15" s="702">
        <v>5.5121783779999998</v>
      </c>
      <c r="AP15" s="702">
        <v>4.4874516519999998</v>
      </c>
      <c r="AQ15" s="702">
        <v>5.0491568620000002</v>
      </c>
      <c r="AR15" s="702">
        <v>6.7443585910000001</v>
      </c>
      <c r="AS15" s="702">
        <v>9.7129660779999991</v>
      </c>
      <c r="AT15" s="702">
        <v>8.2078510399999995</v>
      </c>
      <c r="AU15" s="702">
        <v>6.288901353</v>
      </c>
      <c r="AV15" s="702">
        <v>5.4113790460000004</v>
      </c>
      <c r="AW15" s="702">
        <v>3.7973660740000001</v>
      </c>
      <c r="AX15" s="702">
        <v>4.461841175</v>
      </c>
      <c r="AY15" s="702">
        <v>4.4935800710000002</v>
      </c>
      <c r="AZ15" s="702">
        <v>4.7861293260000002</v>
      </c>
      <c r="BA15" s="702">
        <v>3.139167107</v>
      </c>
      <c r="BB15" s="702">
        <v>4.0759930390000001</v>
      </c>
      <c r="BC15" s="702">
        <v>4.0136296629999997</v>
      </c>
      <c r="BD15" s="702">
        <v>6.4430485610000003</v>
      </c>
      <c r="BE15" s="702">
        <v>6.957247175</v>
      </c>
      <c r="BF15" s="702">
        <v>7.8231840000000004</v>
      </c>
      <c r="BG15" s="702">
        <v>4.376277</v>
      </c>
      <c r="BH15" s="703">
        <v>4.136514</v>
      </c>
      <c r="BI15" s="703">
        <v>2.5874760000000001</v>
      </c>
      <c r="BJ15" s="703">
        <v>4.515549</v>
      </c>
      <c r="BK15" s="703">
        <v>4.2656429999999999</v>
      </c>
      <c r="BL15" s="703">
        <v>3.6253570000000002</v>
      </c>
      <c r="BM15" s="703">
        <v>3.1098379999999999</v>
      </c>
      <c r="BN15" s="703">
        <v>3.4484710000000001</v>
      </c>
      <c r="BO15" s="703">
        <v>4.1921439999999999</v>
      </c>
      <c r="BP15" s="703">
        <v>6.7137789999999997</v>
      </c>
      <c r="BQ15" s="703">
        <v>8.694763</v>
      </c>
      <c r="BR15" s="703">
        <v>7.1496589999999998</v>
      </c>
      <c r="BS15" s="703">
        <v>5.1129559999999996</v>
      </c>
      <c r="BT15" s="703">
        <v>4.6009880000000001</v>
      </c>
      <c r="BU15" s="703">
        <v>3.3042189999999998</v>
      </c>
      <c r="BV15" s="703">
        <v>4.7048050000000003</v>
      </c>
    </row>
    <row r="16" spans="1:74" ht="11.1" customHeight="1" x14ac:dyDescent="0.2">
      <c r="A16" s="499" t="s">
        <v>1267</v>
      </c>
      <c r="B16" s="500" t="s">
        <v>83</v>
      </c>
      <c r="C16" s="702">
        <v>11.507872363000001</v>
      </c>
      <c r="D16" s="702">
        <v>8.6129886550000005</v>
      </c>
      <c r="E16" s="702">
        <v>8.4159833499999994</v>
      </c>
      <c r="F16" s="702">
        <v>6.2916242220000003</v>
      </c>
      <c r="G16" s="702">
        <v>7.5730387009999998</v>
      </c>
      <c r="H16" s="702">
        <v>10.653632353000001</v>
      </c>
      <c r="I16" s="702">
        <v>13.089709005</v>
      </c>
      <c r="J16" s="702">
        <v>12.583113904999999</v>
      </c>
      <c r="K16" s="702">
        <v>10.568908331999999</v>
      </c>
      <c r="L16" s="702">
        <v>7.8388102259999997</v>
      </c>
      <c r="M16" s="702">
        <v>8.8553502930000008</v>
      </c>
      <c r="N16" s="702">
        <v>10.291186894000001</v>
      </c>
      <c r="O16" s="702">
        <v>10.244258691000001</v>
      </c>
      <c r="P16" s="702">
        <v>8.2745124400000005</v>
      </c>
      <c r="Q16" s="702">
        <v>6.9458870570000002</v>
      </c>
      <c r="R16" s="702">
        <v>6.0962195000000001</v>
      </c>
      <c r="S16" s="702">
        <v>7.4554052280000001</v>
      </c>
      <c r="T16" s="702">
        <v>8.9400707849999996</v>
      </c>
      <c r="U16" s="702">
        <v>11.733870407</v>
      </c>
      <c r="V16" s="702">
        <v>11.004996709</v>
      </c>
      <c r="W16" s="702">
        <v>8.5764752519999998</v>
      </c>
      <c r="X16" s="702">
        <v>7.436443089</v>
      </c>
      <c r="Y16" s="702">
        <v>7.9955940730000004</v>
      </c>
      <c r="Z16" s="702">
        <v>9.6504304649999995</v>
      </c>
      <c r="AA16" s="702">
        <v>9.2105268809999998</v>
      </c>
      <c r="AB16" s="702">
        <v>8.1972200999999991</v>
      </c>
      <c r="AC16" s="702">
        <v>7.3062333480000001</v>
      </c>
      <c r="AD16" s="702">
        <v>4.5441884469999998</v>
      </c>
      <c r="AE16" s="702">
        <v>5.4673752340000004</v>
      </c>
      <c r="AF16" s="702">
        <v>7.1618014490000004</v>
      </c>
      <c r="AG16" s="702">
        <v>8.8848850749999997</v>
      </c>
      <c r="AH16" s="702">
        <v>8.5845008109999998</v>
      </c>
      <c r="AI16" s="702">
        <v>7.3912624759999996</v>
      </c>
      <c r="AJ16" s="702">
        <v>5.0974664519999999</v>
      </c>
      <c r="AK16" s="702">
        <v>6.1641563909999997</v>
      </c>
      <c r="AL16" s="702">
        <v>5.9212464960000002</v>
      </c>
      <c r="AM16" s="702">
        <v>6.5195912509999996</v>
      </c>
      <c r="AN16" s="702">
        <v>5.8205241839999999</v>
      </c>
      <c r="AO16" s="702">
        <v>4.6905778820000004</v>
      </c>
      <c r="AP16" s="702">
        <v>3.8477055889999998</v>
      </c>
      <c r="AQ16" s="702">
        <v>5.0304581840000004</v>
      </c>
      <c r="AR16" s="702">
        <v>6.8491932210000002</v>
      </c>
      <c r="AS16" s="702">
        <v>9.6706501990000007</v>
      </c>
      <c r="AT16" s="702">
        <v>10.090695586000001</v>
      </c>
      <c r="AU16" s="702">
        <v>6.8967414099999997</v>
      </c>
      <c r="AV16" s="702">
        <v>5.8385569200000003</v>
      </c>
      <c r="AW16" s="702">
        <v>5.7766788780000002</v>
      </c>
      <c r="AX16" s="702">
        <v>8.2060000409999994</v>
      </c>
      <c r="AY16" s="702">
        <v>7.9620342129999999</v>
      </c>
      <c r="AZ16" s="702">
        <v>8.3988561530000005</v>
      </c>
      <c r="BA16" s="702">
        <v>5.4431135050000004</v>
      </c>
      <c r="BB16" s="702">
        <v>4.4867975879999999</v>
      </c>
      <c r="BC16" s="702">
        <v>5.901030811</v>
      </c>
      <c r="BD16" s="702">
        <v>9.403404987</v>
      </c>
      <c r="BE16" s="702">
        <v>11.437400911999999</v>
      </c>
      <c r="BF16" s="702">
        <v>10.626810000000001</v>
      </c>
      <c r="BG16" s="702">
        <v>9.2813470000000002</v>
      </c>
      <c r="BH16" s="703">
        <v>6.1093849999999996</v>
      </c>
      <c r="BI16" s="703">
        <v>7.1644189999999996</v>
      </c>
      <c r="BJ16" s="703">
        <v>8.8660209999999999</v>
      </c>
      <c r="BK16" s="703">
        <v>9.1134020000000007</v>
      </c>
      <c r="BL16" s="703">
        <v>7.9056199999999999</v>
      </c>
      <c r="BM16" s="703">
        <v>5.6593020000000003</v>
      </c>
      <c r="BN16" s="703">
        <v>4.0756129999999997</v>
      </c>
      <c r="BO16" s="703">
        <v>4.9869089999999998</v>
      </c>
      <c r="BP16" s="703">
        <v>7.7101660000000001</v>
      </c>
      <c r="BQ16" s="703">
        <v>9.986402</v>
      </c>
      <c r="BR16" s="703">
        <v>10.53999</v>
      </c>
      <c r="BS16" s="703">
        <v>8.4718959999999992</v>
      </c>
      <c r="BT16" s="703">
        <v>6.4789899999999996</v>
      </c>
      <c r="BU16" s="703">
        <v>6.0974190000000004</v>
      </c>
      <c r="BV16" s="703">
        <v>8.6524199999999993</v>
      </c>
    </row>
    <row r="17" spans="1:74" ht="11.1" customHeight="1" x14ac:dyDescent="0.2">
      <c r="A17" s="499" t="s">
        <v>1268</v>
      </c>
      <c r="B17" s="502" t="s">
        <v>86</v>
      </c>
      <c r="C17" s="702">
        <v>1.5131509999999999</v>
      </c>
      <c r="D17" s="702">
        <v>1.359829</v>
      </c>
      <c r="E17" s="702">
        <v>1.5055099999999999</v>
      </c>
      <c r="F17" s="702">
        <v>1.4472210000000001</v>
      </c>
      <c r="G17" s="702">
        <v>1.456167</v>
      </c>
      <c r="H17" s="702">
        <v>1.4352320000000001</v>
      </c>
      <c r="I17" s="702">
        <v>1.458178</v>
      </c>
      <c r="J17" s="702">
        <v>1.4747749999999999</v>
      </c>
      <c r="K17" s="702">
        <v>1.440158</v>
      </c>
      <c r="L17" s="702">
        <v>1.5050950000000001</v>
      </c>
      <c r="M17" s="702">
        <v>1.451654</v>
      </c>
      <c r="N17" s="702">
        <v>1.513754</v>
      </c>
      <c r="O17" s="702">
        <v>1.513188</v>
      </c>
      <c r="P17" s="702">
        <v>1.343213</v>
      </c>
      <c r="Q17" s="702">
        <v>1.3459890000000001</v>
      </c>
      <c r="R17" s="702">
        <v>0.56742400000000004</v>
      </c>
      <c r="S17" s="702">
        <v>0.89510699999999999</v>
      </c>
      <c r="T17" s="702">
        <v>1.3240860000000001</v>
      </c>
      <c r="U17" s="702">
        <v>1.4608840000000001</v>
      </c>
      <c r="V17" s="702">
        <v>1.4626920000000001</v>
      </c>
      <c r="W17" s="702">
        <v>1.3556140000000001</v>
      </c>
      <c r="X17" s="702">
        <v>0.90893299999999999</v>
      </c>
      <c r="Y17" s="702">
        <v>1.1152260000000001</v>
      </c>
      <c r="Z17" s="702">
        <v>1.508073</v>
      </c>
      <c r="AA17" s="702">
        <v>1.511528</v>
      </c>
      <c r="AB17" s="702">
        <v>1.3598589999999999</v>
      </c>
      <c r="AC17" s="702">
        <v>1.5056719999999999</v>
      </c>
      <c r="AD17" s="702">
        <v>1.4533860000000001</v>
      </c>
      <c r="AE17" s="702">
        <v>1.495071</v>
      </c>
      <c r="AF17" s="702">
        <v>1.4326239999999999</v>
      </c>
      <c r="AG17" s="702">
        <v>1.467462</v>
      </c>
      <c r="AH17" s="702">
        <v>1.4716</v>
      </c>
      <c r="AI17" s="702">
        <v>1.1383030000000001</v>
      </c>
      <c r="AJ17" s="702">
        <v>0.59143800000000002</v>
      </c>
      <c r="AK17" s="702">
        <v>1.26033</v>
      </c>
      <c r="AL17" s="702">
        <v>1.5120610000000001</v>
      </c>
      <c r="AM17" s="702">
        <v>1.5105420000000001</v>
      </c>
      <c r="AN17" s="702">
        <v>1.3472139999999999</v>
      </c>
      <c r="AO17" s="702">
        <v>1.501199</v>
      </c>
      <c r="AP17" s="702">
        <v>1.4584410000000001</v>
      </c>
      <c r="AQ17" s="702">
        <v>1.495144</v>
      </c>
      <c r="AR17" s="702">
        <v>1.4299109999999999</v>
      </c>
      <c r="AS17" s="702">
        <v>1.4595100000000001</v>
      </c>
      <c r="AT17" s="702">
        <v>1.4489190000000001</v>
      </c>
      <c r="AU17" s="702">
        <v>1.2873030000000001</v>
      </c>
      <c r="AV17" s="702">
        <v>0.98178100000000001</v>
      </c>
      <c r="AW17" s="702">
        <v>1.361526</v>
      </c>
      <c r="AX17" s="702">
        <v>1.4895430000000001</v>
      </c>
      <c r="AY17" s="702">
        <v>1.5047200000000001</v>
      </c>
      <c r="AZ17" s="702">
        <v>1.361008</v>
      </c>
      <c r="BA17" s="702">
        <v>1.269957</v>
      </c>
      <c r="BB17" s="702">
        <v>0.572048</v>
      </c>
      <c r="BC17" s="702">
        <v>1.0095080000000001</v>
      </c>
      <c r="BD17" s="702">
        <v>1.2044429999999999</v>
      </c>
      <c r="BE17" s="702">
        <v>1.4660550000000001</v>
      </c>
      <c r="BF17" s="702">
        <v>1.3797900000000001</v>
      </c>
      <c r="BG17" s="702">
        <v>1.4453499999999999</v>
      </c>
      <c r="BH17" s="703">
        <v>1.48193</v>
      </c>
      <c r="BI17" s="703">
        <v>1.4341200000000001</v>
      </c>
      <c r="BJ17" s="703">
        <v>1.48193</v>
      </c>
      <c r="BK17" s="703">
        <v>1.48193</v>
      </c>
      <c r="BL17" s="703">
        <v>1.3385100000000001</v>
      </c>
      <c r="BM17" s="703">
        <v>1.48193</v>
      </c>
      <c r="BN17" s="703">
        <v>1.4341200000000001</v>
      </c>
      <c r="BO17" s="703">
        <v>1.48193</v>
      </c>
      <c r="BP17" s="703">
        <v>1.4341200000000001</v>
      </c>
      <c r="BQ17" s="703">
        <v>1.48193</v>
      </c>
      <c r="BR17" s="703">
        <v>1.48193</v>
      </c>
      <c r="BS17" s="703">
        <v>1.1022000000000001</v>
      </c>
      <c r="BT17" s="703">
        <v>6.4280000000000004E-2</v>
      </c>
      <c r="BU17" s="703">
        <v>0.97965000000000002</v>
      </c>
      <c r="BV17" s="703">
        <v>1.48193</v>
      </c>
    </row>
    <row r="18" spans="1:74" ht="11.1" customHeight="1" x14ac:dyDescent="0.2">
      <c r="A18" s="499" t="s">
        <v>1269</v>
      </c>
      <c r="B18" s="502" t="s">
        <v>1218</v>
      </c>
      <c r="C18" s="702">
        <v>1.012226847</v>
      </c>
      <c r="D18" s="702">
        <v>0.82221510900000006</v>
      </c>
      <c r="E18" s="702">
        <v>0.903104554</v>
      </c>
      <c r="F18" s="702">
        <v>1.3013417860000001</v>
      </c>
      <c r="G18" s="702">
        <v>1.72582912</v>
      </c>
      <c r="H18" s="702">
        <v>1.3588962360000001</v>
      </c>
      <c r="I18" s="702">
        <v>1.6344661650000001</v>
      </c>
      <c r="J18" s="702">
        <v>1.2481675860000001</v>
      </c>
      <c r="K18" s="702">
        <v>0.96353450100000004</v>
      </c>
      <c r="L18" s="702">
        <v>1.1945750040000001</v>
      </c>
      <c r="M18" s="702">
        <v>0.99023996000000003</v>
      </c>
      <c r="N18" s="702">
        <v>1.043240132</v>
      </c>
      <c r="O18" s="702">
        <v>1.124550918</v>
      </c>
      <c r="P18" s="702">
        <v>1.0475173069999999</v>
      </c>
      <c r="Q18" s="702">
        <v>1.1481134609999999</v>
      </c>
      <c r="R18" s="702">
        <v>1.318632676</v>
      </c>
      <c r="S18" s="702">
        <v>1.2301119469999999</v>
      </c>
      <c r="T18" s="702">
        <v>1.244902086</v>
      </c>
      <c r="U18" s="702">
        <v>1.7256559840000001</v>
      </c>
      <c r="V18" s="702">
        <v>0.95323878699999998</v>
      </c>
      <c r="W18" s="702">
        <v>1.0353101920000001</v>
      </c>
      <c r="X18" s="702">
        <v>1.583475177</v>
      </c>
      <c r="Y18" s="702">
        <v>1.5944000030000001</v>
      </c>
      <c r="Z18" s="702">
        <v>1.518873462</v>
      </c>
      <c r="AA18" s="702">
        <v>2.0846581139999998</v>
      </c>
      <c r="AB18" s="702">
        <v>1.8948305139999999</v>
      </c>
      <c r="AC18" s="702">
        <v>1.8421724159999999</v>
      </c>
      <c r="AD18" s="702">
        <v>2.218078014</v>
      </c>
      <c r="AE18" s="702">
        <v>2.573728317</v>
      </c>
      <c r="AF18" s="702">
        <v>1.9411821570000001</v>
      </c>
      <c r="AG18" s="702">
        <v>1.842510589</v>
      </c>
      <c r="AH18" s="702">
        <v>1.118697107</v>
      </c>
      <c r="AI18" s="702">
        <v>1.237283548</v>
      </c>
      <c r="AJ18" s="702">
        <v>1.2739121600000001</v>
      </c>
      <c r="AK18" s="702">
        <v>1.2394249740000001</v>
      </c>
      <c r="AL18" s="702">
        <v>1.2685640899999999</v>
      </c>
      <c r="AM18" s="702">
        <v>1.983911693</v>
      </c>
      <c r="AN18" s="702">
        <v>2.0649727530000002</v>
      </c>
      <c r="AO18" s="702">
        <v>1.8016274539999999</v>
      </c>
      <c r="AP18" s="702">
        <v>1.638636615</v>
      </c>
      <c r="AQ18" s="702">
        <v>2.2459231879999999</v>
      </c>
      <c r="AR18" s="702">
        <v>2.0839241190000002</v>
      </c>
      <c r="AS18" s="702">
        <v>2.0121524420000001</v>
      </c>
      <c r="AT18" s="702">
        <v>1.734184814</v>
      </c>
      <c r="AU18" s="702">
        <v>1.3903023990000001</v>
      </c>
      <c r="AV18" s="702">
        <v>1.3080503779999999</v>
      </c>
      <c r="AW18" s="702">
        <v>1.6750381539999999</v>
      </c>
      <c r="AX18" s="702">
        <v>1.8237068869999999</v>
      </c>
      <c r="AY18" s="702">
        <v>2.0328645839999999</v>
      </c>
      <c r="AZ18" s="702">
        <v>1.7288251020000001</v>
      </c>
      <c r="BA18" s="702">
        <v>1.526870143</v>
      </c>
      <c r="BB18" s="702">
        <v>1.387446851</v>
      </c>
      <c r="BC18" s="702">
        <v>1.782712031</v>
      </c>
      <c r="BD18" s="702">
        <v>1.923587468</v>
      </c>
      <c r="BE18" s="702">
        <v>1.686727817</v>
      </c>
      <c r="BF18" s="702">
        <v>1.4457949999999999</v>
      </c>
      <c r="BG18" s="702">
        <v>1.27003</v>
      </c>
      <c r="BH18" s="703">
        <v>1.182361</v>
      </c>
      <c r="BI18" s="703">
        <v>1.081634</v>
      </c>
      <c r="BJ18" s="703">
        <v>1.057315</v>
      </c>
      <c r="BK18" s="703">
        <v>1.2671669999999999</v>
      </c>
      <c r="BL18" s="703">
        <v>1.103596</v>
      </c>
      <c r="BM18" s="703">
        <v>1.1625270000000001</v>
      </c>
      <c r="BN18" s="703">
        <v>1.3224940000000001</v>
      </c>
      <c r="BO18" s="703">
        <v>1.4985630000000001</v>
      </c>
      <c r="BP18" s="703">
        <v>1.4266540000000001</v>
      </c>
      <c r="BQ18" s="703">
        <v>1.469503</v>
      </c>
      <c r="BR18" s="703">
        <v>1.2805390000000001</v>
      </c>
      <c r="BS18" s="703">
        <v>1.1483650000000001</v>
      </c>
      <c r="BT18" s="703">
        <v>1.0867169999999999</v>
      </c>
      <c r="BU18" s="703">
        <v>1.0112190000000001</v>
      </c>
      <c r="BV18" s="703">
        <v>1.00196</v>
      </c>
    </row>
    <row r="19" spans="1:74" ht="11.1" customHeight="1" x14ac:dyDescent="0.2">
      <c r="A19" s="499" t="s">
        <v>1270</v>
      </c>
      <c r="B19" s="502" t="s">
        <v>1321</v>
      </c>
      <c r="C19" s="702">
        <v>4.626301862</v>
      </c>
      <c r="D19" s="702">
        <v>4.8809969329999996</v>
      </c>
      <c r="E19" s="702">
        <v>5.9702599620000001</v>
      </c>
      <c r="F19" s="702">
        <v>5.8940326650000001</v>
      </c>
      <c r="G19" s="702">
        <v>5.1660230499999997</v>
      </c>
      <c r="H19" s="702">
        <v>4.8625161710000002</v>
      </c>
      <c r="I19" s="702">
        <v>3.922526001</v>
      </c>
      <c r="J19" s="702">
        <v>2.938646592</v>
      </c>
      <c r="K19" s="702">
        <v>4.9045390619999996</v>
      </c>
      <c r="L19" s="702">
        <v>6.3130097850000002</v>
      </c>
      <c r="M19" s="702">
        <v>5.5057711610000002</v>
      </c>
      <c r="N19" s="702">
        <v>5.9488138350000002</v>
      </c>
      <c r="O19" s="702">
        <v>6.745442229</v>
      </c>
      <c r="P19" s="702">
        <v>5.81795683</v>
      </c>
      <c r="Q19" s="702">
        <v>6.9864754930000004</v>
      </c>
      <c r="R19" s="702">
        <v>6.9298936649999998</v>
      </c>
      <c r="S19" s="702">
        <v>5.8173230120000001</v>
      </c>
      <c r="T19" s="702">
        <v>6.7530980190000003</v>
      </c>
      <c r="U19" s="702">
        <v>3.4762889459999999</v>
      </c>
      <c r="V19" s="702">
        <v>5.0912779050000001</v>
      </c>
      <c r="W19" s="702">
        <v>5.1964522889999998</v>
      </c>
      <c r="X19" s="702">
        <v>5.2069986750000004</v>
      </c>
      <c r="Y19" s="702">
        <v>5.6154700829999999</v>
      </c>
      <c r="Z19" s="702">
        <v>6.5508466240000001</v>
      </c>
      <c r="AA19" s="702">
        <v>6.1735895379999999</v>
      </c>
      <c r="AB19" s="702">
        <v>5.4872398540000002</v>
      </c>
      <c r="AC19" s="702">
        <v>6.635895369</v>
      </c>
      <c r="AD19" s="702">
        <v>7.1868008879999996</v>
      </c>
      <c r="AE19" s="702">
        <v>6.190185091</v>
      </c>
      <c r="AF19" s="702">
        <v>5.4105458689999999</v>
      </c>
      <c r="AG19" s="702">
        <v>5.7925416099999998</v>
      </c>
      <c r="AH19" s="702">
        <v>5.1617661860000004</v>
      </c>
      <c r="AI19" s="702">
        <v>7.2108300830000003</v>
      </c>
      <c r="AJ19" s="702">
        <v>7.8967301440000002</v>
      </c>
      <c r="AK19" s="702">
        <v>6.9542563460000002</v>
      </c>
      <c r="AL19" s="702">
        <v>7.1220997070000003</v>
      </c>
      <c r="AM19" s="702">
        <v>6.7757190300000003</v>
      </c>
      <c r="AN19" s="702">
        <v>6.7512800820000001</v>
      </c>
      <c r="AO19" s="702">
        <v>6.822128105</v>
      </c>
      <c r="AP19" s="702">
        <v>7.0184065210000002</v>
      </c>
      <c r="AQ19" s="702">
        <v>6.4351766169999998</v>
      </c>
      <c r="AR19" s="702">
        <v>7.9540334020000003</v>
      </c>
      <c r="AS19" s="702">
        <v>5.397794148</v>
      </c>
      <c r="AT19" s="702">
        <v>5.6296239789999998</v>
      </c>
      <c r="AU19" s="702">
        <v>5.6591468530000002</v>
      </c>
      <c r="AV19" s="702">
        <v>6.8862741390000002</v>
      </c>
      <c r="AW19" s="702">
        <v>7.8365787989999998</v>
      </c>
      <c r="AX19" s="702">
        <v>7.4314041870000001</v>
      </c>
      <c r="AY19" s="702">
        <v>7.5512910839999998</v>
      </c>
      <c r="AZ19" s="702">
        <v>5.5479961470000001</v>
      </c>
      <c r="BA19" s="702">
        <v>9.6803211999999998</v>
      </c>
      <c r="BB19" s="702">
        <v>8.9567297159999999</v>
      </c>
      <c r="BC19" s="702">
        <v>8.2564696610000006</v>
      </c>
      <c r="BD19" s="702">
        <v>6.3946214079999999</v>
      </c>
      <c r="BE19" s="702">
        <v>5.3235068119999998</v>
      </c>
      <c r="BF19" s="702">
        <v>6.4779679999999997</v>
      </c>
      <c r="BG19" s="702">
        <v>7.5329079999999999</v>
      </c>
      <c r="BH19" s="703">
        <v>8.5742060000000002</v>
      </c>
      <c r="BI19" s="703">
        <v>9.4710389999999993</v>
      </c>
      <c r="BJ19" s="703">
        <v>8.8090589999999995</v>
      </c>
      <c r="BK19" s="703">
        <v>8.5469310000000007</v>
      </c>
      <c r="BL19" s="703">
        <v>9.3348089999999999</v>
      </c>
      <c r="BM19" s="703">
        <v>10.931430000000001</v>
      </c>
      <c r="BN19" s="703">
        <v>9.7063729999999993</v>
      </c>
      <c r="BO19" s="703">
        <v>9.1450980000000008</v>
      </c>
      <c r="BP19" s="703">
        <v>7.1988399999999997</v>
      </c>
      <c r="BQ19" s="703">
        <v>6.008686</v>
      </c>
      <c r="BR19" s="703">
        <v>7.1907579999999998</v>
      </c>
      <c r="BS19" s="703">
        <v>8.5745059999999995</v>
      </c>
      <c r="BT19" s="703">
        <v>9.4096580000000003</v>
      </c>
      <c r="BU19" s="703">
        <v>10.488810000000001</v>
      </c>
      <c r="BV19" s="703">
        <v>9.5930710000000001</v>
      </c>
    </row>
    <row r="20" spans="1:74" ht="11.1" customHeight="1" x14ac:dyDescent="0.2">
      <c r="A20" s="499" t="s">
        <v>1271</v>
      </c>
      <c r="B20" s="500" t="s">
        <v>1322</v>
      </c>
      <c r="C20" s="702">
        <v>5.7195859000000002E-2</v>
      </c>
      <c r="D20" s="702">
        <v>5.2606525000000001E-2</v>
      </c>
      <c r="E20" s="702">
        <v>5.6870606999999997E-2</v>
      </c>
      <c r="F20" s="702">
        <v>7.8516069999999993E-2</v>
      </c>
      <c r="G20" s="702">
        <v>8.2342256000000003E-2</v>
      </c>
      <c r="H20" s="702">
        <v>8.4969394000000004E-2</v>
      </c>
      <c r="I20" s="702">
        <v>6.2306597999999998E-2</v>
      </c>
      <c r="J20" s="702">
        <v>8.6534711E-2</v>
      </c>
      <c r="K20" s="702">
        <v>6.9515562000000003E-2</v>
      </c>
      <c r="L20" s="702">
        <v>5.4480020999999997E-2</v>
      </c>
      <c r="M20" s="702">
        <v>7.2487661999999994E-2</v>
      </c>
      <c r="N20" s="702">
        <v>6.9500824000000003E-2</v>
      </c>
      <c r="O20" s="702">
        <v>0.110729496</v>
      </c>
      <c r="P20" s="702">
        <v>0.10217140299999999</v>
      </c>
      <c r="Q20" s="702">
        <v>0.120102737</v>
      </c>
      <c r="R20" s="702">
        <v>9.8377395000000006E-2</v>
      </c>
      <c r="S20" s="702">
        <v>8.8584985000000005E-2</v>
      </c>
      <c r="T20" s="702">
        <v>7.7621273000000005E-2</v>
      </c>
      <c r="U20" s="702">
        <v>8.8343711000000005E-2</v>
      </c>
      <c r="V20" s="702">
        <v>8.6060532999999995E-2</v>
      </c>
      <c r="W20" s="702">
        <v>8.5921150000000002E-2</v>
      </c>
      <c r="X20" s="702">
        <v>0.122031294</v>
      </c>
      <c r="Y20" s="702">
        <v>9.8927823999999998E-2</v>
      </c>
      <c r="Z20" s="702">
        <v>0.107092334</v>
      </c>
      <c r="AA20" s="702">
        <v>0.14507715600000001</v>
      </c>
      <c r="AB20" s="702">
        <v>0.117119444</v>
      </c>
      <c r="AC20" s="702">
        <v>0.122020931</v>
      </c>
      <c r="AD20" s="702">
        <v>0.157682082</v>
      </c>
      <c r="AE20" s="702">
        <v>0.13974636600000001</v>
      </c>
      <c r="AF20" s="702">
        <v>0.15107095800000001</v>
      </c>
      <c r="AG20" s="702">
        <v>7.7954124E-2</v>
      </c>
      <c r="AH20" s="702">
        <v>8.2625122999999995E-2</v>
      </c>
      <c r="AI20" s="702">
        <v>7.6321862000000004E-2</v>
      </c>
      <c r="AJ20" s="702">
        <v>4.4507710999999998E-2</v>
      </c>
      <c r="AK20" s="702">
        <v>8.4889093999999998E-2</v>
      </c>
      <c r="AL20" s="702">
        <v>9.5195134000000001E-2</v>
      </c>
      <c r="AM20" s="702">
        <v>5.0603755E-2</v>
      </c>
      <c r="AN20" s="702">
        <v>5.3434701000000001E-2</v>
      </c>
      <c r="AO20" s="702">
        <v>3.9932471999999997E-2</v>
      </c>
      <c r="AP20" s="702">
        <v>3.4179036000000003E-2</v>
      </c>
      <c r="AQ20" s="702">
        <v>2.7338642E-2</v>
      </c>
      <c r="AR20" s="702">
        <v>3.3886033000000003E-2</v>
      </c>
      <c r="AS20" s="702">
        <v>3.1818209E-2</v>
      </c>
      <c r="AT20" s="702">
        <v>3.4239800000000001E-2</v>
      </c>
      <c r="AU20" s="702">
        <v>2.8216357000000001E-2</v>
      </c>
      <c r="AV20" s="702">
        <v>4.3063615E-2</v>
      </c>
      <c r="AW20" s="702">
        <v>5.8407753999999999E-2</v>
      </c>
      <c r="AX20" s="702">
        <v>5.0061467999999998E-2</v>
      </c>
      <c r="AY20" s="702">
        <v>5.2809627999999997E-2</v>
      </c>
      <c r="AZ20" s="702">
        <v>0.17925092500000001</v>
      </c>
      <c r="BA20" s="702">
        <v>5.2020200000000003E-2</v>
      </c>
      <c r="BB20" s="702">
        <v>4.4272195E-2</v>
      </c>
      <c r="BC20" s="702">
        <v>4.0941414000000002E-2</v>
      </c>
      <c r="BD20" s="702">
        <v>4.3195008E-2</v>
      </c>
      <c r="BE20" s="702">
        <v>3.4244628999999999E-2</v>
      </c>
      <c r="BF20" s="702">
        <v>2.70415E-2</v>
      </c>
      <c r="BG20" s="702">
        <v>3.2636900000000003E-2</v>
      </c>
      <c r="BH20" s="703">
        <v>4.06527E-2</v>
      </c>
      <c r="BI20" s="703">
        <v>5.4089999999999999E-2</v>
      </c>
      <c r="BJ20" s="703">
        <v>5.7444700000000001E-2</v>
      </c>
      <c r="BK20" s="703">
        <v>6.0213200000000001E-2</v>
      </c>
      <c r="BL20" s="703">
        <v>9.9008799999999994E-2</v>
      </c>
      <c r="BM20" s="703">
        <v>5.37025E-2</v>
      </c>
      <c r="BN20" s="703">
        <v>4.4062799999999999E-2</v>
      </c>
      <c r="BO20" s="703">
        <v>4.1356200000000003E-2</v>
      </c>
      <c r="BP20" s="703">
        <v>4.3459699999999997E-2</v>
      </c>
      <c r="BQ20" s="703">
        <v>4.1434199999999997E-2</v>
      </c>
      <c r="BR20" s="703">
        <v>2.46375E-2</v>
      </c>
      <c r="BS20" s="703">
        <v>2.96902E-2</v>
      </c>
      <c r="BT20" s="703">
        <v>3.9494300000000003E-2</v>
      </c>
      <c r="BU20" s="703">
        <v>5.3787000000000001E-2</v>
      </c>
      <c r="BV20" s="703">
        <v>5.8139999999999997E-2</v>
      </c>
    </row>
    <row r="21" spans="1:74" ht="11.1" customHeight="1" x14ac:dyDescent="0.2">
      <c r="A21" s="499" t="s">
        <v>1272</v>
      </c>
      <c r="B21" s="500" t="s">
        <v>1222</v>
      </c>
      <c r="C21" s="702">
        <v>22.180989594</v>
      </c>
      <c r="D21" s="702">
        <v>18.510435705999999</v>
      </c>
      <c r="E21" s="702">
        <v>20.397243699000001</v>
      </c>
      <c r="F21" s="702">
        <v>18.889890214000001</v>
      </c>
      <c r="G21" s="702">
        <v>20.430276816999999</v>
      </c>
      <c r="H21" s="702">
        <v>23.533092588999999</v>
      </c>
      <c r="I21" s="702">
        <v>27.054580674</v>
      </c>
      <c r="J21" s="702">
        <v>23.706554892</v>
      </c>
      <c r="K21" s="702">
        <v>22.075856479999999</v>
      </c>
      <c r="L21" s="702">
        <v>20.402873689</v>
      </c>
      <c r="M21" s="702">
        <v>19.839114410000001</v>
      </c>
      <c r="N21" s="702">
        <v>23.145132059000002</v>
      </c>
      <c r="O21" s="702">
        <v>23.814427115000001</v>
      </c>
      <c r="P21" s="702">
        <v>20.759657275999999</v>
      </c>
      <c r="Q21" s="702">
        <v>20.494767039999999</v>
      </c>
      <c r="R21" s="702">
        <v>19.306811472</v>
      </c>
      <c r="S21" s="702">
        <v>22.068539129000001</v>
      </c>
      <c r="T21" s="702">
        <v>25.171710301000001</v>
      </c>
      <c r="U21" s="702">
        <v>26.598307092999999</v>
      </c>
      <c r="V21" s="702">
        <v>25.509100840999999</v>
      </c>
      <c r="W21" s="702">
        <v>22.026685392000001</v>
      </c>
      <c r="X21" s="702">
        <v>20.043134713000001</v>
      </c>
      <c r="Y21" s="702">
        <v>20.803239367</v>
      </c>
      <c r="Z21" s="702">
        <v>23.071330567</v>
      </c>
      <c r="AA21" s="702">
        <v>24.153572491999999</v>
      </c>
      <c r="AB21" s="702">
        <v>21.753894228</v>
      </c>
      <c r="AC21" s="702">
        <v>22.073108023</v>
      </c>
      <c r="AD21" s="702">
        <v>19.782170088000001</v>
      </c>
      <c r="AE21" s="702">
        <v>21.029764849999999</v>
      </c>
      <c r="AF21" s="702">
        <v>22.748666615000001</v>
      </c>
      <c r="AG21" s="702">
        <v>26.391903450000001</v>
      </c>
      <c r="AH21" s="702">
        <v>25.521045505</v>
      </c>
      <c r="AI21" s="702">
        <v>23.906064928999999</v>
      </c>
      <c r="AJ21" s="702">
        <v>19.840416983000001</v>
      </c>
      <c r="AK21" s="702">
        <v>19.919735563</v>
      </c>
      <c r="AL21" s="702">
        <v>21.495874063999999</v>
      </c>
      <c r="AM21" s="702">
        <v>23.0882243</v>
      </c>
      <c r="AN21" s="702">
        <v>21.761689788999998</v>
      </c>
      <c r="AO21" s="702">
        <v>20.367643291</v>
      </c>
      <c r="AP21" s="702">
        <v>18.484820413000001</v>
      </c>
      <c r="AQ21" s="702">
        <v>20.283197492999999</v>
      </c>
      <c r="AR21" s="702">
        <v>25.095306365999999</v>
      </c>
      <c r="AS21" s="702">
        <v>28.284891076000001</v>
      </c>
      <c r="AT21" s="702">
        <v>27.145514218999999</v>
      </c>
      <c r="AU21" s="702">
        <v>21.550611371999999</v>
      </c>
      <c r="AV21" s="702">
        <v>20.469105098</v>
      </c>
      <c r="AW21" s="702">
        <v>20.505595659000001</v>
      </c>
      <c r="AX21" s="702">
        <v>23.462556758000002</v>
      </c>
      <c r="AY21" s="702">
        <v>23.597299580000001</v>
      </c>
      <c r="AZ21" s="702">
        <v>22.002065652999999</v>
      </c>
      <c r="BA21" s="702">
        <v>21.111449154999999</v>
      </c>
      <c r="BB21" s="702">
        <v>19.523287389</v>
      </c>
      <c r="BC21" s="702">
        <v>21.00429158</v>
      </c>
      <c r="BD21" s="702">
        <v>25.412300431999999</v>
      </c>
      <c r="BE21" s="702">
        <v>26.905182345</v>
      </c>
      <c r="BF21" s="702">
        <v>27.78059</v>
      </c>
      <c r="BG21" s="702">
        <v>23.938549999999999</v>
      </c>
      <c r="BH21" s="703">
        <v>21.52505</v>
      </c>
      <c r="BI21" s="703">
        <v>21.79278</v>
      </c>
      <c r="BJ21" s="703">
        <v>24.787320000000001</v>
      </c>
      <c r="BK21" s="703">
        <v>24.735289999999999</v>
      </c>
      <c r="BL21" s="703">
        <v>23.4069</v>
      </c>
      <c r="BM21" s="703">
        <v>22.39873</v>
      </c>
      <c r="BN21" s="703">
        <v>20.031130000000001</v>
      </c>
      <c r="BO21" s="703">
        <v>21.346</v>
      </c>
      <c r="BP21" s="703">
        <v>24.52702</v>
      </c>
      <c r="BQ21" s="703">
        <v>27.68272</v>
      </c>
      <c r="BR21" s="703">
        <v>27.66752</v>
      </c>
      <c r="BS21" s="703">
        <v>24.439609999999998</v>
      </c>
      <c r="BT21" s="703">
        <v>21.680129999999998</v>
      </c>
      <c r="BU21" s="703">
        <v>21.935099999999998</v>
      </c>
      <c r="BV21" s="703">
        <v>25.492329999999999</v>
      </c>
    </row>
    <row r="22" spans="1:74" ht="11.1" customHeight="1" x14ac:dyDescent="0.2">
      <c r="A22" s="499" t="s">
        <v>1273</v>
      </c>
      <c r="B22" s="500" t="s">
        <v>1323</v>
      </c>
      <c r="C22" s="702">
        <v>22.442992700000001</v>
      </c>
      <c r="D22" s="702">
        <v>18.730174578</v>
      </c>
      <c r="E22" s="702">
        <v>20.142356192000001</v>
      </c>
      <c r="F22" s="702">
        <v>18.454056488999999</v>
      </c>
      <c r="G22" s="702">
        <v>20.226458393000001</v>
      </c>
      <c r="H22" s="702">
        <v>23.396733358999999</v>
      </c>
      <c r="I22" s="702">
        <v>26.805203443</v>
      </c>
      <c r="J22" s="702">
        <v>23.682525817999998</v>
      </c>
      <c r="K22" s="702">
        <v>21.526847425</v>
      </c>
      <c r="L22" s="702">
        <v>19.331788</v>
      </c>
      <c r="M22" s="702">
        <v>18.739426327</v>
      </c>
      <c r="N22" s="702">
        <v>21.465488249</v>
      </c>
      <c r="O22" s="702">
        <v>23.745493878000001</v>
      </c>
      <c r="P22" s="702">
        <v>20.569772669999999</v>
      </c>
      <c r="Q22" s="702">
        <v>20.038005636000001</v>
      </c>
      <c r="R22" s="702">
        <v>19.368294952999999</v>
      </c>
      <c r="S22" s="702">
        <v>22.315391599000002</v>
      </c>
      <c r="T22" s="702">
        <v>25.00808889</v>
      </c>
      <c r="U22" s="702">
        <v>27.132358060000001</v>
      </c>
      <c r="V22" s="702">
        <v>26.004106658000001</v>
      </c>
      <c r="W22" s="702">
        <v>21.435349272</v>
      </c>
      <c r="X22" s="702">
        <v>19.807549772000002</v>
      </c>
      <c r="Y22" s="702">
        <v>20.686768041000001</v>
      </c>
      <c r="Z22" s="702">
        <v>22.183831343000001</v>
      </c>
      <c r="AA22" s="702">
        <v>23.460153885</v>
      </c>
      <c r="AB22" s="702">
        <v>21.252882364000001</v>
      </c>
      <c r="AC22" s="702">
        <v>21.237754071000001</v>
      </c>
      <c r="AD22" s="702">
        <v>19.222733433999998</v>
      </c>
      <c r="AE22" s="702">
        <v>21.368784427000001</v>
      </c>
      <c r="AF22" s="702">
        <v>23.410208566000001</v>
      </c>
      <c r="AG22" s="702">
        <v>26.563651199999999</v>
      </c>
      <c r="AH22" s="702">
        <v>26.211562438000001</v>
      </c>
      <c r="AI22" s="702">
        <v>23.477646964000002</v>
      </c>
      <c r="AJ22" s="702">
        <v>19.892083165999999</v>
      </c>
      <c r="AK22" s="702">
        <v>20.452488554999999</v>
      </c>
      <c r="AL22" s="702">
        <v>21.916089916000001</v>
      </c>
      <c r="AM22" s="702">
        <v>22.477748072000001</v>
      </c>
      <c r="AN22" s="702">
        <v>20.83650643</v>
      </c>
      <c r="AO22" s="702">
        <v>19.498246577</v>
      </c>
      <c r="AP22" s="702">
        <v>18.168992014000001</v>
      </c>
      <c r="AQ22" s="702">
        <v>20.057074213</v>
      </c>
      <c r="AR22" s="702">
        <v>25.434662786000001</v>
      </c>
      <c r="AS22" s="702">
        <v>27.699215399</v>
      </c>
      <c r="AT22" s="702">
        <v>26.380951744000001</v>
      </c>
      <c r="AU22" s="702">
        <v>20.655252062999999</v>
      </c>
      <c r="AV22" s="702">
        <v>19.944923178</v>
      </c>
      <c r="AW22" s="702">
        <v>18.949490789999999</v>
      </c>
      <c r="AX22" s="702">
        <v>22.044750171</v>
      </c>
      <c r="AY22" s="702">
        <v>22.745173698999999</v>
      </c>
      <c r="AZ22" s="702">
        <v>22.266652738000001</v>
      </c>
      <c r="BA22" s="702">
        <v>19.697662666999999</v>
      </c>
      <c r="BB22" s="702">
        <v>19.365230885999999</v>
      </c>
      <c r="BC22" s="702">
        <v>20.956897864999998</v>
      </c>
      <c r="BD22" s="702">
        <v>25.881847719</v>
      </c>
      <c r="BE22" s="702">
        <v>27.071629999999999</v>
      </c>
      <c r="BF22" s="702">
        <v>27.13353</v>
      </c>
      <c r="BG22" s="702">
        <v>21.852270000000001</v>
      </c>
      <c r="BH22" s="703">
        <v>19.433</v>
      </c>
      <c r="BI22" s="703">
        <v>19.409410000000001</v>
      </c>
      <c r="BJ22" s="703">
        <v>22.796939999999999</v>
      </c>
      <c r="BK22" s="703">
        <v>23.250139999999998</v>
      </c>
      <c r="BL22" s="703">
        <v>21.33013</v>
      </c>
      <c r="BM22" s="703">
        <v>20.340720000000001</v>
      </c>
      <c r="BN22" s="703">
        <v>19.336929999999999</v>
      </c>
      <c r="BO22" s="703">
        <v>20.990120000000001</v>
      </c>
      <c r="BP22" s="703">
        <v>25.076560000000001</v>
      </c>
      <c r="BQ22" s="703">
        <v>28.235060000000001</v>
      </c>
      <c r="BR22" s="703">
        <v>26.677119999999999</v>
      </c>
      <c r="BS22" s="703">
        <v>22.612850000000002</v>
      </c>
      <c r="BT22" s="703">
        <v>20.183759999999999</v>
      </c>
      <c r="BU22" s="703">
        <v>20.567820000000001</v>
      </c>
      <c r="BV22" s="703">
        <v>24.120539999999998</v>
      </c>
    </row>
    <row r="23" spans="1:74" ht="11.1" customHeight="1" x14ac:dyDescent="0.2">
      <c r="A23" s="517"/>
      <c r="B23" s="131" t="s">
        <v>1326</v>
      </c>
      <c r="C23" s="243"/>
      <c r="D23" s="243"/>
      <c r="E23" s="243"/>
      <c r="F23" s="243"/>
      <c r="G23" s="243"/>
      <c r="H23" s="243"/>
      <c r="I23" s="243"/>
      <c r="J23" s="243"/>
      <c r="K23" s="243"/>
      <c r="L23" s="243"/>
      <c r="M23" s="243"/>
      <c r="N23" s="243"/>
      <c r="O23" s="243"/>
      <c r="P23" s="243"/>
      <c r="Q23" s="243"/>
      <c r="R23" s="243"/>
      <c r="S23" s="243"/>
      <c r="T23" s="243"/>
      <c r="U23" s="243"/>
      <c r="V23" s="243"/>
      <c r="W23" s="243"/>
      <c r="X23" s="243"/>
      <c r="Y23" s="243"/>
      <c r="Z23" s="243"/>
      <c r="AA23" s="243"/>
      <c r="AB23" s="243"/>
      <c r="AC23" s="243"/>
      <c r="AD23" s="243"/>
      <c r="AE23" s="243"/>
      <c r="AF23" s="243"/>
      <c r="AG23" s="243"/>
      <c r="AH23" s="243"/>
      <c r="AI23" s="243"/>
      <c r="AJ23" s="243"/>
      <c r="AK23" s="243"/>
      <c r="AL23" s="243"/>
      <c r="AM23" s="243"/>
      <c r="AN23" s="243"/>
      <c r="AO23" s="243"/>
      <c r="AP23" s="243"/>
      <c r="AQ23" s="243"/>
      <c r="AR23" s="243"/>
      <c r="AS23" s="243"/>
      <c r="AT23" s="243"/>
      <c r="AU23" s="243"/>
      <c r="AV23" s="243"/>
      <c r="AW23" s="243"/>
      <c r="AX23" s="243"/>
      <c r="AY23" s="243"/>
      <c r="AZ23" s="243"/>
      <c r="BA23" s="243"/>
      <c r="BB23" s="243"/>
      <c r="BC23" s="243"/>
      <c r="BD23" s="243"/>
      <c r="BE23" s="243"/>
      <c r="BF23" s="243"/>
      <c r="BG23" s="243"/>
      <c r="BH23" s="333"/>
      <c r="BI23" s="333"/>
      <c r="BJ23" s="333"/>
      <c r="BK23" s="333"/>
      <c r="BL23" s="333"/>
      <c r="BM23" s="333"/>
      <c r="BN23" s="333"/>
      <c r="BO23" s="333"/>
      <c r="BP23" s="333"/>
      <c r="BQ23" s="333"/>
      <c r="BR23" s="333"/>
      <c r="BS23" s="333"/>
      <c r="BT23" s="333"/>
      <c r="BU23" s="333"/>
      <c r="BV23" s="333"/>
    </row>
    <row r="24" spans="1:74" ht="11.1" customHeight="1" x14ac:dyDescent="0.2">
      <c r="A24" s="499" t="s">
        <v>1274</v>
      </c>
      <c r="B24" s="500" t="s">
        <v>84</v>
      </c>
      <c r="C24" s="702">
        <v>8.1007372669999995</v>
      </c>
      <c r="D24" s="702">
        <v>7.2311945809999996</v>
      </c>
      <c r="E24" s="702">
        <v>8.9717860189999996</v>
      </c>
      <c r="F24" s="702">
        <v>8.7260016040000004</v>
      </c>
      <c r="G24" s="702">
        <v>10.53015583</v>
      </c>
      <c r="H24" s="702">
        <v>15.185772160000001</v>
      </c>
      <c r="I24" s="702">
        <v>19.377884156</v>
      </c>
      <c r="J24" s="702">
        <v>18.234258376</v>
      </c>
      <c r="K24" s="702">
        <v>13.292079806</v>
      </c>
      <c r="L24" s="702">
        <v>10.750955014000001</v>
      </c>
      <c r="M24" s="702">
        <v>8.1137963759999998</v>
      </c>
      <c r="N24" s="702">
        <v>11.153471573999999</v>
      </c>
      <c r="O24" s="702">
        <v>12.129506449000001</v>
      </c>
      <c r="P24" s="702">
        <v>10.827260427000001</v>
      </c>
      <c r="Q24" s="702">
        <v>10.824433433999999</v>
      </c>
      <c r="R24" s="702">
        <v>10.138260428000001</v>
      </c>
      <c r="S24" s="702">
        <v>14.841272871999999</v>
      </c>
      <c r="T24" s="702">
        <v>16.525182287</v>
      </c>
      <c r="U24" s="702">
        <v>21.372707546000001</v>
      </c>
      <c r="V24" s="702">
        <v>19.728400293</v>
      </c>
      <c r="W24" s="702">
        <v>15.909548552</v>
      </c>
      <c r="X24" s="702">
        <v>12.331094848999999</v>
      </c>
      <c r="Y24" s="702">
        <v>10.219806204999999</v>
      </c>
      <c r="Z24" s="702">
        <v>11.927301854</v>
      </c>
      <c r="AA24" s="702">
        <v>13.217144187000001</v>
      </c>
      <c r="AB24" s="702">
        <v>10.247560302</v>
      </c>
      <c r="AC24" s="702">
        <v>11.487813322999999</v>
      </c>
      <c r="AD24" s="702">
        <v>10.81202667</v>
      </c>
      <c r="AE24" s="702">
        <v>14.829761499</v>
      </c>
      <c r="AF24" s="702">
        <v>17.724638408000001</v>
      </c>
      <c r="AG24" s="702">
        <v>20.639015374</v>
      </c>
      <c r="AH24" s="702">
        <v>23.322893069999999</v>
      </c>
      <c r="AI24" s="702">
        <v>19.789741634999999</v>
      </c>
      <c r="AJ24" s="702">
        <v>14.100623533</v>
      </c>
      <c r="AK24" s="702">
        <v>12.128745172</v>
      </c>
      <c r="AL24" s="702">
        <v>13.441653422</v>
      </c>
      <c r="AM24" s="702">
        <v>12.620015526</v>
      </c>
      <c r="AN24" s="702">
        <v>12.432481492999999</v>
      </c>
      <c r="AO24" s="702">
        <v>12.184992295000001</v>
      </c>
      <c r="AP24" s="702">
        <v>11.161572909</v>
      </c>
      <c r="AQ24" s="702">
        <v>14.209602027000001</v>
      </c>
      <c r="AR24" s="702">
        <v>16.709440099999998</v>
      </c>
      <c r="AS24" s="702">
        <v>21.311728612</v>
      </c>
      <c r="AT24" s="702">
        <v>20.998866030999999</v>
      </c>
      <c r="AU24" s="702">
        <v>16.974653089</v>
      </c>
      <c r="AV24" s="702">
        <v>14.456942621</v>
      </c>
      <c r="AW24" s="702">
        <v>10.249808205000001</v>
      </c>
      <c r="AX24" s="702">
        <v>11.245751491</v>
      </c>
      <c r="AY24" s="702">
        <v>11.842208723000001</v>
      </c>
      <c r="AZ24" s="702">
        <v>12.677163046</v>
      </c>
      <c r="BA24" s="702">
        <v>8.5238479379999994</v>
      </c>
      <c r="BB24" s="702">
        <v>10.075338769</v>
      </c>
      <c r="BC24" s="702">
        <v>12.206094330000001</v>
      </c>
      <c r="BD24" s="702">
        <v>17.739280964999999</v>
      </c>
      <c r="BE24" s="702">
        <v>19.981384364</v>
      </c>
      <c r="BF24" s="702">
        <v>19.524629999999998</v>
      </c>
      <c r="BG24" s="702">
        <v>17.246790000000001</v>
      </c>
      <c r="BH24" s="703">
        <v>12.79768</v>
      </c>
      <c r="BI24" s="703">
        <v>9.3453769999999992</v>
      </c>
      <c r="BJ24" s="703">
        <v>10.918290000000001</v>
      </c>
      <c r="BK24" s="703">
        <v>12.050039999999999</v>
      </c>
      <c r="BL24" s="703">
        <v>9.0070599999999992</v>
      </c>
      <c r="BM24" s="703">
        <v>7.9344700000000001</v>
      </c>
      <c r="BN24" s="703">
        <v>8.5523830000000007</v>
      </c>
      <c r="BO24" s="703">
        <v>10.262359999999999</v>
      </c>
      <c r="BP24" s="703">
        <v>14.479509999999999</v>
      </c>
      <c r="BQ24" s="703">
        <v>18.72353</v>
      </c>
      <c r="BR24" s="703">
        <v>17.151520000000001</v>
      </c>
      <c r="BS24" s="703">
        <v>13.10614</v>
      </c>
      <c r="BT24" s="703">
        <v>8.5520669999999992</v>
      </c>
      <c r="BU24" s="703">
        <v>7.4556789999999999</v>
      </c>
      <c r="BV24" s="703">
        <v>9.5559860000000008</v>
      </c>
    </row>
    <row r="25" spans="1:74" ht="11.1" customHeight="1" x14ac:dyDescent="0.2">
      <c r="A25" s="499" t="s">
        <v>1275</v>
      </c>
      <c r="B25" s="500" t="s">
        <v>83</v>
      </c>
      <c r="C25" s="702">
        <v>9.5854840649999993</v>
      </c>
      <c r="D25" s="702">
        <v>6.8699275059999998</v>
      </c>
      <c r="E25" s="702">
        <v>7.0599018210000004</v>
      </c>
      <c r="F25" s="702">
        <v>8.7294702449999999</v>
      </c>
      <c r="G25" s="702">
        <v>9.7714721739999995</v>
      </c>
      <c r="H25" s="702">
        <v>10.588542476000001</v>
      </c>
      <c r="I25" s="702">
        <v>11.368415361</v>
      </c>
      <c r="J25" s="702">
        <v>10.931801458000001</v>
      </c>
      <c r="K25" s="702">
        <v>10.562481379999999</v>
      </c>
      <c r="L25" s="702">
        <v>9.4070835049999992</v>
      </c>
      <c r="M25" s="702">
        <v>9.2351229519999993</v>
      </c>
      <c r="N25" s="702">
        <v>9.2701194269999991</v>
      </c>
      <c r="O25" s="702">
        <v>8.3336572370000006</v>
      </c>
      <c r="P25" s="702">
        <v>5.417560613</v>
      </c>
      <c r="Q25" s="702">
        <v>4.6060952220000004</v>
      </c>
      <c r="R25" s="702">
        <v>5.8405297709999999</v>
      </c>
      <c r="S25" s="702">
        <v>7.3144201740000003</v>
      </c>
      <c r="T25" s="702">
        <v>8.2110279629999994</v>
      </c>
      <c r="U25" s="702">
        <v>8.7253489599999998</v>
      </c>
      <c r="V25" s="702">
        <v>8.880167664</v>
      </c>
      <c r="W25" s="702">
        <v>8.1698972550000004</v>
      </c>
      <c r="X25" s="702">
        <v>7.5863785200000002</v>
      </c>
      <c r="Y25" s="702">
        <v>7.3564077320000001</v>
      </c>
      <c r="Z25" s="702">
        <v>6.9514068790000003</v>
      </c>
      <c r="AA25" s="702">
        <v>6.2022458049999996</v>
      </c>
      <c r="AB25" s="702">
        <v>5.733474556</v>
      </c>
      <c r="AC25" s="702">
        <v>5.6305125450000002</v>
      </c>
      <c r="AD25" s="702">
        <v>4.8782187209999996</v>
      </c>
      <c r="AE25" s="702">
        <v>6.2087459269999998</v>
      </c>
      <c r="AF25" s="702">
        <v>6.6644000590000001</v>
      </c>
      <c r="AG25" s="702">
        <v>7.2204106880000003</v>
      </c>
      <c r="AH25" s="702">
        <v>6.8850594960000002</v>
      </c>
      <c r="AI25" s="702">
        <v>6.8122827880000001</v>
      </c>
      <c r="AJ25" s="702">
        <v>5.9943344139999999</v>
      </c>
      <c r="AK25" s="702">
        <v>5.4558301079999998</v>
      </c>
      <c r="AL25" s="702">
        <v>5.1476972280000002</v>
      </c>
      <c r="AM25" s="702">
        <v>4.5846502710000001</v>
      </c>
      <c r="AN25" s="702">
        <v>4.1376341209999996</v>
      </c>
      <c r="AO25" s="702">
        <v>4.3943095210000003</v>
      </c>
      <c r="AP25" s="702">
        <v>5.0645647770000002</v>
      </c>
      <c r="AQ25" s="702">
        <v>5.0921147739999997</v>
      </c>
      <c r="AR25" s="702">
        <v>5.6894726200000001</v>
      </c>
      <c r="AS25" s="702">
        <v>6.5572568929999999</v>
      </c>
      <c r="AT25" s="702">
        <v>7.2227044979999997</v>
      </c>
      <c r="AU25" s="702">
        <v>6.5388102220000004</v>
      </c>
      <c r="AV25" s="702">
        <v>5.9777199960000003</v>
      </c>
      <c r="AW25" s="702">
        <v>5.4697820589999999</v>
      </c>
      <c r="AX25" s="702">
        <v>6.4311338109999996</v>
      </c>
      <c r="AY25" s="702">
        <v>6.7942421519999998</v>
      </c>
      <c r="AZ25" s="702">
        <v>5.4862898910000002</v>
      </c>
      <c r="BA25" s="702">
        <v>4.0082243359999996</v>
      </c>
      <c r="BB25" s="702">
        <v>4.8305158920000002</v>
      </c>
      <c r="BC25" s="702">
        <v>5.8882137490000002</v>
      </c>
      <c r="BD25" s="702">
        <v>7.7810433369999998</v>
      </c>
      <c r="BE25" s="702">
        <v>8.1616434770000001</v>
      </c>
      <c r="BF25" s="702">
        <v>8.2059859999999993</v>
      </c>
      <c r="BG25" s="702">
        <v>7.4693550000000002</v>
      </c>
      <c r="BH25" s="703">
        <v>6.830578</v>
      </c>
      <c r="BI25" s="703">
        <v>5.78857</v>
      </c>
      <c r="BJ25" s="703">
        <v>6.9895719999999999</v>
      </c>
      <c r="BK25" s="703">
        <v>5.4397869999999999</v>
      </c>
      <c r="BL25" s="703">
        <v>4.199274</v>
      </c>
      <c r="BM25" s="703">
        <v>3.0998869999999998</v>
      </c>
      <c r="BN25" s="703">
        <v>4.7296649999999998</v>
      </c>
      <c r="BO25" s="703">
        <v>6.2229130000000001</v>
      </c>
      <c r="BP25" s="703">
        <v>7.345745</v>
      </c>
      <c r="BQ25" s="703">
        <v>8.0995550000000005</v>
      </c>
      <c r="BR25" s="703">
        <v>8.2014829999999996</v>
      </c>
      <c r="BS25" s="703">
        <v>7.6081409999999998</v>
      </c>
      <c r="BT25" s="703">
        <v>6.8528370000000001</v>
      </c>
      <c r="BU25" s="703">
        <v>5.1814650000000002</v>
      </c>
      <c r="BV25" s="703">
        <v>6.5200110000000002</v>
      </c>
    </row>
    <row r="26" spans="1:74" ht="11.1" customHeight="1" x14ac:dyDescent="0.2">
      <c r="A26" s="499" t="s">
        <v>1276</v>
      </c>
      <c r="B26" s="502" t="s">
        <v>86</v>
      </c>
      <c r="C26" s="702">
        <v>3.8144209999999998</v>
      </c>
      <c r="D26" s="702">
        <v>3.4328650000000001</v>
      </c>
      <c r="E26" s="702">
        <v>3.2878240000000001</v>
      </c>
      <c r="F26" s="702">
        <v>1.85107</v>
      </c>
      <c r="G26" s="702">
        <v>3.5526369999999998</v>
      </c>
      <c r="H26" s="702">
        <v>2.8256199999999998</v>
      </c>
      <c r="I26" s="702">
        <v>2.8213979999999999</v>
      </c>
      <c r="J26" s="702">
        <v>3.361116</v>
      </c>
      <c r="K26" s="702">
        <v>3.5037219999999998</v>
      </c>
      <c r="L26" s="702">
        <v>3.0472939999999999</v>
      </c>
      <c r="M26" s="702">
        <v>3.293498</v>
      </c>
      <c r="N26" s="702">
        <v>3.789936</v>
      </c>
      <c r="O26" s="702">
        <v>3.8085140000000002</v>
      </c>
      <c r="P26" s="702">
        <v>3.432375</v>
      </c>
      <c r="Q26" s="702">
        <v>3.5376690000000002</v>
      </c>
      <c r="R26" s="702">
        <v>2.7913800000000002</v>
      </c>
      <c r="S26" s="702">
        <v>3.7569159999999999</v>
      </c>
      <c r="T26" s="702">
        <v>3.6040100000000002</v>
      </c>
      <c r="U26" s="702">
        <v>3.7046139999999999</v>
      </c>
      <c r="V26" s="702">
        <v>3.6559360000000001</v>
      </c>
      <c r="W26" s="702">
        <v>3.5876730000000001</v>
      </c>
      <c r="X26" s="702">
        <v>2.90266</v>
      </c>
      <c r="Y26" s="702">
        <v>3.2945500000000001</v>
      </c>
      <c r="Z26" s="702">
        <v>3.109442</v>
      </c>
      <c r="AA26" s="702">
        <v>3.2286229999999998</v>
      </c>
      <c r="AB26" s="702">
        <v>3.4301110000000001</v>
      </c>
      <c r="AC26" s="702">
        <v>3.7206229999999998</v>
      </c>
      <c r="AD26" s="702">
        <v>3.2512400000000001</v>
      </c>
      <c r="AE26" s="702">
        <v>2.933249</v>
      </c>
      <c r="AF26" s="702">
        <v>3.600193</v>
      </c>
      <c r="AG26" s="702">
        <v>3.7037710000000001</v>
      </c>
      <c r="AH26" s="702">
        <v>3.6901869999999999</v>
      </c>
      <c r="AI26" s="702">
        <v>3.581048</v>
      </c>
      <c r="AJ26" s="702">
        <v>2.8721549999999998</v>
      </c>
      <c r="AK26" s="702">
        <v>3.497306</v>
      </c>
      <c r="AL26" s="702">
        <v>3.789501</v>
      </c>
      <c r="AM26" s="702">
        <v>3.7118679999999999</v>
      </c>
      <c r="AN26" s="702">
        <v>3.5480139999999998</v>
      </c>
      <c r="AO26" s="702">
        <v>3.1865260000000002</v>
      </c>
      <c r="AP26" s="702">
        <v>2.6729599999999998</v>
      </c>
      <c r="AQ26" s="702">
        <v>3.3859940000000002</v>
      </c>
      <c r="AR26" s="702">
        <v>3.6130110000000002</v>
      </c>
      <c r="AS26" s="702">
        <v>3.7159200000000001</v>
      </c>
      <c r="AT26" s="702">
        <v>3.6970000000000001</v>
      </c>
      <c r="AU26" s="702">
        <v>3.6033080000000002</v>
      </c>
      <c r="AV26" s="702">
        <v>3.1025360000000002</v>
      </c>
      <c r="AW26" s="702">
        <v>3.4002919999999999</v>
      </c>
      <c r="AX26" s="702">
        <v>3.8012760000000001</v>
      </c>
      <c r="AY26" s="702">
        <v>3.799445</v>
      </c>
      <c r="AZ26" s="702">
        <v>3.3135479999999999</v>
      </c>
      <c r="BA26" s="702">
        <v>3.3692790000000001</v>
      </c>
      <c r="BB26" s="702">
        <v>2.9864459999999999</v>
      </c>
      <c r="BC26" s="702">
        <v>3.7490230000000002</v>
      </c>
      <c r="BD26" s="702">
        <v>3.098792</v>
      </c>
      <c r="BE26" s="702">
        <v>3.6683720000000002</v>
      </c>
      <c r="BF26" s="702">
        <v>3.70079</v>
      </c>
      <c r="BG26" s="702">
        <v>3.5935600000000001</v>
      </c>
      <c r="BH26" s="703">
        <v>2.3251599999999999</v>
      </c>
      <c r="BI26" s="703">
        <v>3.0630099999999998</v>
      </c>
      <c r="BJ26" s="703">
        <v>3.6791700000000001</v>
      </c>
      <c r="BK26" s="703">
        <v>3.6791700000000001</v>
      </c>
      <c r="BL26" s="703">
        <v>3.3231199999999999</v>
      </c>
      <c r="BM26" s="703">
        <v>3.6791700000000001</v>
      </c>
      <c r="BN26" s="703">
        <v>2.90429</v>
      </c>
      <c r="BO26" s="703">
        <v>3.4833799999999999</v>
      </c>
      <c r="BP26" s="703">
        <v>3.5604800000000001</v>
      </c>
      <c r="BQ26" s="703">
        <v>3.6791700000000001</v>
      </c>
      <c r="BR26" s="703">
        <v>3.6791700000000001</v>
      </c>
      <c r="BS26" s="703">
        <v>3.1962899999999999</v>
      </c>
      <c r="BT26" s="703">
        <v>3.5635599999999998</v>
      </c>
      <c r="BU26" s="703">
        <v>3.5604800000000001</v>
      </c>
      <c r="BV26" s="703">
        <v>3.6791700000000001</v>
      </c>
    </row>
    <row r="27" spans="1:74" ht="11.1" customHeight="1" x14ac:dyDescent="0.2">
      <c r="A27" s="499" t="s">
        <v>1277</v>
      </c>
      <c r="B27" s="502" t="s">
        <v>1218</v>
      </c>
      <c r="C27" s="702">
        <v>7.3927754999999998E-2</v>
      </c>
      <c r="D27" s="702">
        <v>6.9500775000000001E-2</v>
      </c>
      <c r="E27" s="702">
        <v>6.7014406999999998E-2</v>
      </c>
      <c r="F27" s="702">
        <v>5.3897896000000001E-2</v>
      </c>
      <c r="G27" s="702">
        <v>6.2060175000000002E-2</v>
      </c>
      <c r="H27" s="702">
        <v>7.0949612999999995E-2</v>
      </c>
      <c r="I27" s="702">
        <v>8.2220473000000002E-2</v>
      </c>
      <c r="J27" s="702">
        <v>6.2182614999999997E-2</v>
      </c>
      <c r="K27" s="702">
        <v>8.8684519000000003E-2</v>
      </c>
      <c r="L27" s="702">
        <v>7.2961193999999993E-2</v>
      </c>
      <c r="M27" s="702">
        <v>6.3604964999999999E-2</v>
      </c>
      <c r="N27" s="702">
        <v>7.0950612999999996E-2</v>
      </c>
      <c r="O27" s="702">
        <v>7.3217634000000004E-2</v>
      </c>
      <c r="P27" s="702">
        <v>7.2152162000000006E-2</v>
      </c>
      <c r="Q27" s="702">
        <v>7.3193202999999998E-2</v>
      </c>
      <c r="R27" s="702">
        <v>7.7740136000000001E-2</v>
      </c>
      <c r="S27" s="702">
        <v>8.7064186000000002E-2</v>
      </c>
      <c r="T27" s="702">
        <v>7.9056879999999996E-2</v>
      </c>
      <c r="U27" s="702">
        <v>6.8212685999999995E-2</v>
      </c>
      <c r="V27" s="702">
        <v>6.0174445E-2</v>
      </c>
      <c r="W27" s="702">
        <v>5.1038485000000001E-2</v>
      </c>
      <c r="X27" s="702">
        <v>4.8326088000000003E-2</v>
      </c>
      <c r="Y27" s="702">
        <v>5.6574008000000002E-2</v>
      </c>
      <c r="Z27" s="702">
        <v>6.1211086999999997E-2</v>
      </c>
      <c r="AA27" s="702">
        <v>7.9355413E-2</v>
      </c>
      <c r="AB27" s="702">
        <v>0.12574712499999999</v>
      </c>
      <c r="AC27" s="702">
        <v>5.0425216000000002E-2</v>
      </c>
      <c r="AD27" s="702">
        <v>9.2701317000000005E-2</v>
      </c>
      <c r="AE27" s="702">
        <v>0.107377139</v>
      </c>
      <c r="AF27" s="702">
        <v>6.5425364E-2</v>
      </c>
      <c r="AG27" s="702">
        <v>0.10296158</v>
      </c>
      <c r="AH27" s="702">
        <v>4.7683756000000001E-2</v>
      </c>
      <c r="AI27" s="702">
        <v>5.0468671999999999E-2</v>
      </c>
      <c r="AJ27" s="702">
        <v>4.75912E-2</v>
      </c>
      <c r="AK27" s="702">
        <v>4.4301047000000003E-2</v>
      </c>
      <c r="AL27" s="702">
        <v>3.6501170999999999E-2</v>
      </c>
      <c r="AM27" s="702">
        <v>0.105046765</v>
      </c>
      <c r="AN27" s="702">
        <v>0.11965580300000001</v>
      </c>
      <c r="AO27" s="702">
        <v>0.120262313</v>
      </c>
      <c r="AP27" s="702">
        <v>0.108019326</v>
      </c>
      <c r="AQ27" s="702">
        <v>0.10718000900000001</v>
      </c>
      <c r="AR27" s="702">
        <v>8.8335255000000001E-2</v>
      </c>
      <c r="AS27" s="702">
        <v>9.1215820000000003E-2</v>
      </c>
      <c r="AT27" s="702">
        <v>9.7934591000000001E-2</v>
      </c>
      <c r="AU27" s="702">
        <v>6.6708324999999999E-2</v>
      </c>
      <c r="AV27" s="702">
        <v>4.2099504000000003E-2</v>
      </c>
      <c r="AW27" s="702">
        <v>7.8427486000000005E-2</v>
      </c>
      <c r="AX27" s="702">
        <v>8.7403535000000004E-2</v>
      </c>
      <c r="AY27" s="702">
        <v>9.5391011999999997E-2</v>
      </c>
      <c r="AZ27" s="702">
        <v>9.0153558999999994E-2</v>
      </c>
      <c r="BA27" s="702">
        <v>0.106011642</v>
      </c>
      <c r="BB27" s="702">
        <v>9.1621706999999997E-2</v>
      </c>
      <c r="BC27" s="702">
        <v>8.6618533999999997E-2</v>
      </c>
      <c r="BD27" s="702">
        <v>8.4111738000000005E-2</v>
      </c>
      <c r="BE27" s="702">
        <v>8.5411430999999996E-2</v>
      </c>
      <c r="BF27" s="702">
        <v>6.6193000000000002E-2</v>
      </c>
      <c r="BG27" s="702">
        <v>5.6105700000000001E-2</v>
      </c>
      <c r="BH27" s="703">
        <v>4.1469899999999997E-2</v>
      </c>
      <c r="BI27" s="703">
        <v>3.9418700000000001E-2</v>
      </c>
      <c r="BJ27" s="703">
        <v>3.69856E-2</v>
      </c>
      <c r="BK27" s="703">
        <v>5.8091499999999997E-2</v>
      </c>
      <c r="BL27" s="703">
        <v>5.0299099999999999E-2</v>
      </c>
      <c r="BM27" s="703">
        <v>6.5016400000000002E-2</v>
      </c>
      <c r="BN27" s="703">
        <v>7.7221399999999996E-2</v>
      </c>
      <c r="BO27" s="703">
        <v>7.3687600000000006E-2</v>
      </c>
      <c r="BP27" s="703">
        <v>6.8583099999999994E-2</v>
      </c>
      <c r="BQ27" s="703">
        <v>5.6883700000000002E-2</v>
      </c>
      <c r="BR27" s="703">
        <v>5.0391900000000003E-2</v>
      </c>
      <c r="BS27" s="703">
        <v>4.7829499999999997E-2</v>
      </c>
      <c r="BT27" s="703">
        <v>3.6015600000000002E-2</v>
      </c>
      <c r="BU27" s="703">
        <v>3.6432899999999997E-2</v>
      </c>
      <c r="BV27" s="703">
        <v>3.5240300000000002E-2</v>
      </c>
    </row>
    <row r="28" spans="1:74" ht="11.1" customHeight="1" x14ac:dyDescent="0.2">
      <c r="A28" s="499" t="s">
        <v>1278</v>
      </c>
      <c r="B28" s="502" t="s">
        <v>1321</v>
      </c>
      <c r="C28" s="702">
        <v>5.3675252200000001</v>
      </c>
      <c r="D28" s="702">
        <v>5.2939626640000004</v>
      </c>
      <c r="E28" s="702">
        <v>6.5535879819999998</v>
      </c>
      <c r="F28" s="702">
        <v>6.4729860009999998</v>
      </c>
      <c r="G28" s="702">
        <v>6.0344368739999998</v>
      </c>
      <c r="H28" s="702">
        <v>4.6991769269999999</v>
      </c>
      <c r="I28" s="702">
        <v>4.4174432560000003</v>
      </c>
      <c r="J28" s="702">
        <v>3.634341279</v>
      </c>
      <c r="K28" s="702">
        <v>4.6213813850000003</v>
      </c>
      <c r="L28" s="702">
        <v>5.9115046649999998</v>
      </c>
      <c r="M28" s="702">
        <v>5.8278387040000004</v>
      </c>
      <c r="N28" s="702">
        <v>5.3565990369999996</v>
      </c>
      <c r="O28" s="702">
        <v>6.1285282820000004</v>
      </c>
      <c r="P28" s="702">
        <v>5.605183448</v>
      </c>
      <c r="Q28" s="702">
        <v>6.7022015650000002</v>
      </c>
      <c r="R28" s="702">
        <v>6.9590571959999998</v>
      </c>
      <c r="S28" s="702">
        <v>7.2160151130000001</v>
      </c>
      <c r="T28" s="702">
        <v>7.3010971290000004</v>
      </c>
      <c r="U28" s="702">
        <v>4.5823967650000004</v>
      </c>
      <c r="V28" s="702">
        <v>5.7547630789999999</v>
      </c>
      <c r="W28" s="702">
        <v>3.9442990039999999</v>
      </c>
      <c r="X28" s="702">
        <v>5.2137726820000001</v>
      </c>
      <c r="Y28" s="702">
        <v>5.6371666759999997</v>
      </c>
      <c r="Z28" s="702">
        <v>6.0730032510000003</v>
      </c>
      <c r="AA28" s="702">
        <v>6.4247097569999996</v>
      </c>
      <c r="AB28" s="702">
        <v>6.1434013580000002</v>
      </c>
      <c r="AC28" s="702">
        <v>6.3279869350000002</v>
      </c>
      <c r="AD28" s="702">
        <v>7.4615323939999998</v>
      </c>
      <c r="AE28" s="702">
        <v>7.4318298240000003</v>
      </c>
      <c r="AF28" s="702">
        <v>6.1140384399999999</v>
      </c>
      <c r="AG28" s="702">
        <v>6.4712001450000001</v>
      </c>
      <c r="AH28" s="702">
        <v>6.3011474840000004</v>
      </c>
      <c r="AI28" s="702">
        <v>6.124456704</v>
      </c>
      <c r="AJ28" s="702">
        <v>6.9225711199999997</v>
      </c>
      <c r="AK28" s="702">
        <v>6.4288574360000004</v>
      </c>
      <c r="AL28" s="702">
        <v>6.7428912319999998</v>
      </c>
      <c r="AM28" s="702">
        <v>7.6845715449999998</v>
      </c>
      <c r="AN28" s="702">
        <v>7.4366613089999998</v>
      </c>
      <c r="AO28" s="702">
        <v>7.4536048409999998</v>
      </c>
      <c r="AP28" s="702">
        <v>7.6714460149999999</v>
      </c>
      <c r="AQ28" s="702">
        <v>8.3480537019999996</v>
      </c>
      <c r="AR28" s="702">
        <v>8.8101643480000007</v>
      </c>
      <c r="AS28" s="702">
        <v>7.6578573099999998</v>
      </c>
      <c r="AT28" s="702">
        <v>7.1974749060000001</v>
      </c>
      <c r="AU28" s="702">
        <v>5.9940741759999998</v>
      </c>
      <c r="AV28" s="702">
        <v>7.8403012460000001</v>
      </c>
      <c r="AW28" s="702">
        <v>8.0353470869999999</v>
      </c>
      <c r="AX28" s="702">
        <v>8.4928942939999992</v>
      </c>
      <c r="AY28" s="702">
        <v>7.9785845340000003</v>
      </c>
      <c r="AZ28" s="702">
        <v>6.4385417069999997</v>
      </c>
      <c r="BA28" s="702">
        <v>10.826166157999999</v>
      </c>
      <c r="BB28" s="702">
        <v>9.6103441099999998</v>
      </c>
      <c r="BC28" s="702">
        <v>9.8067105100000003</v>
      </c>
      <c r="BD28" s="702">
        <v>8.1545961499999997</v>
      </c>
      <c r="BE28" s="702">
        <v>6.8952124919999997</v>
      </c>
      <c r="BF28" s="702">
        <v>8.9947569999999999</v>
      </c>
      <c r="BG28" s="702">
        <v>8.0602020000000003</v>
      </c>
      <c r="BH28" s="703">
        <v>10.28017</v>
      </c>
      <c r="BI28" s="703">
        <v>10.629110000000001</v>
      </c>
      <c r="BJ28" s="703">
        <v>10.60624</v>
      </c>
      <c r="BK28" s="703">
        <v>10.395350000000001</v>
      </c>
      <c r="BL28" s="703">
        <v>11.174530000000001</v>
      </c>
      <c r="BM28" s="703">
        <v>13.76172</v>
      </c>
      <c r="BN28" s="703">
        <v>12.97939</v>
      </c>
      <c r="BO28" s="703">
        <v>13.419700000000001</v>
      </c>
      <c r="BP28" s="703">
        <v>10.998089999999999</v>
      </c>
      <c r="BQ28" s="703">
        <v>9.2869030000000006</v>
      </c>
      <c r="BR28" s="703">
        <v>10.96974</v>
      </c>
      <c r="BS28" s="703">
        <v>10.36408</v>
      </c>
      <c r="BT28" s="703">
        <v>11.96979</v>
      </c>
      <c r="BU28" s="703">
        <v>11.67765</v>
      </c>
      <c r="BV28" s="703">
        <v>11.61232</v>
      </c>
    </row>
    <row r="29" spans="1:74" ht="11.1" customHeight="1" x14ac:dyDescent="0.2">
      <c r="A29" s="499" t="s">
        <v>1279</v>
      </c>
      <c r="B29" s="500" t="s">
        <v>1322</v>
      </c>
      <c r="C29" s="702">
        <v>0.10670033199999999</v>
      </c>
      <c r="D29" s="702">
        <v>0.102855082</v>
      </c>
      <c r="E29" s="702">
        <v>0.116322963</v>
      </c>
      <c r="F29" s="702">
        <v>0.113655535</v>
      </c>
      <c r="G29" s="702">
        <v>0.11708948800000001</v>
      </c>
      <c r="H29" s="702">
        <v>0.11270287900000001</v>
      </c>
      <c r="I29" s="702">
        <v>0.12908797299999999</v>
      </c>
      <c r="J29" s="702">
        <v>0.113605047</v>
      </c>
      <c r="K29" s="702">
        <v>0.12314383700000001</v>
      </c>
      <c r="L29" s="702">
        <v>0.13414220099999999</v>
      </c>
      <c r="M29" s="702">
        <v>0.123433785</v>
      </c>
      <c r="N29" s="702">
        <v>0.12221726500000001</v>
      </c>
      <c r="O29" s="702">
        <v>0.101199287</v>
      </c>
      <c r="P29" s="702">
        <v>0.100539066</v>
      </c>
      <c r="Q29" s="702">
        <v>0.101519163</v>
      </c>
      <c r="R29" s="702">
        <v>0.12849954</v>
      </c>
      <c r="S29" s="702">
        <v>0.13537152</v>
      </c>
      <c r="T29" s="702">
        <v>0.106338691</v>
      </c>
      <c r="U29" s="702">
        <v>0.12996112400000001</v>
      </c>
      <c r="V29" s="702">
        <v>0.114098279</v>
      </c>
      <c r="W29" s="702">
        <v>8.2141875000000003E-2</v>
      </c>
      <c r="X29" s="702">
        <v>9.7016979000000003E-2</v>
      </c>
      <c r="Y29" s="702">
        <v>0.113922315</v>
      </c>
      <c r="Z29" s="702">
        <v>0.114417487</v>
      </c>
      <c r="AA29" s="702">
        <v>0.14233694099999999</v>
      </c>
      <c r="AB29" s="702">
        <v>0.13946989100000001</v>
      </c>
      <c r="AC29" s="702">
        <v>0.14589618900000001</v>
      </c>
      <c r="AD29" s="702">
        <v>0.155302776</v>
      </c>
      <c r="AE29" s="702">
        <v>0.118178133</v>
      </c>
      <c r="AF29" s="702">
        <v>0.11246611300000001</v>
      </c>
      <c r="AG29" s="702">
        <v>0.136843775</v>
      </c>
      <c r="AH29" s="702">
        <v>0.14555903100000001</v>
      </c>
      <c r="AI29" s="702">
        <v>0.130201761</v>
      </c>
      <c r="AJ29" s="702">
        <v>0.123746944</v>
      </c>
      <c r="AK29" s="702">
        <v>0.132321779</v>
      </c>
      <c r="AL29" s="702">
        <v>0.14394602200000001</v>
      </c>
      <c r="AM29" s="702">
        <v>0.13680403799999999</v>
      </c>
      <c r="AN29" s="702">
        <v>0.141636453</v>
      </c>
      <c r="AO29" s="702">
        <v>0.124523858</v>
      </c>
      <c r="AP29" s="702">
        <v>0.10406480999999999</v>
      </c>
      <c r="AQ29" s="702">
        <v>0.11831852599999999</v>
      </c>
      <c r="AR29" s="702">
        <v>0.107563926</v>
      </c>
      <c r="AS29" s="702">
        <v>0.11911293000000001</v>
      </c>
      <c r="AT29" s="702">
        <v>0.14574401000000001</v>
      </c>
      <c r="AU29" s="702">
        <v>0.115000541</v>
      </c>
      <c r="AV29" s="702">
        <v>0.11902707999999999</v>
      </c>
      <c r="AW29" s="702">
        <v>0.155982542</v>
      </c>
      <c r="AX29" s="702">
        <v>0.14928873400000001</v>
      </c>
      <c r="AY29" s="702">
        <v>0.13668963100000001</v>
      </c>
      <c r="AZ29" s="702">
        <v>6.5878949000000006E-2</v>
      </c>
      <c r="BA29" s="702">
        <v>3.3551064999999998E-2</v>
      </c>
      <c r="BB29" s="702">
        <v>9.8596914999999993E-2</v>
      </c>
      <c r="BC29" s="702">
        <v>9.2970536000000006E-2</v>
      </c>
      <c r="BD29" s="702">
        <v>0.122467257</v>
      </c>
      <c r="BE29" s="702">
        <v>0.13234528100000001</v>
      </c>
      <c r="BF29" s="702">
        <v>0.1256399</v>
      </c>
      <c r="BG29" s="702">
        <v>0.1052568</v>
      </c>
      <c r="BH29" s="703">
        <v>0.1106597</v>
      </c>
      <c r="BI29" s="703">
        <v>0.13027720000000001</v>
      </c>
      <c r="BJ29" s="703">
        <v>0.13578950000000001</v>
      </c>
      <c r="BK29" s="703">
        <v>0.13498579999999999</v>
      </c>
      <c r="BL29" s="703">
        <v>0.1138675</v>
      </c>
      <c r="BM29" s="703">
        <v>9.3259499999999995E-2</v>
      </c>
      <c r="BN29" s="703">
        <v>0.11165600000000001</v>
      </c>
      <c r="BO29" s="703">
        <v>0.10165490000000001</v>
      </c>
      <c r="BP29" s="703">
        <v>0.10262540000000001</v>
      </c>
      <c r="BQ29" s="703">
        <v>0.1188519</v>
      </c>
      <c r="BR29" s="703">
        <v>0.12924169999999999</v>
      </c>
      <c r="BS29" s="703">
        <v>0.1122051</v>
      </c>
      <c r="BT29" s="703">
        <v>0.1151585</v>
      </c>
      <c r="BU29" s="703">
        <v>0.1358434</v>
      </c>
      <c r="BV29" s="703">
        <v>0.14092759999999999</v>
      </c>
    </row>
    <row r="30" spans="1:74" ht="11.1" customHeight="1" x14ac:dyDescent="0.2">
      <c r="A30" s="499" t="s">
        <v>1280</v>
      </c>
      <c r="B30" s="500" t="s">
        <v>1222</v>
      </c>
      <c r="C30" s="702">
        <v>27.048795639000002</v>
      </c>
      <c r="D30" s="702">
        <v>23.000305608000001</v>
      </c>
      <c r="E30" s="702">
        <v>26.056437192000001</v>
      </c>
      <c r="F30" s="702">
        <v>25.947081280999999</v>
      </c>
      <c r="G30" s="702">
        <v>30.067851541</v>
      </c>
      <c r="H30" s="702">
        <v>33.482764054999997</v>
      </c>
      <c r="I30" s="702">
        <v>38.196449219000002</v>
      </c>
      <c r="J30" s="702">
        <v>36.337304775</v>
      </c>
      <c r="K30" s="702">
        <v>32.191492926999999</v>
      </c>
      <c r="L30" s="702">
        <v>29.323940578999999</v>
      </c>
      <c r="M30" s="702">
        <v>26.657294782000001</v>
      </c>
      <c r="N30" s="702">
        <v>29.763293915999999</v>
      </c>
      <c r="O30" s="702">
        <v>30.574622889</v>
      </c>
      <c r="P30" s="702">
        <v>25.455070716000002</v>
      </c>
      <c r="Q30" s="702">
        <v>25.845111587000002</v>
      </c>
      <c r="R30" s="702">
        <v>25.935467071000001</v>
      </c>
      <c r="S30" s="702">
        <v>33.351059865000003</v>
      </c>
      <c r="T30" s="702">
        <v>35.826712950000001</v>
      </c>
      <c r="U30" s="702">
        <v>38.583241080999997</v>
      </c>
      <c r="V30" s="702">
        <v>38.19353976</v>
      </c>
      <c r="W30" s="702">
        <v>31.744598171</v>
      </c>
      <c r="X30" s="702">
        <v>28.179249118000001</v>
      </c>
      <c r="Y30" s="702">
        <v>26.678426936000001</v>
      </c>
      <c r="Z30" s="702">
        <v>28.236782558000002</v>
      </c>
      <c r="AA30" s="702">
        <v>29.294415102999999</v>
      </c>
      <c r="AB30" s="702">
        <v>25.819764232000001</v>
      </c>
      <c r="AC30" s="702">
        <v>27.363257208</v>
      </c>
      <c r="AD30" s="702">
        <v>26.651021878000002</v>
      </c>
      <c r="AE30" s="702">
        <v>31.629141522000001</v>
      </c>
      <c r="AF30" s="702">
        <v>34.281161384000001</v>
      </c>
      <c r="AG30" s="702">
        <v>38.274202561999999</v>
      </c>
      <c r="AH30" s="702">
        <v>40.392529836999998</v>
      </c>
      <c r="AI30" s="702">
        <v>36.488199559999998</v>
      </c>
      <c r="AJ30" s="702">
        <v>30.061022211000001</v>
      </c>
      <c r="AK30" s="702">
        <v>27.687361542000001</v>
      </c>
      <c r="AL30" s="702">
        <v>29.302190074999999</v>
      </c>
      <c r="AM30" s="702">
        <v>28.842956144999999</v>
      </c>
      <c r="AN30" s="702">
        <v>27.816083179</v>
      </c>
      <c r="AO30" s="702">
        <v>27.464218828</v>
      </c>
      <c r="AP30" s="702">
        <v>26.782627837</v>
      </c>
      <c r="AQ30" s="702">
        <v>31.261263037999999</v>
      </c>
      <c r="AR30" s="702">
        <v>35.017987249000001</v>
      </c>
      <c r="AS30" s="702">
        <v>39.453091565000001</v>
      </c>
      <c r="AT30" s="702">
        <v>39.359724036000003</v>
      </c>
      <c r="AU30" s="702">
        <v>33.292554353</v>
      </c>
      <c r="AV30" s="702">
        <v>31.538626446999999</v>
      </c>
      <c r="AW30" s="702">
        <v>27.389639378999998</v>
      </c>
      <c r="AX30" s="702">
        <v>30.207747865000002</v>
      </c>
      <c r="AY30" s="702">
        <v>30.646561051999999</v>
      </c>
      <c r="AZ30" s="702">
        <v>28.071575152000001</v>
      </c>
      <c r="BA30" s="702">
        <v>26.867080138999999</v>
      </c>
      <c r="BB30" s="702">
        <v>27.692863393</v>
      </c>
      <c r="BC30" s="702">
        <v>31.829630658999999</v>
      </c>
      <c r="BD30" s="702">
        <v>36.980291446999999</v>
      </c>
      <c r="BE30" s="702">
        <v>38.924369044999999</v>
      </c>
      <c r="BF30" s="702">
        <v>40.617989999999999</v>
      </c>
      <c r="BG30" s="702">
        <v>36.531260000000003</v>
      </c>
      <c r="BH30" s="703">
        <v>32.385719999999999</v>
      </c>
      <c r="BI30" s="703">
        <v>28.99577</v>
      </c>
      <c r="BJ30" s="703">
        <v>32.366050000000001</v>
      </c>
      <c r="BK30" s="703">
        <v>31.75742</v>
      </c>
      <c r="BL30" s="703">
        <v>27.86815</v>
      </c>
      <c r="BM30" s="703">
        <v>28.633520000000001</v>
      </c>
      <c r="BN30" s="703">
        <v>29.354600000000001</v>
      </c>
      <c r="BO30" s="703">
        <v>33.563690000000001</v>
      </c>
      <c r="BP30" s="703">
        <v>36.555030000000002</v>
      </c>
      <c r="BQ30" s="703">
        <v>39.964889999999997</v>
      </c>
      <c r="BR30" s="703">
        <v>40.181550000000001</v>
      </c>
      <c r="BS30" s="703">
        <v>34.434690000000003</v>
      </c>
      <c r="BT30" s="703">
        <v>31.08943</v>
      </c>
      <c r="BU30" s="703">
        <v>28.047550000000001</v>
      </c>
      <c r="BV30" s="703">
        <v>31.543659999999999</v>
      </c>
    </row>
    <row r="31" spans="1:74" ht="11.1" customHeight="1" x14ac:dyDescent="0.2">
      <c r="A31" s="499" t="s">
        <v>1281</v>
      </c>
      <c r="B31" s="500" t="s">
        <v>1323</v>
      </c>
      <c r="C31" s="702">
        <v>27.048795639000002</v>
      </c>
      <c r="D31" s="702">
        <v>23.000305608000001</v>
      </c>
      <c r="E31" s="702">
        <v>26.056437192000001</v>
      </c>
      <c r="F31" s="702">
        <v>25.947081280999999</v>
      </c>
      <c r="G31" s="702">
        <v>30.067851541</v>
      </c>
      <c r="H31" s="702">
        <v>33.482764054999997</v>
      </c>
      <c r="I31" s="702">
        <v>38.196449219000002</v>
      </c>
      <c r="J31" s="702">
        <v>36.337304775</v>
      </c>
      <c r="K31" s="702">
        <v>32.191492926999999</v>
      </c>
      <c r="L31" s="702">
        <v>29.323940578999999</v>
      </c>
      <c r="M31" s="702">
        <v>26.657294782000001</v>
      </c>
      <c r="N31" s="702">
        <v>29.763293915999999</v>
      </c>
      <c r="O31" s="702">
        <v>30.574622889</v>
      </c>
      <c r="P31" s="702">
        <v>25.455070716000002</v>
      </c>
      <c r="Q31" s="702">
        <v>25.845111587000002</v>
      </c>
      <c r="R31" s="702">
        <v>25.935467071000001</v>
      </c>
      <c r="S31" s="702">
        <v>33.351059865000003</v>
      </c>
      <c r="T31" s="702">
        <v>35.826712950000001</v>
      </c>
      <c r="U31" s="702">
        <v>38.583241080999997</v>
      </c>
      <c r="V31" s="702">
        <v>38.19353976</v>
      </c>
      <c r="W31" s="702">
        <v>31.744598171</v>
      </c>
      <c r="X31" s="702">
        <v>28.179249118000001</v>
      </c>
      <c r="Y31" s="702">
        <v>26.678426936000001</v>
      </c>
      <c r="Z31" s="702">
        <v>28.236782558000002</v>
      </c>
      <c r="AA31" s="702">
        <v>29.294415102999999</v>
      </c>
      <c r="AB31" s="702">
        <v>25.819764232000001</v>
      </c>
      <c r="AC31" s="702">
        <v>27.363257208</v>
      </c>
      <c r="AD31" s="702">
        <v>26.651021878000002</v>
      </c>
      <c r="AE31" s="702">
        <v>31.629141522000001</v>
      </c>
      <c r="AF31" s="702">
        <v>34.281161384000001</v>
      </c>
      <c r="AG31" s="702">
        <v>38.274202561999999</v>
      </c>
      <c r="AH31" s="702">
        <v>40.392529836999998</v>
      </c>
      <c r="AI31" s="702">
        <v>36.488199559999998</v>
      </c>
      <c r="AJ31" s="702">
        <v>30.061022211000001</v>
      </c>
      <c r="AK31" s="702">
        <v>27.687361542000001</v>
      </c>
      <c r="AL31" s="702">
        <v>29.302190074999999</v>
      </c>
      <c r="AM31" s="702">
        <v>28.842956144999999</v>
      </c>
      <c r="AN31" s="702">
        <v>27.816083179</v>
      </c>
      <c r="AO31" s="702">
        <v>27.464218828</v>
      </c>
      <c r="AP31" s="702">
        <v>26.782627837</v>
      </c>
      <c r="AQ31" s="702">
        <v>31.261263037999999</v>
      </c>
      <c r="AR31" s="702">
        <v>35.017987249000001</v>
      </c>
      <c r="AS31" s="702">
        <v>39.453091565000001</v>
      </c>
      <c r="AT31" s="702">
        <v>39.359724036000003</v>
      </c>
      <c r="AU31" s="702">
        <v>33.292554353</v>
      </c>
      <c r="AV31" s="702">
        <v>31.538626446999999</v>
      </c>
      <c r="AW31" s="702">
        <v>27.389639378999998</v>
      </c>
      <c r="AX31" s="702">
        <v>30.207747865000002</v>
      </c>
      <c r="AY31" s="702">
        <v>30.646561051999999</v>
      </c>
      <c r="AZ31" s="702">
        <v>28.071575152000001</v>
      </c>
      <c r="BA31" s="702">
        <v>26.867080138999999</v>
      </c>
      <c r="BB31" s="702">
        <v>27.692863393</v>
      </c>
      <c r="BC31" s="702">
        <v>31.829630658999999</v>
      </c>
      <c r="BD31" s="702">
        <v>36.980291446999999</v>
      </c>
      <c r="BE31" s="702">
        <v>38.924369044999999</v>
      </c>
      <c r="BF31" s="702">
        <v>40.617989999999999</v>
      </c>
      <c r="BG31" s="702">
        <v>36.531260000000003</v>
      </c>
      <c r="BH31" s="703">
        <v>32.385719999999999</v>
      </c>
      <c r="BI31" s="703">
        <v>28.99577</v>
      </c>
      <c r="BJ31" s="703">
        <v>32.366050000000001</v>
      </c>
      <c r="BK31" s="703">
        <v>31.75742</v>
      </c>
      <c r="BL31" s="703">
        <v>27.86815</v>
      </c>
      <c r="BM31" s="703">
        <v>28.633520000000001</v>
      </c>
      <c r="BN31" s="703">
        <v>29.354600000000001</v>
      </c>
      <c r="BO31" s="703">
        <v>33.563690000000001</v>
      </c>
      <c r="BP31" s="703">
        <v>36.555030000000002</v>
      </c>
      <c r="BQ31" s="703">
        <v>39.964889999999997</v>
      </c>
      <c r="BR31" s="703">
        <v>40.181550000000001</v>
      </c>
      <c r="BS31" s="703">
        <v>34.434690000000003</v>
      </c>
      <c r="BT31" s="703">
        <v>31.08943</v>
      </c>
      <c r="BU31" s="703">
        <v>28.047550000000001</v>
      </c>
      <c r="BV31" s="703">
        <v>31.543659999999999</v>
      </c>
    </row>
    <row r="32" spans="1:74" ht="11.1" customHeight="1" x14ac:dyDescent="0.2">
      <c r="A32" s="517"/>
      <c r="B32" s="131" t="s">
        <v>1343</v>
      </c>
      <c r="C32" s="243"/>
      <c r="D32" s="243"/>
      <c r="E32" s="243"/>
      <c r="F32" s="243"/>
      <c r="G32" s="243"/>
      <c r="H32" s="243"/>
      <c r="I32" s="243"/>
      <c r="J32" s="243"/>
      <c r="K32" s="243"/>
      <c r="L32" s="243"/>
      <c r="M32" s="243"/>
      <c r="N32" s="243"/>
      <c r="O32" s="243"/>
      <c r="P32" s="243"/>
      <c r="Q32" s="243"/>
      <c r="R32" s="243"/>
      <c r="S32" s="243"/>
      <c r="T32" s="243"/>
      <c r="U32" s="243"/>
      <c r="V32" s="243"/>
      <c r="W32" s="243"/>
      <c r="X32" s="243"/>
      <c r="Y32" s="243"/>
      <c r="Z32" s="243"/>
      <c r="AA32" s="243"/>
      <c r="AB32" s="243"/>
      <c r="AC32" s="243"/>
      <c r="AD32" s="243"/>
      <c r="AE32" s="243"/>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333"/>
      <c r="BI32" s="333"/>
      <c r="BJ32" s="333"/>
      <c r="BK32" s="333"/>
      <c r="BL32" s="333"/>
      <c r="BM32" s="333"/>
      <c r="BN32" s="333"/>
      <c r="BO32" s="333"/>
      <c r="BP32" s="333"/>
      <c r="BQ32" s="333"/>
      <c r="BR32" s="333"/>
      <c r="BS32" s="333"/>
      <c r="BT32" s="333"/>
      <c r="BU32" s="333"/>
      <c r="BV32" s="333"/>
    </row>
    <row r="33" spans="1:74" ht="11.1" customHeight="1" x14ac:dyDescent="0.2">
      <c r="A33" s="499" t="s">
        <v>1282</v>
      </c>
      <c r="B33" s="500" t="s">
        <v>84</v>
      </c>
      <c r="C33" s="702">
        <v>7.6310404680000001</v>
      </c>
      <c r="D33" s="702">
        <v>4.6759540959999999</v>
      </c>
      <c r="E33" s="702">
        <v>3.3910988550000001</v>
      </c>
      <c r="F33" s="702">
        <v>3.3140928870000002</v>
      </c>
      <c r="G33" s="702">
        <v>3.5775309489999998</v>
      </c>
      <c r="H33" s="702">
        <v>4.6983737769999996</v>
      </c>
      <c r="I33" s="702">
        <v>8.5647145869999992</v>
      </c>
      <c r="J33" s="702">
        <v>9.2702213130000004</v>
      </c>
      <c r="K33" s="702">
        <v>7.2028645520000003</v>
      </c>
      <c r="L33" s="702">
        <v>6.5856887110000004</v>
      </c>
      <c r="M33" s="702">
        <v>6.0483553409999997</v>
      </c>
      <c r="N33" s="702">
        <v>7.6331565020000003</v>
      </c>
      <c r="O33" s="702">
        <v>6.4390753939999996</v>
      </c>
      <c r="P33" s="702">
        <v>5.3679650990000001</v>
      </c>
      <c r="Q33" s="702">
        <v>6.0035999320000002</v>
      </c>
      <c r="R33" s="702">
        <v>4.7552858100000002</v>
      </c>
      <c r="S33" s="702">
        <v>4.7092808640000001</v>
      </c>
      <c r="T33" s="702">
        <v>6.2565567399999997</v>
      </c>
      <c r="U33" s="702">
        <v>10.378365046000001</v>
      </c>
      <c r="V33" s="702">
        <v>10.176178804999999</v>
      </c>
      <c r="W33" s="702">
        <v>9.0496515330000005</v>
      </c>
      <c r="X33" s="702">
        <v>6.8053741490000004</v>
      </c>
      <c r="Y33" s="702">
        <v>6.1737094590000003</v>
      </c>
      <c r="Z33" s="702">
        <v>7.052231473</v>
      </c>
      <c r="AA33" s="702">
        <v>7.98085413</v>
      </c>
      <c r="AB33" s="702">
        <v>6.8854015909999999</v>
      </c>
      <c r="AC33" s="702">
        <v>7.0198669369999998</v>
      </c>
      <c r="AD33" s="702">
        <v>5.4641559429999997</v>
      </c>
      <c r="AE33" s="702">
        <v>4.411171102</v>
      </c>
      <c r="AF33" s="702">
        <v>6.9576507840000001</v>
      </c>
      <c r="AG33" s="702">
        <v>10.435376519</v>
      </c>
      <c r="AH33" s="702">
        <v>10.854307188</v>
      </c>
      <c r="AI33" s="702">
        <v>8.9005845469999993</v>
      </c>
      <c r="AJ33" s="702">
        <v>7.1371313150000004</v>
      </c>
      <c r="AK33" s="702">
        <v>7.6816376000000002</v>
      </c>
      <c r="AL33" s="702">
        <v>9.1258755669999996</v>
      </c>
      <c r="AM33" s="702">
        <v>8.3615540999999993</v>
      </c>
      <c r="AN33" s="702">
        <v>7.3685544189999996</v>
      </c>
      <c r="AO33" s="702">
        <v>7.9224206019999999</v>
      </c>
      <c r="AP33" s="702">
        <v>6.5853147329999997</v>
      </c>
      <c r="AQ33" s="702">
        <v>4.7013353609999999</v>
      </c>
      <c r="AR33" s="702">
        <v>5.8278656519999998</v>
      </c>
      <c r="AS33" s="702">
        <v>8.6349216949999992</v>
      </c>
      <c r="AT33" s="702">
        <v>9.8467311899999999</v>
      </c>
      <c r="AU33" s="702">
        <v>8.8307145489999996</v>
      </c>
      <c r="AV33" s="702">
        <v>7.7341516700000001</v>
      </c>
      <c r="AW33" s="702">
        <v>6.1008545439999997</v>
      </c>
      <c r="AX33" s="702">
        <v>7.7312803370000003</v>
      </c>
      <c r="AY33" s="702">
        <v>7.3293258940000001</v>
      </c>
      <c r="AZ33" s="702">
        <v>6.5741997259999998</v>
      </c>
      <c r="BA33" s="702">
        <v>6.9678882389999997</v>
      </c>
      <c r="BB33" s="702">
        <v>6.7447884570000003</v>
      </c>
      <c r="BC33" s="702">
        <v>5.437100858</v>
      </c>
      <c r="BD33" s="702">
        <v>7.954323359</v>
      </c>
      <c r="BE33" s="702">
        <v>9.9666378830000006</v>
      </c>
      <c r="BF33" s="702">
        <v>9.7576003849999999</v>
      </c>
      <c r="BG33" s="702">
        <v>9.2441467859999999</v>
      </c>
      <c r="BH33" s="703">
        <v>8.0552240000000008</v>
      </c>
      <c r="BI33" s="703">
        <v>5.5800970000000003</v>
      </c>
      <c r="BJ33" s="703">
        <v>7.9096260000000003</v>
      </c>
      <c r="BK33" s="703">
        <v>6.9479470000000001</v>
      </c>
      <c r="BL33" s="703">
        <v>7.4482480000000004</v>
      </c>
      <c r="BM33" s="703">
        <v>6.0261959999999997</v>
      </c>
      <c r="BN33" s="703">
        <v>4.5908410000000002</v>
      </c>
      <c r="BO33" s="703">
        <v>3.9542839999999999</v>
      </c>
      <c r="BP33" s="703">
        <v>6.2141539999999997</v>
      </c>
      <c r="BQ33" s="703">
        <v>9.174709</v>
      </c>
      <c r="BR33" s="703">
        <v>9.6673100000000005</v>
      </c>
      <c r="BS33" s="703">
        <v>9.8703070000000004</v>
      </c>
      <c r="BT33" s="703">
        <v>9.6892110000000002</v>
      </c>
      <c r="BU33" s="703">
        <v>7.2720640000000003</v>
      </c>
      <c r="BV33" s="703">
        <v>9.8031079999999999</v>
      </c>
    </row>
    <row r="34" spans="1:74" ht="11.1" customHeight="1" x14ac:dyDescent="0.2">
      <c r="A34" s="499" t="s">
        <v>1283</v>
      </c>
      <c r="B34" s="500" t="s">
        <v>83</v>
      </c>
      <c r="C34" s="702">
        <v>10.938000907999999</v>
      </c>
      <c r="D34" s="702">
        <v>8.813834495</v>
      </c>
      <c r="E34" s="702">
        <v>7.5227450090000003</v>
      </c>
      <c r="F34" s="702">
        <v>6.0032591890000004</v>
      </c>
      <c r="G34" s="702">
        <v>6.9077745510000002</v>
      </c>
      <c r="H34" s="702">
        <v>8.097990437</v>
      </c>
      <c r="I34" s="702">
        <v>11.257835291999999</v>
      </c>
      <c r="J34" s="702">
        <v>11.498287839</v>
      </c>
      <c r="K34" s="702">
        <v>10.300913332</v>
      </c>
      <c r="L34" s="702">
        <v>9.3435287900000006</v>
      </c>
      <c r="M34" s="702">
        <v>9.52002317</v>
      </c>
      <c r="N34" s="702">
        <v>10.269740766</v>
      </c>
      <c r="O34" s="702">
        <v>10.69974294</v>
      </c>
      <c r="P34" s="702">
        <v>8.3791269820000007</v>
      </c>
      <c r="Q34" s="702">
        <v>8.7159472390000001</v>
      </c>
      <c r="R34" s="702">
        <v>6.9846350470000003</v>
      </c>
      <c r="S34" s="702">
        <v>6.6285387809999996</v>
      </c>
      <c r="T34" s="702">
        <v>8.3916515159999996</v>
      </c>
      <c r="U34" s="702">
        <v>11.374095242999999</v>
      </c>
      <c r="V34" s="702">
        <v>11.67999936</v>
      </c>
      <c r="W34" s="702">
        <v>10.612312381000001</v>
      </c>
      <c r="X34" s="702">
        <v>10.204865891000001</v>
      </c>
      <c r="Y34" s="702">
        <v>10.623527428999999</v>
      </c>
      <c r="Z34" s="702">
        <v>11.955885293</v>
      </c>
      <c r="AA34" s="702">
        <v>11.961520329000001</v>
      </c>
      <c r="AB34" s="702">
        <v>10.59970094</v>
      </c>
      <c r="AC34" s="702">
        <v>9.777790371</v>
      </c>
      <c r="AD34" s="702">
        <v>6.8249814579999999</v>
      </c>
      <c r="AE34" s="702">
        <v>5.8526963470000002</v>
      </c>
      <c r="AF34" s="702">
        <v>7.4026632709999998</v>
      </c>
      <c r="AG34" s="702">
        <v>10.435923988000001</v>
      </c>
      <c r="AH34" s="702">
        <v>11.360206093</v>
      </c>
      <c r="AI34" s="702">
        <v>10.090100529000001</v>
      </c>
      <c r="AJ34" s="702">
        <v>9.5213554980000001</v>
      </c>
      <c r="AK34" s="702">
        <v>9.8893469710000002</v>
      </c>
      <c r="AL34" s="702">
        <v>11.180659915</v>
      </c>
      <c r="AM34" s="702">
        <v>8.4455537280000001</v>
      </c>
      <c r="AN34" s="702">
        <v>6.9021318159999998</v>
      </c>
      <c r="AO34" s="702">
        <v>6.9052107180000002</v>
      </c>
      <c r="AP34" s="702">
        <v>5.6389677029999996</v>
      </c>
      <c r="AQ34" s="702">
        <v>4.8594443170000003</v>
      </c>
      <c r="AR34" s="702">
        <v>5.6338967980000003</v>
      </c>
      <c r="AS34" s="702">
        <v>7.8146397590000003</v>
      </c>
      <c r="AT34" s="702">
        <v>8.951361511</v>
      </c>
      <c r="AU34" s="702">
        <v>7.7702838950000004</v>
      </c>
      <c r="AV34" s="702">
        <v>7.418091907</v>
      </c>
      <c r="AW34" s="702">
        <v>7.4929252489999998</v>
      </c>
      <c r="AX34" s="702">
        <v>8.2993457950000007</v>
      </c>
      <c r="AY34" s="702">
        <v>7.6778197810000002</v>
      </c>
      <c r="AZ34" s="702">
        <v>7.2205445299999997</v>
      </c>
      <c r="BA34" s="702">
        <v>7.6051015529999999</v>
      </c>
      <c r="BB34" s="702">
        <v>5.5663106689999999</v>
      </c>
      <c r="BC34" s="702">
        <v>5.8423341229999997</v>
      </c>
      <c r="BD34" s="702">
        <v>7.6332316330000003</v>
      </c>
      <c r="BE34" s="702">
        <v>9.3703570450000004</v>
      </c>
      <c r="BF34" s="702">
        <v>9.5179779999999994</v>
      </c>
      <c r="BG34" s="702">
        <v>9.3271180000000005</v>
      </c>
      <c r="BH34" s="703">
        <v>8.7909550000000003</v>
      </c>
      <c r="BI34" s="703">
        <v>8.0848910000000007</v>
      </c>
      <c r="BJ34" s="703">
        <v>10.621180000000001</v>
      </c>
      <c r="BK34" s="703">
        <v>8.5554310000000005</v>
      </c>
      <c r="BL34" s="703">
        <v>7.2707660000000001</v>
      </c>
      <c r="BM34" s="703">
        <v>7.6313839999999997</v>
      </c>
      <c r="BN34" s="703">
        <v>5.0951870000000001</v>
      </c>
      <c r="BO34" s="703">
        <v>5.0268550000000003</v>
      </c>
      <c r="BP34" s="703">
        <v>6.771585</v>
      </c>
      <c r="BQ34" s="703">
        <v>7.8020430000000003</v>
      </c>
      <c r="BR34" s="703">
        <v>8.4121919999999992</v>
      </c>
      <c r="BS34" s="703">
        <v>6.5817100000000002</v>
      </c>
      <c r="BT34" s="703">
        <v>5.5246789999999999</v>
      </c>
      <c r="BU34" s="703">
        <v>5.1070529999999996</v>
      </c>
      <c r="BV34" s="703">
        <v>7.790845</v>
      </c>
    </row>
    <row r="35" spans="1:74" ht="11.1" customHeight="1" x14ac:dyDescent="0.2">
      <c r="A35" s="499" t="s">
        <v>1284</v>
      </c>
      <c r="B35" s="502" t="s">
        <v>86</v>
      </c>
      <c r="C35" s="702">
        <v>0.84062700000000001</v>
      </c>
      <c r="D35" s="702">
        <v>0.75684300000000004</v>
      </c>
      <c r="E35" s="702">
        <v>0.79163899999999998</v>
      </c>
      <c r="F35" s="702">
        <v>0.55125000000000002</v>
      </c>
      <c r="G35" s="702">
        <v>0.223028</v>
      </c>
      <c r="H35" s="702">
        <v>0.26971699999999998</v>
      </c>
      <c r="I35" s="702">
        <v>0.85583399999999998</v>
      </c>
      <c r="J35" s="702">
        <v>0.53701900000000002</v>
      </c>
      <c r="K35" s="702">
        <v>0.73565000000000003</v>
      </c>
      <c r="L35" s="702">
        <v>0.85805200000000004</v>
      </c>
      <c r="M35" s="702">
        <v>0.84159700000000004</v>
      </c>
      <c r="N35" s="702">
        <v>0.86700299999999997</v>
      </c>
      <c r="O35" s="702">
        <v>0.86232799999999998</v>
      </c>
      <c r="P35" s="702">
        <v>0.78793899999999994</v>
      </c>
      <c r="Q35" s="702">
        <v>0.86643700000000001</v>
      </c>
      <c r="R35" s="702">
        <v>0.82247899999999996</v>
      </c>
      <c r="S35" s="702">
        <v>0.60275299999999998</v>
      </c>
      <c r="T35" s="702">
        <v>0.72396000000000005</v>
      </c>
      <c r="U35" s="702">
        <v>0.84852099999999997</v>
      </c>
      <c r="V35" s="702">
        <v>0.84925499999999998</v>
      </c>
      <c r="W35" s="702">
        <v>0.82927700000000004</v>
      </c>
      <c r="X35" s="702">
        <v>0.86246199999999995</v>
      </c>
      <c r="Y35" s="702">
        <v>0.84036100000000002</v>
      </c>
      <c r="Z35" s="702">
        <v>0.81266899999999997</v>
      </c>
      <c r="AA35" s="702">
        <v>0.84955700000000001</v>
      </c>
      <c r="AB35" s="702">
        <v>0.77974600000000005</v>
      </c>
      <c r="AC35" s="702">
        <v>0.86134900000000003</v>
      </c>
      <c r="AD35" s="702">
        <v>0.81644000000000005</v>
      </c>
      <c r="AE35" s="702">
        <v>0.243895</v>
      </c>
      <c r="AF35" s="702">
        <v>0.244696</v>
      </c>
      <c r="AG35" s="702">
        <v>0.83834200000000003</v>
      </c>
      <c r="AH35" s="702">
        <v>0.84835400000000005</v>
      </c>
      <c r="AI35" s="702">
        <v>0.82288499999999998</v>
      </c>
      <c r="AJ35" s="702">
        <v>0.86165899999999995</v>
      </c>
      <c r="AK35" s="702">
        <v>0.83929500000000001</v>
      </c>
      <c r="AL35" s="702">
        <v>0.86028099999999996</v>
      </c>
      <c r="AM35" s="702">
        <v>0.86132399999999998</v>
      </c>
      <c r="AN35" s="702">
        <v>0.72480299999999998</v>
      </c>
      <c r="AO35" s="702">
        <v>0.85381799999999997</v>
      </c>
      <c r="AP35" s="702">
        <v>0.83510099999999998</v>
      </c>
      <c r="AQ35" s="702">
        <v>0.78814099999999998</v>
      </c>
      <c r="AR35" s="702">
        <v>0.42041600000000001</v>
      </c>
      <c r="AS35" s="702">
        <v>0.76592099999999996</v>
      </c>
      <c r="AT35" s="702">
        <v>0.84852399999999994</v>
      </c>
      <c r="AU35" s="702">
        <v>0.81708599999999998</v>
      </c>
      <c r="AV35" s="702">
        <v>0.85855599999999999</v>
      </c>
      <c r="AW35" s="702">
        <v>0.79508800000000002</v>
      </c>
      <c r="AX35" s="702">
        <v>0.85827200000000003</v>
      </c>
      <c r="AY35" s="702">
        <v>0.86509400000000003</v>
      </c>
      <c r="AZ35" s="702">
        <v>0.76846099999999995</v>
      </c>
      <c r="BA35" s="702">
        <v>0.84978100000000001</v>
      </c>
      <c r="BB35" s="702">
        <v>0.74666699999999997</v>
      </c>
      <c r="BC35" s="702">
        <v>0.150615</v>
      </c>
      <c r="BD35" s="702">
        <v>0.30405700000000002</v>
      </c>
      <c r="BE35" s="702">
        <v>0.84557899999999997</v>
      </c>
      <c r="BF35" s="702">
        <v>0.86773</v>
      </c>
      <c r="BG35" s="702">
        <v>0.83335000000000004</v>
      </c>
      <c r="BH35" s="703">
        <v>0.82179999999999997</v>
      </c>
      <c r="BI35" s="703">
        <v>0.79529000000000005</v>
      </c>
      <c r="BJ35" s="703">
        <v>0.82179999999999997</v>
      </c>
      <c r="BK35" s="703">
        <v>0.82179999999999997</v>
      </c>
      <c r="BL35" s="703">
        <v>0.74226999999999999</v>
      </c>
      <c r="BM35" s="703">
        <v>0.82179999999999997</v>
      </c>
      <c r="BN35" s="703">
        <v>0.79529000000000005</v>
      </c>
      <c r="BO35" s="703">
        <v>0.82179999999999997</v>
      </c>
      <c r="BP35" s="703">
        <v>0.79529000000000005</v>
      </c>
      <c r="BQ35" s="703">
        <v>0.82179999999999997</v>
      </c>
      <c r="BR35" s="703">
        <v>0.82179999999999997</v>
      </c>
      <c r="BS35" s="703">
        <v>0.79529000000000005</v>
      </c>
      <c r="BT35" s="703">
        <v>0.82179999999999997</v>
      </c>
      <c r="BU35" s="703">
        <v>0.79529000000000005</v>
      </c>
      <c r="BV35" s="703">
        <v>0.82179999999999997</v>
      </c>
    </row>
    <row r="36" spans="1:74" ht="11.1" customHeight="1" x14ac:dyDescent="0.2">
      <c r="A36" s="499" t="s">
        <v>1285</v>
      </c>
      <c r="B36" s="502" t="s">
        <v>1218</v>
      </c>
      <c r="C36" s="702">
        <v>13.618834769999999</v>
      </c>
      <c r="D36" s="702">
        <v>12.200355081</v>
      </c>
      <c r="E36" s="702">
        <v>15.498305705</v>
      </c>
      <c r="F36" s="702">
        <v>15.049445560000001</v>
      </c>
      <c r="G36" s="702">
        <v>15.826954220999999</v>
      </c>
      <c r="H36" s="702">
        <v>15.834026234</v>
      </c>
      <c r="I36" s="702">
        <v>12.083445595000001</v>
      </c>
      <c r="J36" s="702">
        <v>9.0835369690000007</v>
      </c>
      <c r="K36" s="702">
        <v>8.7679309809999992</v>
      </c>
      <c r="L36" s="702">
        <v>7.9360543789999998</v>
      </c>
      <c r="M36" s="702">
        <v>9.3578202229999992</v>
      </c>
      <c r="N36" s="702">
        <v>11.803306702</v>
      </c>
      <c r="O36" s="702">
        <v>13.873814731</v>
      </c>
      <c r="P36" s="702">
        <v>13.994692903000001</v>
      </c>
      <c r="Q36" s="702">
        <v>13.611366035</v>
      </c>
      <c r="R36" s="702">
        <v>13.842006808000001</v>
      </c>
      <c r="S36" s="702">
        <v>16.062231679</v>
      </c>
      <c r="T36" s="702">
        <v>14.637867297</v>
      </c>
      <c r="U36" s="702">
        <v>11.757271901999999</v>
      </c>
      <c r="V36" s="702">
        <v>9.7706735410000007</v>
      </c>
      <c r="W36" s="702">
        <v>7.9713199450000003</v>
      </c>
      <c r="X36" s="702">
        <v>8.064607466</v>
      </c>
      <c r="Y36" s="702">
        <v>9.6700349479999996</v>
      </c>
      <c r="Z36" s="702">
        <v>9.6683600950000006</v>
      </c>
      <c r="AA36" s="702">
        <v>10.385723687</v>
      </c>
      <c r="AB36" s="702">
        <v>9.7063216329999999</v>
      </c>
      <c r="AC36" s="702">
        <v>10.365712204999999</v>
      </c>
      <c r="AD36" s="702">
        <v>11.004657756</v>
      </c>
      <c r="AE36" s="702">
        <v>14.116726622</v>
      </c>
      <c r="AF36" s="702">
        <v>11.977093279</v>
      </c>
      <c r="AG36" s="702">
        <v>9.9989144129999996</v>
      </c>
      <c r="AH36" s="702">
        <v>9.6610923819999996</v>
      </c>
      <c r="AI36" s="702">
        <v>7.4330947539999999</v>
      </c>
      <c r="AJ36" s="702">
        <v>7.6395099880000004</v>
      </c>
      <c r="AK36" s="702">
        <v>9.3968034639999996</v>
      </c>
      <c r="AL36" s="702">
        <v>9.1489141709999995</v>
      </c>
      <c r="AM36" s="702">
        <v>11.700228229</v>
      </c>
      <c r="AN36" s="702">
        <v>13.083998822</v>
      </c>
      <c r="AO36" s="702">
        <v>10.249161078</v>
      </c>
      <c r="AP36" s="702">
        <v>8.5437510999999997</v>
      </c>
      <c r="AQ36" s="702">
        <v>15.007633983</v>
      </c>
      <c r="AR36" s="702">
        <v>15.120597452</v>
      </c>
      <c r="AS36" s="702">
        <v>13.653156032</v>
      </c>
      <c r="AT36" s="702">
        <v>10.591585769</v>
      </c>
      <c r="AU36" s="702">
        <v>8.1534202439999994</v>
      </c>
      <c r="AV36" s="702">
        <v>8.2640077959999996</v>
      </c>
      <c r="AW36" s="702">
        <v>10.551444993</v>
      </c>
      <c r="AX36" s="702">
        <v>11.072247664000001</v>
      </c>
      <c r="AY36" s="702">
        <v>13.730411367</v>
      </c>
      <c r="AZ36" s="702">
        <v>11.312810315</v>
      </c>
      <c r="BA36" s="702">
        <v>9.2184009600000003</v>
      </c>
      <c r="BB36" s="702">
        <v>7.9200338329999997</v>
      </c>
      <c r="BC36" s="702">
        <v>11.334477031</v>
      </c>
      <c r="BD36" s="702">
        <v>12.766530501</v>
      </c>
      <c r="BE36" s="702">
        <v>10.22857731</v>
      </c>
      <c r="BF36" s="702">
        <v>8.93</v>
      </c>
      <c r="BG36" s="702">
        <v>7.12</v>
      </c>
      <c r="BH36" s="703">
        <v>7.4471660000000002</v>
      </c>
      <c r="BI36" s="703">
        <v>9.2249210000000001</v>
      </c>
      <c r="BJ36" s="703">
        <v>9.8955859999999998</v>
      </c>
      <c r="BK36" s="703">
        <v>11.35136</v>
      </c>
      <c r="BL36" s="703">
        <v>10.259510000000001</v>
      </c>
      <c r="BM36" s="703">
        <v>11.396140000000001</v>
      </c>
      <c r="BN36" s="703">
        <v>11.28735</v>
      </c>
      <c r="BO36" s="703">
        <v>14.571999999999999</v>
      </c>
      <c r="BP36" s="703">
        <v>15.02745</v>
      </c>
      <c r="BQ36" s="703">
        <v>12.686310000000001</v>
      </c>
      <c r="BR36" s="703">
        <v>9.7456449999999997</v>
      </c>
      <c r="BS36" s="703">
        <v>7.9691780000000003</v>
      </c>
      <c r="BT36" s="703">
        <v>7.884036</v>
      </c>
      <c r="BU36" s="703">
        <v>9.4514829999999996</v>
      </c>
      <c r="BV36" s="703">
        <v>10.265840000000001</v>
      </c>
    </row>
    <row r="37" spans="1:74" ht="11.1" customHeight="1" x14ac:dyDescent="0.2">
      <c r="A37" s="499" t="s">
        <v>1286</v>
      </c>
      <c r="B37" s="502" t="s">
        <v>1321</v>
      </c>
      <c r="C37" s="702">
        <v>2.80288658</v>
      </c>
      <c r="D37" s="702">
        <v>3.1831470359999998</v>
      </c>
      <c r="E37" s="702">
        <v>3.9612113779999998</v>
      </c>
      <c r="F37" s="702">
        <v>4.3689187389999997</v>
      </c>
      <c r="G37" s="702">
        <v>3.648011001</v>
      </c>
      <c r="H37" s="702">
        <v>3.758458836</v>
      </c>
      <c r="I37" s="702">
        <v>3.7112454370000001</v>
      </c>
      <c r="J37" s="702">
        <v>3.2967127519999999</v>
      </c>
      <c r="K37" s="702">
        <v>3.1598894930000001</v>
      </c>
      <c r="L37" s="702">
        <v>4.2770562610000002</v>
      </c>
      <c r="M37" s="702">
        <v>3.6817450919999999</v>
      </c>
      <c r="N37" s="702">
        <v>3.5962724050000001</v>
      </c>
      <c r="O37" s="702">
        <v>3.2260324800000002</v>
      </c>
      <c r="P37" s="702">
        <v>3.9394863949999999</v>
      </c>
      <c r="Q37" s="702">
        <v>4.265538362</v>
      </c>
      <c r="R37" s="702">
        <v>4.5164876310000004</v>
      </c>
      <c r="S37" s="702">
        <v>4.1115987890000003</v>
      </c>
      <c r="T37" s="702">
        <v>4.5315225410000002</v>
      </c>
      <c r="U37" s="702">
        <v>4.0960611010000001</v>
      </c>
      <c r="V37" s="702">
        <v>4.204084055</v>
      </c>
      <c r="W37" s="702">
        <v>3.5785432460000002</v>
      </c>
      <c r="X37" s="702">
        <v>3.1146699990000002</v>
      </c>
      <c r="Y37" s="702">
        <v>3.3750614149999998</v>
      </c>
      <c r="Z37" s="702">
        <v>3.4902458840000001</v>
      </c>
      <c r="AA37" s="702">
        <v>3.1507209860000001</v>
      </c>
      <c r="AB37" s="702">
        <v>3.133044709</v>
      </c>
      <c r="AC37" s="702">
        <v>3.450879526</v>
      </c>
      <c r="AD37" s="702">
        <v>4.3702460829999996</v>
      </c>
      <c r="AE37" s="702">
        <v>4.1970845949999998</v>
      </c>
      <c r="AF37" s="702">
        <v>4.5631128619999997</v>
      </c>
      <c r="AG37" s="702">
        <v>4.6037991979999999</v>
      </c>
      <c r="AH37" s="702">
        <v>4.1776993239999998</v>
      </c>
      <c r="AI37" s="702">
        <v>4.3426729350000004</v>
      </c>
      <c r="AJ37" s="702">
        <v>3.8718354060000002</v>
      </c>
      <c r="AK37" s="702">
        <v>3.2484780359999998</v>
      </c>
      <c r="AL37" s="702">
        <v>2.9500654759999998</v>
      </c>
      <c r="AM37" s="702">
        <v>4.4966762469999999</v>
      </c>
      <c r="AN37" s="702">
        <v>4.8136581500000002</v>
      </c>
      <c r="AO37" s="702">
        <v>4.613368232</v>
      </c>
      <c r="AP37" s="702">
        <v>4.7524777499999997</v>
      </c>
      <c r="AQ37" s="702">
        <v>4.8121036970000004</v>
      </c>
      <c r="AR37" s="702">
        <v>4.6267832760000003</v>
      </c>
      <c r="AS37" s="702">
        <v>4.3856393950000001</v>
      </c>
      <c r="AT37" s="702">
        <v>4.2449691749999996</v>
      </c>
      <c r="AU37" s="702">
        <v>3.9713123719999999</v>
      </c>
      <c r="AV37" s="702">
        <v>4.6478842399999998</v>
      </c>
      <c r="AW37" s="702">
        <v>5.0922902910000003</v>
      </c>
      <c r="AX37" s="702">
        <v>5.1475104610000004</v>
      </c>
      <c r="AY37" s="702">
        <v>4.6704540679999997</v>
      </c>
      <c r="AZ37" s="702">
        <v>4.9547654919999999</v>
      </c>
      <c r="BA37" s="702">
        <v>5.7052730089999999</v>
      </c>
      <c r="BB37" s="702">
        <v>5.8181503579999996</v>
      </c>
      <c r="BC37" s="702">
        <v>5.6588622190000004</v>
      </c>
      <c r="BD37" s="702">
        <v>5.1161970590000001</v>
      </c>
      <c r="BE37" s="702">
        <v>4.8456674770000001</v>
      </c>
      <c r="BF37" s="702">
        <v>4.9276960000000001</v>
      </c>
      <c r="BG37" s="702">
        <v>4.6852349999999996</v>
      </c>
      <c r="BH37" s="703">
        <v>5.5567120000000001</v>
      </c>
      <c r="BI37" s="703">
        <v>5.5740410000000002</v>
      </c>
      <c r="BJ37" s="703">
        <v>5.7462549999999997</v>
      </c>
      <c r="BK37" s="703">
        <v>5.7995039999999998</v>
      </c>
      <c r="BL37" s="703">
        <v>4.936712</v>
      </c>
      <c r="BM37" s="703">
        <v>6.2190029999999998</v>
      </c>
      <c r="BN37" s="703">
        <v>6.2391220000000001</v>
      </c>
      <c r="BO37" s="703">
        <v>6.2524699999999998</v>
      </c>
      <c r="BP37" s="703">
        <v>5.6173919999999997</v>
      </c>
      <c r="BQ37" s="703">
        <v>5.5303389999999997</v>
      </c>
      <c r="BR37" s="703">
        <v>5.2730759999999997</v>
      </c>
      <c r="BS37" s="703">
        <v>5.1600419999999998</v>
      </c>
      <c r="BT37" s="703">
        <v>5.9619229999999996</v>
      </c>
      <c r="BU37" s="703">
        <v>6.0023619999999998</v>
      </c>
      <c r="BV37" s="703">
        <v>6.0892929999999996</v>
      </c>
    </row>
    <row r="38" spans="1:74" ht="11.1" customHeight="1" x14ac:dyDescent="0.2">
      <c r="A38" s="499" t="s">
        <v>1287</v>
      </c>
      <c r="B38" s="500" t="s">
        <v>1322</v>
      </c>
      <c r="C38" s="702">
        <v>7.8400754000000003E-2</v>
      </c>
      <c r="D38" s="702">
        <v>5.8525517999999999E-2</v>
      </c>
      <c r="E38" s="702">
        <v>6.2666385000000005E-2</v>
      </c>
      <c r="F38" s="702">
        <v>5.8468461999999999E-2</v>
      </c>
      <c r="G38" s="702">
        <v>6.1638198999999998E-2</v>
      </c>
      <c r="H38" s="702">
        <v>5.7942481999999997E-2</v>
      </c>
      <c r="I38" s="702">
        <v>7.0167095999999998E-2</v>
      </c>
      <c r="J38" s="702">
        <v>7.4483239000000007E-2</v>
      </c>
      <c r="K38" s="702">
        <v>7.6430712999999997E-2</v>
      </c>
      <c r="L38" s="702">
        <v>6.8434493999999998E-2</v>
      </c>
      <c r="M38" s="702">
        <v>6.0154209E-2</v>
      </c>
      <c r="N38" s="702">
        <v>7.4461068000000005E-2</v>
      </c>
      <c r="O38" s="702">
        <v>7.5016843999999999E-2</v>
      </c>
      <c r="P38" s="702">
        <v>7.4201458999999997E-2</v>
      </c>
      <c r="Q38" s="702">
        <v>8.3901642999999998E-2</v>
      </c>
      <c r="R38" s="702">
        <v>7.1868103000000003E-2</v>
      </c>
      <c r="S38" s="702">
        <v>6.4547605999999993E-2</v>
      </c>
      <c r="T38" s="702">
        <v>4.5374493000000002E-2</v>
      </c>
      <c r="U38" s="702">
        <v>8.6593241000000001E-2</v>
      </c>
      <c r="V38" s="702">
        <v>9.2130055000000002E-2</v>
      </c>
      <c r="W38" s="702">
        <v>9.9517300000000003E-2</v>
      </c>
      <c r="X38" s="702">
        <v>9.1747222000000003E-2</v>
      </c>
      <c r="Y38" s="702">
        <v>8.3330975000000002E-2</v>
      </c>
      <c r="Z38" s="702">
        <v>7.2068572999999997E-2</v>
      </c>
      <c r="AA38" s="702">
        <v>4.3312497999999998E-2</v>
      </c>
      <c r="AB38" s="702">
        <v>4.5326399000000003E-2</v>
      </c>
      <c r="AC38" s="702">
        <v>5.3470402E-2</v>
      </c>
      <c r="AD38" s="702">
        <v>5.3703364000000003E-2</v>
      </c>
      <c r="AE38" s="702">
        <v>5.2089929E-2</v>
      </c>
      <c r="AF38" s="702">
        <v>4.3549669999999999E-2</v>
      </c>
      <c r="AG38" s="702">
        <v>5.1022652000000002E-2</v>
      </c>
      <c r="AH38" s="702">
        <v>5.2419335999999997E-2</v>
      </c>
      <c r="AI38" s="702">
        <v>4.2838308999999998E-2</v>
      </c>
      <c r="AJ38" s="702">
        <v>2.0978245999999999E-2</v>
      </c>
      <c r="AK38" s="702">
        <v>5.0622316000000001E-2</v>
      </c>
      <c r="AL38" s="702">
        <v>6.6841374999999995E-2</v>
      </c>
      <c r="AM38" s="702">
        <v>6.8435681999999998E-2</v>
      </c>
      <c r="AN38" s="702">
        <v>5.8852956999999997E-2</v>
      </c>
      <c r="AO38" s="702">
        <v>5.0006069E-2</v>
      </c>
      <c r="AP38" s="702">
        <v>4.8518751999999998E-2</v>
      </c>
      <c r="AQ38" s="702">
        <v>6.0166197999999997E-2</v>
      </c>
      <c r="AR38" s="702">
        <v>4.4147429000000002E-2</v>
      </c>
      <c r="AS38" s="702">
        <v>3.7881415000000002E-2</v>
      </c>
      <c r="AT38" s="702">
        <v>4.960966E-2</v>
      </c>
      <c r="AU38" s="702">
        <v>5.5505288999999999E-2</v>
      </c>
      <c r="AV38" s="702">
        <v>6.2031812999999998E-2</v>
      </c>
      <c r="AW38" s="702">
        <v>5.1621399999999998E-2</v>
      </c>
      <c r="AX38" s="702">
        <v>4.4625606999999998E-2</v>
      </c>
      <c r="AY38" s="702">
        <v>4.4707366999999998E-2</v>
      </c>
      <c r="AZ38" s="702">
        <v>5.5607406999999998E-2</v>
      </c>
      <c r="BA38" s="702">
        <v>6.6667169999999998E-2</v>
      </c>
      <c r="BB38" s="702">
        <v>7.0810045000000002E-2</v>
      </c>
      <c r="BC38" s="702">
        <v>6.4055959999999995E-2</v>
      </c>
      <c r="BD38" s="702">
        <v>5.8489504999999997E-2</v>
      </c>
      <c r="BE38" s="702">
        <v>6.4176419999999998E-2</v>
      </c>
      <c r="BF38" s="702">
        <v>5.0216200000000003E-2</v>
      </c>
      <c r="BG38" s="702">
        <v>6.5210699999999996E-2</v>
      </c>
      <c r="BH38" s="703">
        <v>5.7089800000000003E-2</v>
      </c>
      <c r="BI38" s="703">
        <v>5.6230799999999997E-2</v>
      </c>
      <c r="BJ38" s="703">
        <v>5.7807699999999997E-2</v>
      </c>
      <c r="BK38" s="703">
        <v>4.1831100000000003E-2</v>
      </c>
      <c r="BL38" s="703">
        <v>5.5021E-2</v>
      </c>
      <c r="BM38" s="703">
        <v>7.1205099999999993E-2</v>
      </c>
      <c r="BN38" s="703">
        <v>7.0097599999999996E-2</v>
      </c>
      <c r="BO38" s="703">
        <v>6.2889399999999998E-2</v>
      </c>
      <c r="BP38" s="703">
        <v>4.9043499999999997E-2</v>
      </c>
      <c r="BQ38" s="703">
        <v>6.9665299999999999E-2</v>
      </c>
      <c r="BR38" s="703">
        <v>4.0761600000000002E-2</v>
      </c>
      <c r="BS38" s="703">
        <v>5.3541999999999999E-2</v>
      </c>
      <c r="BT38" s="703">
        <v>4.4943499999999997E-2</v>
      </c>
      <c r="BU38" s="703">
        <v>4.9399899999999997E-2</v>
      </c>
      <c r="BV38" s="703">
        <v>5.2563800000000001E-2</v>
      </c>
    </row>
    <row r="39" spans="1:74" ht="11.1" customHeight="1" x14ac:dyDescent="0.2">
      <c r="A39" s="499" t="s">
        <v>1288</v>
      </c>
      <c r="B39" s="500" t="s">
        <v>1222</v>
      </c>
      <c r="C39" s="702">
        <v>35.909790479999998</v>
      </c>
      <c r="D39" s="702">
        <v>29.688659225999999</v>
      </c>
      <c r="E39" s="702">
        <v>31.227666331999998</v>
      </c>
      <c r="F39" s="702">
        <v>29.345434836999999</v>
      </c>
      <c r="G39" s="702">
        <v>30.244936921000001</v>
      </c>
      <c r="H39" s="702">
        <v>32.716508765999997</v>
      </c>
      <c r="I39" s="702">
        <v>36.543242007000003</v>
      </c>
      <c r="J39" s="702">
        <v>33.760261112000002</v>
      </c>
      <c r="K39" s="702">
        <v>30.243679070999999</v>
      </c>
      <c r="L39" s="702">
        <v>29.068814634999999</v>
      </c>
      <c r="M39" s="702">
        <v>29.509695035</v>
      </c>
      <c r="N39" s="702">
        <v>34.243940443</v>
      </c>
      <c r="O39" s="702">
        <v>35.176010388999998</v>
      </c>
      <c r="P39" s="702">
        <v>32.543411837999997</v>
      </c>
      <c r="Q39" s="702">
        <v>33.546790211000001</v>
      </c>
      <c r="R39" s="702">
        <v>30.992762399</v>
      </c>
      <c r="S39" s="702">
        <v>32.178950718999999</v>
      </c>
      <c r="T39" s="702">
        <v>34.586932587</v>
      </c>
      <c r="U39" s="702">
        <v>38.540907533000002</v>
      </c>
      <c r="V39" s="702">
        <v>36.772320815999997</v>
      </c>
      <c r="W39" s="702">
        <v>32.140621404999997</v>
      </c>
      <c r="X39" s="702">
        <v>29.143726727000001</v>
      </c>
      <c r="Y39" s="702">
        <v>30.766025226</v>
      </c>
      <c r="Z39" s="702">
        <v>33.051460317999997</v>
      </c>
      <c r="AA39" s="702">
        <v>34.371688630000001</v>
      </c>
      <c r="AB39" s="702">
        <v>31.149541272</v>
      </c>
      <c r="AC39" s="702">
        <v>31.529068441</v>
      </c>
      <c r="AD39" s="702">
        <v>28.534184604</v>
      </c>
      <c r="AE39" s="702">
        <v>28.873663595</v>
      </c>
      <c r="AF39" s="702">
        <v>31.188765866000001</v>
      </c>
      <c r="AG39" s="702">
        <v>36.363378769999997</v>
      </c>
      <c r="AH39" s="702">
        <v>36.954078322999997</v>
      </c>
      <c r="AI39" s="702">
        <v>31.632176074</v>
      </c>
      <c r="AJ39" s="702">
        <v>29.052469453</v>
      </c>
      <c r="AK39" s="702">
        <v>31.106183387000002</v>
      </c>
      <c r="AL39" s="702">
        <v>33.332637503999997</v>
      </c>
      <c r="AM39" s="702">
        <v>33.933771985999996</v>
      </c>
      <c r="AN39" s="702">
        <v>32.951999164</v>
      </c>
      <c r="AO39" s="702">
        <v>30.593984699</v>
      </c>
      <c r="AP39" s="702">
        <v>26.404131037999999</v>
      </c>
      <c r="AQ39" s="702">
        <v>30.228824555999999</v>
      </c>
      <c r="AR39" s="702">
        <v>31.673706607</v>
      </c>
      <c r="AS39" s="702">
        <v>35.292159296000001</v>
      </c>
      <c r="AT39" s="702">
        <v>34.532781305</v>
      </c>
      <c r="AU39" s="702">
        <v>29.598322349</v>
      </c>
      <c r="AV39" s="702">
        <v>28.984723425999999</v>
      </c>
      <c r="AW39" s="702">
        <v>30.084224476999999</v>
      </c>
      <c r="AX39" s="702">
        <v>33.153281864</v>
      </c>
      <c r="AY39" s="702">
        <v>34.317812476999997</v>
      </c>
      <c r="AZ39" s="702">
        <v>30.88638847</v>
      </c>
      <c r="BA39" s="702">
        <v>30.413111931</v>
      </c>
      <c r="BB39" s="702">
        <v>26.866760362000001</v>
      </c>
      <c r="BC39" s="702">
        <v>28.487445190999999</v>
      </c>
      <c r="BD39" s="702">
        <v>33.832829056999998</v>
      </c>
      <c r="BE39" s="702">
        <v>35.320995134999997</v>
      </c>
      <c r="BF39" s="702">
        <v>34.051220000000001</v>
      </c>
      <c r="BG39" s="702">
        <v>31.27506</v>
      </c>
      <c r="BH39" s="703">
        <v>30.728950000000001</v>
      </c>
      <c r="BI39" s="703">
        <v>29.315470000000001</v>
      </c>
      <c r="BJ39" s="703">
        <v>35.052250000000001</v>
      </c>
      <c r="BK39" s="703">
        <v>33.517870000000002</v>
      </c>
      <c r="BL39" s="703">
        <v>30.712530000000001</v>
      </c>
      <c r="BM39" s="703">
        <v>32.165730000000003</v>
      </c>
      <c r="BN39" s="703">
        <v>28.07789</v>
      </c>
      <c r="BO39" s="703">
        <v>30.690300000000001</v>
      </c>
      <c r="BP39" s="703">
        <v>34.474919999999997</v>
      </c>
      <c r="BQ39" s="703">
        <v>36.084870000000002</v>
      </c>
      <c r="BR39" s="703">
        <v>33.960790000000003</v>
      </c>
      <c r="BS39" s="703">
        <v>30.430070000000001</v>
      </c>
      <c r="BT39" s="703">
        <v>29.926590000000001</v>
      </c>
      <c r="BU39" s="703">
        <v>28.67765</v>
      </c>
      <c r="BV39" s="703">
        <v>34.823450000000001</v>
      </c>
    </row>
    <row r="40" spans="1:74" ht="11.1" customHeight="1" x14ac:dyDescent="0.2">
      <c r="A40" s="499" t="s">
        <v>1289</v>
      </c>
      <c r="B40" s="500" t="s">
        <v>1323</v>
      </c>
      <c r="C40" s="702">
        <v>33.468597893000002</v>
      </c>
      <c r="D40" s="702">
        <v>27.104836252999998</v>
      </c>
      <c r="E40" s="702">
        <v>26.499372268999998</v>
      </c>
      <c r="F40" s="702">
        <v>25.637260281</v>
      </c>
      <c r="G40" s="702">
        <v>26.955166091999999</v>
      </c>
      <c r="H40" s="702">
        <v>29.485019586</v>
      </c>
      <c r="I40" s="702">
        <v>33.357565082000001</v>
      </c>
      <c r="J40" s="702">
        <v>31.900463849000001</v>
      </c>
      <c r="K40" s="702">
        <v>26.984751597999999</v>
      </c>
      <c r="L40" s="702">
        <v>26.450127948999999</v>
      </c>
      <c r="M40" s="702">
        <v>26.747978372999999</v>
      </c>
      <c r="N40" s="702">
        <v>31.017969509</v>
      </c>
      <c r="O40" s="702">
        <v>30.841958515000002</v>
      </c>
      <c r="P40" s="702">
        <v>28.461280678000001</v>
      </c>
      <c r="Q40" s="702">
        <v>29.531316010000001</v>
      </c>
      <c r="R40" s="702">
        <v>27.112537492000001</v>
      </c>
      <c r="S40" s="702">
        <v>28.071493683</v>
      </c>
      <c r="T40" s="702">
        <v>30.401614170999999</v>
      </c>
      <c r="U40" s="702">
        <v>34.466896151</v>
      </c>
      <c r="V40" s="702">
        <v>32.684747522999999</v>
      </c>
      <c r="W40" s="702">
        <v>28.601846349999999</v>
      </c>
      <c r="X40" s="702">
        <v>28.917436370000001</v>
      </c>
      <c r="Y40" s="702">
        <v>30.083317463</v>
      </c>
      <c r="Z40" s="702">
        <v>32.735969130999997</v>
      </c>
      <c r="AA40" s="702">
        <v>32.707079999999998</v>
      </c>
      <c r="AB40" s="702">
        <v>30.33052</v>
      </c>
      <c r="AC40" s="702">
        <v>31.285530000000001</v>
      </c>
      <c r="AD40" s="702">
        <v>27.262360000000001</v>
      </c>
      <c r="AE40" s="702">
        <v>29.43469</v>
      </c>
      <c r="AF40" s="702">
        <v>30.2956</v>
      </c>
      <c r="AG40" s="702">
        <v>34.551569999999998</v>
      </c>
      <c r="AH40" s="702">
        <v>34.827399999999997</v>
      </c>
      <c r="AI40" s="702">
        <v>28.441700000000001</v>
      </c>
      <c r="AJ40" s="702">
        <v>28.863060000000001</v>
      </c>
      <c r="AK40" s="702">
        <v>29.171790000000001</v>
      </c>
      <c r="AL40" s="702">
        <v>31.218389999999999</v>
      </c>
      <c r="AM40" s="702">
        <v>32.466970000000003</v>
      </c>
      <c r="AN40" s="702">
        <v>29.324349999999999</v>
      </c>
      <c r="AO40" s="702">
        <v>29.471789999999999</v>
      </c>
      <c r="AP40" s="702">
        <v>25.40052</v>
      </c>
      <c r="AQ40" s="702">
        <v>27.06371</v>
      </c>
      <c r="AR40" s="702">
        <v>29.27103</v>
      </c>
      <c r="AS40" s="702">
        <v>34.151260000000001</v>
      </c>
      <c r="AT40" s="702">
        <v>32.956620000000001</v>
      </c>
      <c r="AU40" s="702">
        <v>27.420439999999999</v>
      </c>
      <c r="AV40" s="702">
        <v>27.970739999999999</v>
      </c>
      <c r="AW40" s="702">
        <v>27.49164</v>
      </c>
      <c r="AX40" s="702">
        <v>32.13503</v>
      </c>
      <c r="AY40" s="702">
        <v>31.89715</v>
      </c>
      <c r="AZ40" s="702">
        <v>27.709250000000001</v>
      </c>
      <c r="BA40" s="702">
        <v>28.87687</v>
      </c>
      <c r="BB40" s="702">
        <v>25.24823</v>
      </c>
      <c r="BC40" s="702">
        <v>27.947780000000002</v>
      </c>
      <c r="BD40" s="702">
        <v>30.820080000000001</v>
      </c>
      <c r="BE40" s="702">
        <v>36.310780000000001</v>
      </c>
      <c r="BF40" s="702">
        <v>32.826039999999999</v>
      </c>
      <c r="BG40" s="702">
        <v>28.577960000000001</v>
      </c>
      <c r="BH40" s="703">
        <v>29.34714</v>
      </c>
      <c r="BI40" s="703">
        <v>27.711130000000001</v>
      </c>
      <c r="BJ40" s="703">
        <v>33.866</v>
      </c>
      <c r="BK40" s="703">
        <v>31.321110000000001</v>
      </c>
      <c r="BL40" s="703">
        <v>27.79674</v>
      </c>
      <c r="BM40" s="703">
        <v>30.272829999999999</v>
      </c>
      <c r="BN40" s="703">
        <v>25.882269999999998</v>
      </c>
      <c r="BO40" s="703">
        <v>28.272570000000002</v>
      </c>
      <c r="BP40" s="703">
        <v>32.156739999999999</v>
      </c>
      <c r="BQ40" s="703">
        <v>34.917529999999999</v>
      </c>
      <c r="BR40" s="703">
        <v>33.004890000000003</v>
      </c>
      <c r="BS40" s="703">
        <v>28.477609999999999</v>
      </c>
      <c r="BT40" s="703">
        <v>28.881340000000002</v>
      </c>
      <c r="BU40" s="703">
        <v>27.736830000000001</v>
      </c>
      <c r="BV40" s="703">
        <v>33.889749999999999</v>
      </c>
    </row>
    <row r="41" spans="1:74" ht="11.1" customHeight="1" x14ac:dyDescent="0.2">
      <c r="A41" s="517"/>
      <c r="B41" s="131" t="s">
        <v>1290</v>
      </c>
      <c r="C41" s="243"/>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c r="AE41" s="243"/>
      <c r="AF41" s="243"/>
      <c r="AG41" s="243"/>
      <c r="AH41" s="243"/>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333"/>
      <c r="BI41" s="333"/>
      <c r="BJ41" s="333"/>
      <c r="BK41" s="333"/>
      <c r="BL41" s="333"/>
      <c r="BM41" s="333"/>
      <c r="BN41" s="333"/>
      <c r="BO41" s="333"/>
      <c r="BP41" s="333"/>
      <c r="BQ41" s="333"/>
      <c r="BR41" s="333"/>
      <c r="BS41" s="333"/>
      <c r="BT41" s="333"/>
      <c r="BU41" s="333"/>
      <c r="BV41" s="333"/>
    </row>
    <row r="42" spans="1:74" ht="11.1" customHeight="1" x14ac:dyDescent="0.2">
      <c r="A42" s="499" t="s">
        <v>1291</v>
      </c>
      <c r="B42" s="500" t="s">
        <v>84</v>
      </c>
      <c r="C42" s="702">
        <v>1.7053876059999999</v>
      </c>
      <c r="D42" s="702">
        <v>1.0642680870000001</v>
      </c>
      <c r="E42" s="702">
        <v>1.3054246970000001</v>
      </c>
      <c r="F42" s="702">
        <v>2.2542027849999999</v>
      </c>
      <c r="G42" s="702">
        <v>3.1656024760000001</v>
      </c>
      <c r="H42" s="702">
        <v>4.3983111839999998</v>
      </c>
      <c r="I42" s="702">
        <v>5.3742274480000001</v>
      </c>
      <c r="J42" s="702">
        <v>4.9426186349999996</v>
      </c>
      <c r="K42" s="702">
        <v>4.0509174650000004</v>
      </c>
      <c r="L42" s="702">
        <v>3.431134884</v>
      </c>
      <c r="M42" s="702">
        <v>2.0490348219999999</v>
      </c>
      <c r="N42" s="702">
        <v>2.7663687590000001</v>
      </c>
      <c r="O42" s="702">
        <v>2.1459455300000001</v>
      </c>
      <c r="P42" s="702">
        <v>1.9622146439999999</v>
      </c>
      <c r="Q42" s="702">
        <v>2.0743502509999998</v>
      </c>
      <c r="R42" s="702">
        <v>2.9099626829999998</v>
      </c>
      <c r="S42" s="702">
        <v>3.4552790569999998</v>
      </c>
      <c r="T42" s="702">
        <v>4.4747618100000004</v>
      </c>
      <c r="U42" s="702">
        <v>5.9292395740000003</v>
      </c>
      <c r="V42" s="702">
        <v>6.2361172490000003</v>
      </c>
      <c r="W42" s="702">
        <v>5.7401245879999996</v>
      </c>
      <c r="X42" s="702">
        <v>4.7088064059999999</v>
      </c>
      <c r="Y42" s="702">
        <v>3.5622692269999998</v>
      </c>
      <c r="Z42" s="702">
        <v>3.8984326600000001</v>
      </c>
      <c r="AA42" s="702">
        <v>3.7136536530000002</v>
      </c>
      <c r="AB42" s="702">
        <v>3.336914444</v>
      </c>
      <c r="AC42" s="702">
        <v>3.3793589869999998</v>
      </c>
      <c r="AD42" s="702">
        <v>3.7678275769999998</v>
      </c>
      <c r="AE42" s="702">
        <v>3.7934420090000001</v>
      </c>
      <c r="AF42" s="702">
        <v>5.1345561970000002</v>
      </c>
      <c r="AG42" s="702">
        <v>6.4168073860000003</v>
      </c>
      <c r="AH42" s="702">
        <v>6.5977859739999998</v>
      </c>
      <c r="AI42" s="702">
        <v>5.8542297330000004</v>
      </c>
      <c r="AJ42" s="702">
        <v>5.1964041720000003</v>
      </c>
      <c r="AK42" s="702">
        <v>3.9399256889999998</v>
      </c>
      <c r="AL42" s="702">
        <v>5.0085879789999996</v>
      </c>
      <c r="AM42" s="702">
        <v>4.2393890330000001</v>
      </c>
      <c r="AN42" s="702">
        <v>4.002400282</v>
      </c>
      <c r="AO42" s="702">
        <v>3.5309089660000001</v>
      </c>
      <c r="AP42" s="702">
        <v>4.0440466800000001</v>
      </c>
      <c r="AQ42" s="702">
        <v>5.1460853020000004</v>
      </c>
      <c r="AR42" s="702">
        <v>5.5127518530000001</v>
      </c>
      <c r="AS42" s="702">
        <v>7.0203277240000004</v>
      </c>
      <c r="AT42" s="702">
        <v>7.1173611860000001</v>
      </c>
      <c r="AU42" s="702">
        <v>6.2576117870000001</v>
      </c>
      <c r="AV42" s="702">
        <v>5.5904840929999997</v>
      </c>
      <c r="AW42" s="702">
        <v>4.4113591430000003</v>
      </c>
      <c r="AX42" s="702">
        <v>4.7969687839999997</v>
      </c>
      <c r="AY42" s="702">
        <v>4.514621301</v>
      </c>
      <c r="AZ42" s="702">
        <v>2.7370619299999999</v>
      </c>
      <c r="BA42" s="702">
        <v>3.7191738239999999</v>
      </c>
      <c r="BB42" s="702">
        <v>4.3169182270000004</v>
      </c>
      <c r="BC42" s="702">
        <v>5.2471828540000001</v>
      </c>
      <c r="BD42" s="702">
        <v>6.232521191</v>
      </c>
      <c r="BE42" s="702">
        <v>7.4552408909999999</v>
      </c>
      <c r="BF42" s="702">
        <v>6.3392780000000002</v>
      </c>
      <c r="BG42" s="702">
        <v>5.9457959999999996</v>
      </c>
      <c r="BH42" s="703">
        <v>5.5059509999999996</v>
      </c>
      <c r="BI42" s="703">
        <v>3.6022959999999999</v>
      </c>
      <c r="BJ42" s="703">
        <v>4.7703519999999999</v>
      </c>
      <c r="BK42" s="703">
        <v>4.0578580000000004</v>
      </c>
      <c r="BL42" s="703">
        <v>2.849326</v>
      </c>
      <c r="BM42" s="703">
        <v>3.2918280000000002</v>
      </c>
      <c r="BN42" s="703">
        <v>3.7222940000000002</v>
      </c>
      <c r="BO42" s="703">
        <v>4.6000860000000001</v>
      </c>
      <c r="BP42" s="703">
        <v>5.0136760000000002</v>
      </c>
      <c r="BQ42" s="703">
        <v>6.6629329999999998</v>
      </c>
      <c r="BR42" s="703">
        <v>6.7841149999999999</v>
      </c>
      <c r="BS42" s="703">
        <v>6.6597590000000002</v>
      </c>
      <c r="BT42" s="703">
        <v>6.4258360000000003</v>
      </c>
      <c r="BU42" s="703">
        <v>3.8610199999999999</v>
      </c>
      <c r="BV42" s="703">
        <v>5.360754</v>
      </c>
    </row>
    <row r="43" spans="1:74" ht="11.1" customHeight="1" x14ac:dyDescent="0.2">
      <c r="A43" s="499" t="s">
        <v>1292</v>
      </c>
      <c r="B43" s="500" t="s">
        <v>83</v>
      </c>
      <c r="C43" s="702">
        <v>4.699195403</v>
      </c>
      <c r="D43" s="702">
        <v>3.7994969169999999</v>
      </c>
      <c r="E43" s="702">
        <v>3.8964121989999998</v>
      </c>
      <c r="F43" s="702">
        <v>3.2280968699999999</v>
      </c>
      <c r="G43" s="702">
        <v>3.3199084349999999</v>
      </c>
      <c r="H43" s="702">
        <v>4.0055087489999996</v>
      </c>
      <c r="I43" s="702">
        <v>4.8856146889999996</v>
      </c>
      <c r="J43" s="702">
        <v>5.1417944520000001</v>
      </c>
      <c r="K43" s="702">
        <v>4.0800545399999999</v>
      </c>
      <c r="L43" s="702">
        <v>3.9716142830000001</v>
      </c>
      <c r="M43" s="702">
        <v>4.131829808</v>
      </c>
      <c r="N43" s="702">
        <v>3.5524894109999998</v>
      </c>
      <c r="O43" s="702">
        <v>3.6645473800000001</v>
      </c>
      <c r="P43" s="702">
        <v>2.986494956</v>
      </c>
      <c r="Q43" s="702">
        <v>3.1816479869999998</v>
      </c>
      <c r="R43" s="702">
        <v>2.7661697219999999</v>
      </c>
      <c r="S43" s="702">
        <v>3.1135573750000001</v>
      </c>
      <c r="T43" s="702">
        <v>3.6397277290000001</v>
      </c>
      <c r="U43" s="702">
        <v>4.8569827800000001</v>
      </c>
      <c r="V43" s="702">
        <v>4.6447769320000001</v>
      </c>
      <c r="W43" s="702">
        <v>4.0983632940000003</v>
      </c>
      <c r="X43" s="702">
        <v>3.7986532149999999</v>
      </c>
      <c r="Y43" s="702">
        <v>4.141078351</v>
      </c>
      <c r="Z43" s="702">
        <v>4.4271465650000001</v>
      </c>
      <c r="AA43" s="702">
        <v>3.815376943</v>
      </c>
      <c r="AB43" s="702">
        <v>3.9071991559999999</v>
      </c>
      <c r="AC43" s="702">
        <v>2.4990189979999999</v>
      </c>
      <c r="AD43" s="702">
        <v>2.372024777</v>
      </c>
      <c r="AE43" s="702">
        <v>2.6821942449999998</v>
      </c>
      <c r="AF43" s="702">
        <v>3.4020818369999999</v>
      </c>
      <c r="AG43" s="702">
        <v>4.2909084010000003</v>
      </c>
      <c r="AH43" s="702">
        <v>4.4830725100000004</v>
      </c>
      <c r="AI43" s="702">
        <v>3.6542761170000002</v>
      </c>
      <c r="AJ43" s="702">
        <v>3.0156451419999999</v>
      </c>
      <c r="AK43" s="702">
        <v>2.6768115240000001</v>
      </c>
      <c r="AL43" s="702">
        <v>2.3146413539999999</v>
      </c>
      <c r="AM43" s="702">
        <v>2.3491298349999998</v>
      </c>
      <c r="AN43" s="702">
        <v>1.6028247950000001</v>
      </c>
      <c r="AO43" s="702">
        <v>1.315729615</v>
      </c>
      <c r="AP43" s="702">
        <v>1.2550656630000001</v>
      </c>
      <c r="AQ43" s="702">
        <v>1.7362489729999999</v>
      </c>
      <c r="AR43" s="702">
        <v>2.3418889360000001</v>
      </c>
      <c r="AS43" s="702">
        <v>2.7834664949999999</v>
      </c>
      <c r="AT43" s="702">
        <v>3.027339537</v>
      </c>
      <c r="AU43" s="702">
        <v>2.944337215</v>
      </c>
      <c r="AV43" s="702">
        <v>2.5300824689999999</v>
      </c>
      <c r="AW43" s="702">
        <v>1.776641243</v>
      </c>
      <c r="AX43" s="702">
        <v>2.2791190399999999</v>
      </c>
      <c r="AY43" s="702">
        <v>2.6796034670000002</v>
      </c>
      <c r="AZ43" s="702">
        <v>1.9513666599999999</v>
      </c>
      <c r="BA43" s="702">
        <v>1.2751565</v>
      </c>
      <c r="BB43" s="702">
        <v>1.3396459810000001</v>
      </c>
      <c r="BC43" s="702">
        <v>1.5864878840000001</v>
      </c>
      <c r="BD43" s="702">
        <v>2.6797518390000001</v>
      </c>
      <c r="BE43" s="702">
        <v>2.617466909</v>
      </c>
      <c r="BF43" s="702">
        <v>2.9502929999999998</v>
      </c>
      <c r="BG43" s="702">
        <v>2.8582920000000001</v>
      </c>
      <c r="BH43" s="703">
        <v>2.3747699999999998</v>
      </c>
      <c r="BI43" s="703">
        <v>1.8627279999999999</v>
      </c>
      <c r="BJ43" s="703">
        <v>2.6050390000000001</v>
      </c>
      <c r="BK43" s="703">
        <v>2.44706</v>
      </c>
      <c r="BL43" s="703">
        <v>1.5088630000000001</v>
      </c>
      <c r="BM43" s="703">
        <v>1.691678</v>
      </c>
      <c r="BN43" s="703">
        <v>1.180272</v>
      </c>
      <c r="BO43" s="703">
        <v>1.37845</v>
      </c>
      <c r="BP43" s="703">
        <v>2.4885190000000001</v>
      </c>
      <c r="BQ43" s="703">
        <v>1.866492</v>
      </c>
      <c r="BR43" s="703">
        <v>2.0737730000000001</v>
      </c>
      <c r="BS43" s="703">
        <v>1.4225669999999999</v>
      </c>
      <c r="BT43" s="703">
        <v>0.57307699999999995</v>
      </c>
      <c r="BU43" s="703">
        <v>0.80510340000000002</v>
      </c>
      <c r="BV43" s="703">
        <v>1.143343</v>
      </c>
    </row>
    <row r="44" spans="1:74" ht="11.1" customHeight="1" x14ac:dyDescent="0.2">
      <c r="A44" s="499" t="s">
        <v>1293</v>
      </c>
      <c r="B44" s="502" t="s">
        <v>86</v>
      </c>
      <c r="C44" s="702">
        <v>2.9800170000000001</v>
      </c>
      <c r="D44" s="702">
        <v>2.6837430000000002</v>
      </c>
      <c r="E44" s="702">
        <v>2.9690409999999998</v>
      </c>
      <c r="F44" s="702">
        <v>2.1221329999999998</v>
      </c>
      <c r="G44" s="702">
        <v>2.3508260000000001</v>
      </c>
      <c r="H44" s="702">
        <v>2.8133330000000001</v>
      </c>
      <c r="I44" s="702">
        <v>2.8534419999999998</v>
      </c>
      <c r="J44" s="702">
        <v>2.9345370000000002</v>
      </c>
      <c r="K44" s="702">
        <v>2.852833</v>
      </c>
      <c r="L44" s="702">
        <v>2.1625420000000002</v>
      </c>
      <c r="M44" s="702">
        <v>2.633429</v>
      </c>
      <c r="N44" s="702">
        <v>2.9842620000000002</v>
      </c>
      <c r="O44" s="702">
        <v>2.9840309999999999</v>
      </c>
      <c r="P44" s="702">
        <v>2.5560510000000001</v>
      </c>
      <c r="Q44" s="702">
        <v>2.9774259999999999</v>
      </c>
      <c r="R44" s="702">
        <v>1.9626060000000001</v>
      </c>
      <c r="S44" s="702">
        <v>2.6302530000000002</v>
      </c>
      <c r="T44" s="702">
        <v>2.750299</v>
      </c>
      <c r="U44" s="702">
        <v>2.7303090000000001</v>
      </c>
      <c r="V44" s="702">
        <v>2.923384</v>
      </c>
      <c r="W44" s="702">
        <v>2.8075549999999998</v>
      </c>
      <c r="X44" s="702">
        <v>2.1016370000000002</v>
      </c>
      <c r="Y44" s="702">
        <v>1.9041889999999999</v>
      </c>
      <c r="Z44" s="702">
        <v>2.7695189999999998</v>
      </c>
      <c r="AA44" s="702">
        <v>2.9782630000000001</v>
      </c>
      <c r="AB44" s="702">
        <v>2.6863440000000001</v>
      </c>
      <c r="AC44" s="702">
        <v>2.9667379999999999</v>
      </c>
      <c r="AD44" s="702">
        <v>2.0633629999999998</v>
      </c>
      <c r="AE44" s="702">
        <v>2.6435789999999999</v>
      </c>
      <c r="AF44" s="702">
        <v>2.8539889999999999</v>
      </c>
      <c r="AG44" s="702">
        <v>2.9360569999999999</v>
      </c>
      <c r="AH44" s="702">
        <v>2.7815319999999999</v>
      </c>
      <c r="AI44" s="702">
        <v>2.8387959999999999</v>
      </c>
      <c r="AJ44" s="702">
        <v>2.027695</v>
      </c>
      <c r="AK44" s="702">
        <v>2.1737320000000002</v>
      </c>
      <c r="AL44" s="702">
        <v>2.9702799999999998</v>
      </c>
      <c r="AM44" s="702">
        <v>2.975994</v>
      </c>
      <c r="AN44" s="702">
        <v>2.4916130000000001</v>
      </c>
      <c r="AO44" s="702">
        <v>2.7961839999999998</v>
      </c>
      <c r="AP44" s="702">
        <v>1.999298</v>
      </c>
      <c r="AQ44" s="702">
        <v>2.7692589999999999</v>
      </c>
      <c r="AR44" s="702">
        <v>2.851559</v>
      </c>
      <c r="AS44" s="702">
        <v>2.9290690000000001</v>
      </c>
      <c r="AT44" s="702">
        <v>2.921071</v>
      </c>
      <c r="AU44" s="702">
        <v>2.8463080000000001</v>
      </c>
      <c r="AV44" s="702">
        <v>2.243169</v>
      </c>
      <c r="AW44" s="702">
        <v>1.9156010000000001</v>
      </c>
      <c r="AX44" s="702">
        <v>2.8133080000000001</v>
      </c>
      <c r="AY44" s="702">
        <v>2.9762080000000002</v>
      </c>
      <c r="AZ44" s="702">
        <v>2.537131</v>
      </c>
      <c r="BA44" s="702">
        <v>2.938412</v>
      </c>
      <c r="BB44" s="702">
        <v>2.203284</v>
      </c>
      <c r="BC44" s="702">
        <v>2.0864739999999999</v>
      </c>
      <c r="BD44" s="702">
        <v>2.8533330000000001</v>
      </c>
      <c r="BE44" s="702">
        <v>2.7993480000000002</v>
      </c>
      <c r="BF44" s="702">
        <v>2.9375399999999998</v>
      </c>
      <c r="BG44" s="702">
        <v>2.82525</v>
      </c>
      <c r="BH44" s="703">
        <v>2.0182099999999998</v>
      </c>
      <c r="BI44" s="703">
        <v>2.7439200000000001</v>
      </c>
      <c r="BJ44" s="703">
        <v>2.9079600000000001</v>
      </c>
      <c r="BK44" s="703">
        <v>2.9079600000000001</v>
      </c>
      <c r="BL44" s="703">
        <v>2.6265399999999999</v>
      </c>
      <c r="BM44" s="703">
        <v>2.9079600000000001</v>
      </c>
      <c r="BN44" s="703">
        <v>2.1375099999999998</v>
      </c>
      <c r="BO44" s="703">
        <v>2.5094699999999999</v>
      </c>
      <c r="BP44" s="703">
        <v>2.8141500000000002</v>
      </c>
      <c r="BQ44" s="703">
        <v>2.9079600000000001</v>
      </c>
      <c r="BR44" s="703">
        <v>2.9079600000000001</v>
      </c>
      <c r="BS44" s="703">
        <v>2.8141500000000002</v>
      </c>
      <c r="BT44" s="703">
        <v>2.2021299999999999</v>
      </c>
      <c r="BU44" s="703">
        <v>2.4173100000000001</v>
      </c>
      <c r="BV44" s="703">
        <v>2.9079600000000001</v>
      </c>
    </row>
    <row r="45" spans="1:74" ht="11.1" customHeight="1" x14ac:dyDescent="0.2">
      <c r="A45" s="499" t="s">
        <v>1294</v>
      </c>
      <c r="B45" s="502" t="s">
        <v>1218</v>
      </c>
      <c r="C45" s="702">
        <v>1.2417831239999999</v>
      </c>
      <c r="D45" s="702">
        <v>1.269145119</v>
      </c>
      <c r="E45" s="702">
        <v>1.3888320869999999</v>
      </c>
      <c r="F45" s="702">
        <v>1.3969148339999999</v>
      </c>
      <c r="G45" s="702">
        <v>1.565012683</v>
      </c>
      <c r="H45" s="702">
        <v>1.5219336489999999</v>
      </c>
      <c r="I45" s="702">
        <v>1.520668385</v>
      </c>
      <c r="J45" s="702">
        <v>1.398767957</v>
      </c>
      <c r="K45" s="702">
        <v>1.1031900619999999</v>
      </c>
      <c r="L45" s="702">
        <v>0.96455202200000001</v>
      </c>
      <c r="M45" s="702">
        <v>0.91126113099999995</v>
      </c>
      <c r="N45" s="702">
        <v>0.92538494699999996</v>
      </c>
      <c r="O45" s="702">
        <v>0.88486158500000001</v>
      </c>
      <c r="P45" s="702">
        <v>0.93741867599999995</v>
      </c>
      <c r="Q45" s="702">
        <v>1.0514881869999999</v>
      </c>
      <c r="R45" s="702">
        <v>1.2174499350000001</v>
      </c>
      <c r="S45" s="702">
        <v>1.3970310180000001</v>
      </c>
      <c r="T45" s="702">
        <v>1.4263866460000001</v>
      </c>
      <c r="U45" s="702">
        <v>1.4386570809999999</v>
      </c>
      <c r="V45" s="702">
        <v>1.282922903</v>
      </c>
      <c r="W45" s="702">
        <v>1.018888303</v>
      </c>
      <c r="X45" s="702">
        <v>0.886647293</v>
      </c>
      <c r="Y45" s="702">
        <v>0.78643590200000002</v>
      </c>
      <c r="Z45" s="702">
        <v>0.73785547100000004</v>
      </c>
      <c r="AA45" s="702">
        <v>0.74226289000000001</v>
      </c>
      <c r="AB45" s="702">
        <v>0.837874224</v>
      </c>
      <c r="AC45" s="702">
        <v>1.424639604</v>
      </c>
      <c r="AD45" s="702">
        <v>1.494656414</v>
      </c>
      <c r="AE45" s="702">
        <v>1.344461669</v>
      </c>
      <c r="AF45" s="702">
        <v>1.5050696400000001</v>
      </c>
      <c r="AG45" s="702">
        <v>1.534626917</v>
      </c>
      <c r="AH45" s="702">
        <v>1.4360080740000001</v>
      </c>
      <c r="AI45" s="702">
        <v>1.081670103</v>
      </c>
      <c r="AJ45" s="702">
        <v>0.99591812199999996</v>
      </c>
      <c r="AK45" s="702">
        <v>0.82985009700000001</v>
      </c>
      <c r="AL45" s="702">
        <v>0.75086924600000005</v>
      </c>
      <c r="AM45" s="702">
        <v>0.83994335399999998</v>
      </c>
      <c r="AN45" s="702">
        <v>0.85582405299999997</v>
      </c>
      <c r="AO45" s="702">
        <v>0.96064517100000002</v>
      </c>
      <c r="AP45" s="702">
        <v>1.1438523089999999</v>
      </c>
      <c r="AQ45" s="702">
        <v>1.38587434</v>
      </c>
      <c r="AR45" s="702">
        <v>1.422930963</v>
      </c>
      <c r="AS45" s="702">
        <v>1.4299513939999999</v>
      </c>
      <c r="AT45" s="702">
        <v>1.3123565049999999</v>
      </c>
      <c r="AU45" s="702">
        <v>0.98984309699999995</v>
      </c>
      <c r="AV45" s="702">
        <v>0.89907466400000002</v>
      </c>
      <c r="AW45" s="702">
        <v>0.81207541000000005</v>
      </c>
      <c r="AX45" s="702">
        <v>0.742464389</v>
      </c>
      <c r="AY45" s="702">
        <v>0.81292843999999997</v>
      </c>
      <c r="AZ45" s="702">
        <v>0.74294898300000001</v>
      </c>
      <c r="BA45" s="702">
        <v>0.93285846800000005</v>
      </c>
      <c r="BB45" s="702">
        <v>1.0032385290000001</v>
      </c>
      <c r="BC45" s="702">
        <v>1.0851749610000001</v>
      </c>
      <c r="BD45" s="702">
        <v>1.168773166</v>
      </c>
      <c r="BE45" s="702">
        <v>1.2162919780000001</v>
      </c>
      <c r="BF45" s="702">
        <v>1.09782</v>
      </c>
      <c r="BG45" s="702">
        <v>0.82468059999999999</v>
      </c>
      <c r="BH45" s="703">
        <v>0.70271419999999996</v>
      </c>
      <c r="BI45" s="703">
        <v>0.69829260000000004</v>
      </c>
      <c r="BJ45" s="703">
        <v>0.73215220000000003</v>
      </c>
      <c r="BK45" s="703">
        <v>0.80208120000000005</v>
      </c>
      <c r="BL45" s="703">
        <v>0.77849330000000005</v>
      </c>
      <c r="BM45" s="703">
        <v>1.0600540000000001</v>
      </c>
      <c r="BN45" s="703">
        <v>1.171662</v>
      </c>
      <c r="BO45" s="703">
        <v>1.30026</v>
      </c>
      <c r="BP45" s="703">
        <v>1.41171</v>
      </c>
      <c r="BQ45" s="703">
        <v>1.4856830000000001</v>
      </c>
      <c r="BR45" s="703">
        <v>1.327393</v>
      </c>
      <c r="BS45" s="703">
        <v>1.0140100000000001</v>
      </c>
      <c r="BT45" s="703">
        <v>0.86943700000000002</v>
      </c>
      <c r="BU45" s="703">
        <v>0.83578909999999995</v>
      </c>
      <c r="BV45" s="703">
        <v>0.85323139999999997</v>
      </c>
    </row>
    <row r="46" spans="1:74" ht="11.1" customHeight="1" x14ac:dyDescent="0.2">
      <c r="A46" s="499" t="s">
        <v>1295</v>
      </c>
      <c r="B46" s="502" t="s">
        <v>1321</v>
      </c>
      <c r="C46" s="702">
        <v>0.356819357</v>
      </c>
      <c r="D46" s="702">
        <v>0.40896232599999999</v>
      </c>
      <c r="E46" s="702">
        <v>0.59085163699999999</v>
      </c>
      <c r="F46" s="702">
        <v>0.66879270400000002</v>
      </c>
      <c r="G46" s="702">
        <v>0.73187223599999995</v>
      </c>
      <c r="H46" s="702">
        <v>0.79442235900000002</v>
      </c>
      <c r="I46" s="702">
        <v>0.548796536</v>
      </c>
      <c r="J46" s="702">
        <v>0.595880831</v>
      </c>
      <c r="K46" s="702">
        <v>0.67411379699999996</v>
      </c>
      <c r="L46" s="702">
        <v>0.73961724299999998</v>
      </c>
      <c r="M46" s="702">
        <v>0.59565473599999996</v>
      </c>
      <c r="N46" s="702">
        <v>0.540712101</v>
      </c>
      <c r="O46" s="702">
        <v>0.59768081299999998</v>
      </c>
      <c r="P46" s="702">
        <v>0.64581951299999996</v>
      </c>
      <c r="Q46" s="702">
        <v>0.78138629599999998</v>
      </c>
      <c r="R46" s="702">
        <v>0.90556434200000002</v>
      </c>
      <c r="S46" s="702">
        <v>0.89868231799999998</v>
      </c>
      <c r="T46" s="702">
        <v>0.90830883900000003</v>
      </c>
      <c r="U46" s="702">
        <v>0.72261233199999997</v>
      </c>
      <c r="V46" s="702">
        <v>0.76804492700000004</v>
      </c>
      <c r="W46" s="702">
        <v>0.76774340200000002</v>
      </c>
      <c r="X46" s="702">
        <v>0.69462775099999996</v>
      </c>
      <c r="Y46" s="702">
        <v>0.71409350500000002</v>
      </c>
      <c r="Z46" s="702">
        <v>0.609699773</v>
      </c>
      <c r="AA46" s="702">
        <v>0.63984011100000004</v>
      </c>
      <c r="AB46" s="702">
        <v>0.67395385299999999</v>
      </c>
      <c r="AC46" s="702">
        <v>0.81050343499999999</v>
      </c>
      <c r="AD46" s="702">
        <v>0.91746971799999999</v>
      </c>
      <c r="AE46" s="702">
        <v>0.929173731</v>
      </c>
      <c r="AF46" s="702">
        <v>0.95730691700000003</v>
      </c>
      <c r="AG46" s="702">
        <v>0.88108428900000002</v>
      </c>
      <c r="AH46" s="702">
        <v>0.91191011</v>
      </c>
      <c r="AI46" s="702">
        <v>0.88153995500000004</v>
      </c>
      <c r="AJ46" s="702">
        <v>0.96046563900000004</v>
      </c>
      <c r="AK46" s="702">
        <v>0.77107637100000004</v>
      </c>
      <c r="AL46" s="702">
        <v>0.75549676399999999</v>
      </c>
      <c r="AM46" s="702">
        <v>0.79688885099999995</v>
      </c>
      <c r="AN46" s="702">
        <v>0.80169697100000004</v>
      </c>
      <c r="AO46" s="702">
        <v>0.92680919799999995</v>
      </c>
      <c r="AP46" s="702">
        <v>0.98711112499999998</v>
      </c>
      <c r="AQ46" s="702">
        <v>1.0484357580000001</v>
      </c>
      <c r="AR46" s="702">
        <v>1.091881442</v>
      </c>
      <c r="AS46" s="702">
        <v>0.89855507599999995</v>
      </c>
      <c r="AT46" s="702">
        <v>0.85835946799999996</v>
      </c>
      <c r="AU46" s="702">
        <v>0.78546066800000003</v>
      </c>
      <c r="AV46" s="702">
        <v>0.56908729199999997</v>
      </c>
      <c r="AW46" s="702">
        <v>0.83145111400000005</v>
      </c>
      <c r="AX46" s="702">
        <v>0.89279742399999995</v>
      </c>
      <c r="AY46" s="702">
        <v>0.88083174600000003</v>
      </c>
      <c r="AZ46" s="702">
        <v>0.93218783199999999</v>
      </c>
      <c r="BA46" s="702">
        <v>1.2022575440000001</v>
      </c>
      <c r="BB46" s="702">
        <v>1.2062870729999999</v>
      </c>
      <c r="BC46" s="702">
        <v>1.366538284</v>
      </c>
      <c r="BD46" s="702">
        <v>1.212731123</v>
      </c>
      <c r="BE46" s="702">
        <v>0.95799789300000004</v>
      </c>
      <c r="BF46" s="702">
        <v>1.3332930000000001</v>
      </c>
      <c r="BG46" s="702">
        <v>1.245857</v>
      </c>
      <c r="BH46" s="703">
        <v>1.3462229999999999</v>
      </c>
      <c r="BI46" s="703">
        <v>1.2108300000000001</v>
      </c>
      <c r="BJ46" s="703">
        <v>1.7713239999999999</v>
      </c>
      <c r="BK46" s="703">
        <v>1.806873</v>
      </c>
      <c r="BL46" s="703">
        <v>1.478467</v>
      </c>
      <c r="BM46" s="703">
        <v>2.0548670000000002</v>
      </c>
      <c r="BN46" s="703">
        <v>1.8951169999999999</v>
      </c>
      <c r="BO46" s="703">
        <v>1.9068590000000001</v>
      </c>
      <c r="BP46" s="703">
        <v>1.658633</v>
      </c>
      <c r="BQ46" s="703">
        <v>1.350187</v>
      </c>
      <c r="BR46" s="703">
        <v>1.79332</v>
      </c>
      <c r="BS46" s="703">
        <v>1.8371710000000001</v>
      </c>
      <c r="BT46" s="703">
        <v>1.709525</v>
      </c>
      <c r="BU46" s="703">
        <v>2.0419700000000001</v>
      </c>
      <c r="BV46" s="703">
        <v>1.9611799999999999</v>
      </c>
    </row>
    <row r="47" spans="1:74" ht="11.1" customHeight="1" x14ac:dyDescent="0.2">
      <c r="A47" s="499" t="s">
        <v>1296</v>
      </c>
      <c r="B47" s="500" t="s">
        <v>1322</v>
      </c>
      <c r="C47" s="702">
        <v>-1.9561562000000001E-2</v>
      </c>
      <c r="D47" s="702">
        <v>-8.7187440000000005E-3</v>
      </c>
      <c r="E47" s="702">
        <v>-1.3750887E-2</v>
      </c>
      <c r="F47" s="702">
        <v>-1.2735888000000001E-2</v>
      </c>
      <c r="G47" s="702">
        <v>-3.7559899999999998E-3</v>
      </c>
      <c r="H47" s="702">
        <v>8.85204E-4</v>
      </c>
      <c r="I47" s="702">
        <v>1.9025144000000001E-2</v>
      </c>
      <c r="J47" s="702">
        <v>1.740566E-2</v>
      </c>
      <c r="K47" s="702">
        <v>6.1514209999999998E-3</v>
      </c>
      <c r="L47" s="702">
        <v>-8.059854E-3</v>
      </c>
      <c r="M47" s="702">
        <v>-1.4216571000000001E-2</v>
      </c>
      <c r="N47" s="702">
        <v>-1.8655728999999999E-2</v>
      </c>
      <c r="O47" s="702">
        <v>-2.103588E-2</v>
      </c>
      <c r="P47" s="702">
        <v>-8.5587969999999999E-3</v>
      </c>
      <c r="Q47" s="702">
        <v>-1.5425744E-2</v>
      </c>
      <c r="R47" s="702">
        <v>3.1951530000000001E-3</v>
      </c>
      <c r="S47" s="702">
        <v>1.4615390000000001E-2</v>
      </c>
      <c r="T47" s="702">
        <v>2.9652300999999999E-2</v>
      </c>
      <c r="U47" s="702">
        <v>2.8464146999999999E-2</v>
      </c>
      <c r="V47" s="702">
        <v>1.8255877E-2</v>
      </c>
      <c r="W47" s="702">
        <v>1.865298E-3</v>
      </c>
      <c r="X47" s="702">
        <v>-1.1164762999999999E-2</v>
      </c>
      <c r="Y47" s="702">
        <v>-1.3567304000000001E-2</v>
      </c>
      <c r="Z47" s="702">
        <v>-2.5084507999999998E-2</v>
      </c>
      <c r="AA47" s="702">
        <v>-6.1024590000000002E-3</v>
      </c>
      <c r="AB47" s="702">
        <v>-1.7413274999999999E-2</v>
      </c>
      <c r="AC47" s="702">
        <v>1.0970581E-2</v>
      </c>
      <c r="AD47" s="702">
        <v>1.6033035000000001E-2</v>
      </c>
      <c r="AE47" s="702">
        <v>2.9562395000000002E-2</v>
      </c>
      <c r="AF47" s="702">
        <v>1.8792982E-2</v>
      </c>
      <c r="AG47" s="702">
        <v>4.2944706999999999E-2</v>
      </c>
      <c r="AH47" s="702">
        <v>4.3978937000000003E-2</v>
      </c>
      <c r="AI47" s="702">
        <v>2.0686301000000001E-2</v>
      </c>
      <c r="AJ47" s="702">
        <v>8.1477430000000007E-3</v>
      </c>
      <c r="AK47" s="702">
        <v>-4.2271629999999999E-3</v>
      </c>
      <c r="AL47" s="702">
        <v>1.8887449000000001E-2</v>
      </c>
      <c r="AM47" s="702">
        <v>8.9271060000000006E-3</v>
      </c>
      <c r="AN47" s="702">
        <v>1.7334716E-2</v>
      </c>
      <c r="AO47" s="702">
        <v>9.4178209999999998E-3</v>
      </c>
      <c r="AP47" s="702">
        <v>2.1625696999999999E-2</v>
      </c>
      <c r="AQ47" s="702">
        <v>2.85147E-2</v>
      </c>
      <c r="AR47" s="702">
        <v>4.0386726999999997E-2</v>
      </c>
      <c r="AS47" s="702">
        <v>3.4976321999999997E-2</v>
      </c>
      <c r="AT47" s="702">
        <v>4.8363445999999997E-2</v>
      </c>
      <c r="AU47" s="702">
        <v>1.2329131E-2</v>
      </c>
      <c r="AV47" s="702">
        <v>5.7573809999999998E-3</v>
      </c>
      <c r="AW47" s="702">
        <v>4.0546640000000004E-3</v>
      </c>
      <c r="AX47" s="702">
        <v>-3.5568539999999999E-3</v>
      </c>
      <c r="AY47" s="702">
        <v>-1.0394373E-2</v>
      </c>
      <c r="AZ47" s="702">
        <v>1.1332824999999999E-2</v>
      </c>
      <c r="BA47" s="702">
        <v>1.4383263E-2</v>
      </c>
      <c r="BB47" s="702">
        <v>3.1434364999999999E-2</v>
      </c>
      <c r="BC47" s="702">
        <v>4.0985019999999997E-2</v>
      </c>
      <c r="BD47" s="702">
        <v>5.1143440999999998E-2</v>
      </c>
      <c r="BE47" s="702">
        <v>4.6611424999999998E-2</v>
      </c>
      <c r="BF47" s="702">
        <v>3.5262799999999997E-2</v>
      </c>
      <c r="BG47" s="702">
        <v>7.9633599999999992E-3</v>
      </c>
      <c r="BH47" s="703">
        <v>-2.4780499999999999E-3</v>
      </c>
      <c r="BI47" s="703">
        <v>-5.5561200000000003E-4</v>
      </c>
      <c r="BJ47" s="703">
        <v>2.5756500000000001E-3</v>
      </c>
      <c r="BK47" s="703">
        <v>-1.16735E-2</v>
      </c>
      <c r="BL47" s="703">
        <v>9.0540700000000009E-3</v>
      </c>
      <c r="BM47" s="703">
        <v>1.60755E-2</v>
      </c>
      <c r="BN47" s="703">
        <v>3.0352400000000002E-2</v>
      </c>
      <c r="BO47" s="703">
        <v>4.6122200000000002E-2</v>
      </c>
      <c r="BP47" s="703">
        <v>5.5391700000000002E-2</v>
      </c>
      <c r="BQ47" s="703">
        <v>4.5766800000000003E-2</v>
      </c>
      <c r="BR47" s="703">
        <v>3.8272300000000002E-2</v>
      </c>
      <c r="BS47" s="703">
        <v>1.01983E-2</v>
      </c>
      <c r="BT47" s="703">
        <v>-1.6852900000000001E-3</v>
      </c>
      <c r="BU47" s="703">
        <v>9.5121699999999997E-4</v>
      </c>
      <c r="BV47" s="703">
        <v>6.2963999999999997E-3</v>
      </c>
    </row>
    <row r="48" spans="1:74" ht="11.1" customHeight="1" x14ac:dyDescent="0.2">
      <c r="A48" s="499" t="s">
        <v>1297</v>
      </c>
      <c r="B48" s="500" t="s">
        <v>1222</v>
      </c>
      <c r="C48" s="702">
        <v>10.963640928</v>
      </c>
      <c r="D48" s="702">
        <v>9.2168967049999999</v>
      </c>
      <c r="E48" s="702">
        <v>10.136810733000001</v>
      </c>
      <c r="F48" s="702">
        <v>9.657404305</v>
      </c>
      <c r="G48" s="702">
        <v>11.12946584</v>
      </c>
      <c r="H48" s="702">
        <v>13.534394145</v>
      </c>
      <c r="I48" s="702">
        <v>15.201774201999999</v>
      </c>
      <c r="J48" s="702">
        <v>15.031004534999999</v>
      </c>
      <c r="K48" s="702">
        <v>12.767260285000001</v>
      </c>
      <c r="L48" s="702">
        <v>11.261400578</v>
      </c>
      <c r="M48" s="702">
        <v>10.306992925999999</v>
      </c>
      <c r="N48" s="702">
        <v>10.750561489000001</v>
      </c>
      <c r="O48" s="702">
        <v>10.256030428000001</v>
      </c>
      <c r="P48" s="702">
        <v>9.0794399919999993</v>
      </c>
      <c r="Q48" s="702">
        <v>10.050872976999999</v>
      </c>
      <c r="R48" s="702">
        <v>9.7649478349999992</v>
      </c>
      <c r="S48" s="702">
        <v>11.509418158000001</v>
      </c>
      <c r="T48" s="702">
        <v>13.229136325000001</v>
      </c>
      <c r="U48" s="702">
        <v>15.706264914</v>
      </c>
      <c r="V48" s="702">
        <v>15.873501888</v>
      </c>
      <c r="W48" s="702">
        <v>14.434539885</v>
      </c>
      <c r="X48" s="702">
        <v>12.179206902000001</v>
      </c>
      <c r="Y48" s="702">
        <v>11.094498680999999</v>
      </c>
      <c r="Z48" s="702">
        <v>12.417568961000001</v>
      </c>
      <c r="AA48" s="702">
        <v>11.883294138</v>
      </c>
      <c r="AB48" s="702">
        <v>11.424872402</v>
      </c>
      <c r="AC48" s="702">
        <v>11.091229605000001</v>
      </c>
      <c r="AD48" s="702">
        <v>10.631374521</v>
      </c>
      <c r="AE48" s="702">
        <v>11.422413048999999</v>
      </c>
      <c r="AF48" s="702">
        <v>13.871796572999999</v>
      </c>
      <c r="AG48" s="702">
        <v>16.102428700000001</v>
      </c>
      <c r="AH48" s="702">
        <v>16.254287604999998</v>
      </c>
      <c r="AI48" s="702">
        <v>14.331198209</v>
      </c>
      <c r="AJ48" s="702">
        <v>12.204275817999999</v>
      </c>
      <c r="AK48" s="702">
        <v>10.387168517999999</v>
      </c>
      <c r="AL48" s="702">
        <v>11.818762791999999</v>
      </c>
      <c r="AM48" s="702">
        <v>11.210272179</v>
      </c>
      <c r="AN48" s="702">
        <v>9.7716938169999992</v>
      </c>
      <c r="AO48" s="702">
        <v>9.5396947710000006</v>
      </c>
      <c r="AP48" s="702">
        <v>9.4509994739999996</v>
      </c>
      <c r="AQ48" s="702">
        <v>12.114418073</v>
      </c>
      <c r="AR48" s="702">
        <v>13.261398921</v>
      </c>
      <c r="AS48" s="702">
        <v>15.096346011</v>
      </c>
      <c r="AT48" s="702">
        <v>15.284851142000001</v>
      </c>
      <c r="AU48" s="702">
        <v>13.835889898</v>
      </c>
      <c r="AV48" s="702">
        <v>11.837654899</v>
      </c>
      <c r="AW48" s="702">
        <v>9.7511825739999995</v>
      </c>
      <c r="AX48" s="702">
        <v>11.521100783</v>
      </c>
      <c r="AY48" s="702">
        <v>11.853798581</v>
      </c>
      <c r="AZ48" s="702">
        <v>8.9120292299999999</v>
      </c>
      <c r="BA48" s="702">
        <v>10.082241599</v>
      </c>
      <c r="BB48" s="702">
        <v>10.100808174999999</v>
      </c>
      <c r="BC48" s="702">
        <v>11.412843003000001</v>
      </c>
      <c r="BD48" s="702">
        <v>14.19825376</v>
      </c>
      <c r="BE48" s="702">
        <v>15.092957095999999</v>
      </c>
      <c r="BF48" s="702">
        <v>14.693490000000001</v>
      </c>
      <c r="BG48" s="702">
        <v>13.707839999999999</v>
      </c>
      <c r="BH48" s="703">
        <v>11.94539</v>
      </c>
      <c r="BI48" s="703">
        <v>10.117509999999999</v>
      </c>
      <c r="BJ48" s="703">
        <v>12.789400000000001</v>
      </c>
      <c r="BK48" s="703">
        <v>12.010160000000001</v>
      </c>
      <c r="BL48" s="703">
        <v>9.2507420000000007</v>
      </c>
      <c r="BM48" s="703">
        <v>11.022460000000001</v>
      </c>
      <c r="BN48" s="703">
        <v>10.13721</v>
      </c>
      <c r="BO48" s="703">
        <v>11.741250000000001</v>
      </c>
      <c r="BP48" s="703">
        <v>13.442080000000001</v>
      </c>
      <c r="BQ48" s="703">
        <v>14.31902</v>
      </c>
      <c r="BR48" s="703">
        <v>14.92483</v>
      </c>
      <c r="BS48" s="703">
        <v>13.757860000000001</v>
      </c>
      <c r="BT48" s="703">
        <v>11.778320000000001</v>
      </c>
      <c r="BU48" s="703">
        <v>9.9621440000000003</v>
      </c>
      <c r="BV48" s="703">
        <v>12.23277</v>
      </c>
    </row>
    <row r="49" spans="1:74" ht="11.1" customHeight="1" x14ac:dyDescent="0.2">
      <c r="A49" s="499" t="s">
        <v>1298</v>
      </c>
      <c r="B49" s="500" t="s">
        <v>1323</v>
      </c>
      <c r="C49" s="702">
        <v>8.0454647432000002</v>
      </c>
      <c r="D49" s="702">
        <v>6.5567621251999997</v>
      </c>
      <c r="E49" s="702">
        <v>7.9909904524000002</v>
      </c>
      <c r="F49" s="702">
        <v>7.6148539796000003</v>
      </c>
      <c r="G49" s="702">
        <v>8.8570147742999996</v>
      </c>
      <c r="H49" s="702">
        <v>10.974443623000001</v>
      </c>
      <c r="I49" s="702">
        <v>11.967736385</v>
      </c>
      <c r="J49" s="702">
        <v>11.575379508999999</v>
      </c>
      <c r="K49" s="702">
        <v>9.9432870962000006</v>
      </c>
      <c r="L49" s="702">
        <v>8.3307482047000008</v>
      </c>
      <c r="M49" s="702">
        <v>7.0995786444000002</v>
      </c>
      <c r="N49" s="702">
        <v>7.6614532189000002</v>
      </c>
      <c r="O49" s="702">
        <v>7.3312265641999996</v>
      </c>
      <c r="P49" s="702">
        <v>6.7374138685</v>
      </c>
      <c r="Q49" s="702">
        <v>7.2074671347999999</v>
      </c>
      <c r="R49" s="702">
        <v>7.6973781612999996</v>
      </c>
      <c r="S49" s="702">
        <v>9.0202083779999995</v>
      </c>
      <c r="T49" s="702">
        <v>10.481184914</v>
      </c>
      <c r="U49" s="702">
        <v>11.941121488</v>
      </c>
      <c r="V49" s="702">
        <v>11.671668428</v>
      </c>
      <c r="W49" s="702">
        <v>10.502524077</v>
      </c>
      <c r="X49" s="702">
        <v>5.8674928789000003</v>
      </c>
      <c r="Y49" s="702">
        <v>5.4690897399000002</v>
      </c>
      <c r="Z49" s="702">
        <v>5.9023129512999999</v>
      </c>
      <c r="AA49" s="702">
        <v>7.4517150000000001</v>
      </c>
      <c r="AB49" s="702">
        <v>6.5153239999999997</v>
      </c>
      <c r="AC49" s="702">
        <v>7.0147469999999998</v>
      </c>
      <c r="AD49" s="702">
        <v>6.7444649999999999</v>
      </c>
      <c r="AE49" s="702">
        <v>7.7465770000000003</v>
      </c>
      <c r="AF49" s="702">
        <v>9.2077259999999992</v>
      </c>
      <c r="AG49" s="702">
        <v>11.62621</v>
      </c>
      <c r="AH49" s="702">
        <v>12.071120000000001</v>
      </c>
      <c r="AI49" s="702">
        <v>9.2194780000000005</v>
      </c>
      <c r="AJ49" s="702">
        <v>7.0960510000000001</v>
      </c>
      <c r="AK49" s="702">
        <v>6.4805970000000004</v>
      </c>
      <c r="AL49" s="702">
        <v>7.0066620000000004</v>
      </c>
      <c r="AM49" s="702">
        <v>7.0766349999999996</v>
      </c>
      <c r="AN49" s="702">
        <v>6.5791750000000002</v>
      </c>
      <c r="AO49" s="702">
        <v>6.9105540000000003</v>
      </c>
      <c r="AP49" s="702">
        <v>6.3371430000000002</v>
      </c>
      <c r="AQ49" s="702">
        <v>8.5266599999999997</v>
      </c>
      <c r="AR49" s="702">
        <v>9.6023479999999992</v>
      </c>
      <c r="AS49" s="702">
        <v>12.226000000000001</v>
      </c>
      <c r="AT49" s="702">
        <v>12.58245</v>
      </c>
      <c r="AU49" s="702">
        <v>9.5281959999999994</v>
      </c>
      <c r="AV49" s="702">
        <v>7.4770190000000003</v>
      </c>
      <c r="AW49" s="702">
        <v>5.9014769999999999</v>
      </c>
      <c r="AX49" s="702">
        <v>7.1901609999999998</v>
      </c>
      <c r="AY49" s="702">
        <v>7.0727799999999998</v>
      </c>
      <c r="AZ49" s="702">
        <v>6.1594569999999997</v>
      </c>
      <c r="BA49" s="702">
        <v>6.2774489999999998</v>
      </c>
      <c r="BB49" s="702">
        <v>6.4397339999999996</v>
      </c>
      <c r="BC49" s="702">
        <v>8.1707479999999997</v>
      </c>
      <c r="BD49" s="702">
        <v>10.85741</v>
      </c>
      <c r="BE49" s="702">
        <v>11.95608</v>
      </c>
      <c r="BF49" s="702">
        <v>10.740790000000001</v>
      </c>
      <c r="BG49" s="702">
        <v>9.1079139999999992</v>
      </c>
      <c r="BH49" s="703">
        <v>7.6943729999999997</v>
      </c>
      <c r="BI49" s="703">
        <v>6.064781</v>
      </c>
      <c r="BJ49" s="703">
        <v>7.2285830000000004</v>
      </c>
      <c r="BK49" s="703">
        <v>6.60107</v>
      </c>
      <c r="BL49" s="703">
        <v>5.7710939999999997</v>
      </c>
      <c r="BM49" s="703">
        <v>6.5253160000000001</v>
      </c>
      <c r="BN49" s="703">
        <v>6.3240489999999996</v>
      </c>
      <c r="BO49" s="703">
        <v>8.0852540000000008</v>
      </c>
      <c r="BP49" s="703">
        <v>10.083970000000001</v>
      </c>
      <c r="BQ49" s="703">
        <v>11.338990000000001</v>
      </c>
      <c r="BR49" s="703">
        <v>11.14542</v>
      </c>
      <c r="BS49" s="703">
        <v>9.3864780000000003</v>
      </c>
      <c r="BT49" s="703">
        <v>7.6032960000000003</v>
      </c>
      <c r="BU49" s="703">
        <v>6.0677269999999996</v>
      </c>
      <c r="BV49" s="703">
        <v>7.2383509999999998</v>
      </c>
    </row>
    <row r="50" spans="1:74" ht="11.1" customHeight="1" x14ac:dyDescent="0.2">
      <c r="A50" s="517"/>
      <c r="B50" s="131" t="s">
        <v>1299</v>
      </c>
      <c r="C50" s="243"/>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333"/>
      <c r="BI50" s="333"/>
      <c r="BJ50" s="333"/>
      <c r="BK50" s="333"/>
      <c r="BL50" s="333"/>
      <c r="BM50" s="333"/>
      <c r="BN50" s="333"/>
      <c r="BO50" s="333"/>
      <c r="BP50" s="333"/>
      <c r="BQ50" s="333"/>
      <c r="BR50" s="333"/>
      <c r="BS50" s="333"/>
      <c r="BT50" s="333"/>
      <c r="BU50" s="333"/>
      <c r="BV50" s="333"/>
    </row>
    <row r="51" spans="1:74" ht="11.1" customHeight="1" x14ac:dyDescent="0.2">
      <c r="A51" s="499" t="s">
        <v>1300</v>
      </c>
      <c r="B51" s="500" t="s">
        <v>84</v>
      </c>
      <c r="C51" s="702">
        <v>6.8968970110000001</v>
      </c>
      <c r="D51" s="702">
        <v>4.8507354300000003</v>
      </c>
      <c r="E51" s="702">
        <v>3.8341736380000002</v>
      </c>
      <c r="F51" s="702">
        <v>3.377811796</v>
      </c>
      <c r="G51" s="702">
        <v>4.242918607</v>
      </c>
      <c r="H51" s="702">
        <v>6.1789663859999999</v>
      </c>
      <c r="I51" s="702">
        <v>8.6959030909999999</v>
      </c>
      <c r="J51" s="702">
        <v>10.112250144000001</v>
      </c>
      <c r="K51" s="702">
        <v>8.1418972099999998</v>
      </c>
      <c r="L51" s="702">
        <v>7.575569389</v>
      </c>
      <c r="M51" s="702">
        <v>6.2952036060000003</v>
      </c>
      <c r="N51" s="702">
        <v>6.756300081</v>
      </c>
      <c r="O51" s="702">
        <v>6.0815598150000003</v>
      </c>
      <c r="P51" s="702">
        <v>5.3935456970000004</v>
      </c>
      <c r="Q51" s="702">
        <v>5.6200947010000002</v>
      </c>
      <c r="R51" s="702">
        <v>3.9610822990000001</v>
      </c>
      <c r="S51" s="702">
        <v>3.427436948</v>
      </c>
      <c r="T51" s="702">
        <v>5.1852411490000003</v>
      </c>
      <c r="U51" s="702">
        <v>10.189409554999999</v>
      </c>
      <c r="V51" s="702">
        <v>9.2886759059999999</v>
      </c>
      <c r="W51" s="702">
        <v>7.0987406819999999</v>
      </c>
      <c r="X51" s="702">
        <v>7.8697281989999999</v>
      </c>
      <c r="Y51" s="702">
        <v>7.3497926720000004</v>
      </c>
      <c r="Z51" s="702">
        <v>7.1239194570000004</v>
      </c>
      <c r="AA51" s="702">
        <v>6.5820305399999999</v>
      </c>
      <c r="AB51" s="702">
        <v>6.1113363390000002</v>
      </c>
      <c r="AC51" s="702">
        <v>5.2708341570000004</v>
      </c>
      <c r="AD51" s="702">
        <v>3.3075615319999998</v>
      </c>
      <c r="AE51" s="702">
        <v>2.8056858610000002</v>
      </c>
      <c r="AF51" s="702">
        <v>4.067518636</v>
      </c>
      <c r="AG51" s="702">
        <v>7.1176731760000003</v>
      </c>
      <c r="AH51" s="702">
        <v>8.5961079869999999</v>
      </c>
      <c r="AI51" s="702">
        <v>7.4187724859999999</v>
      </c>
      <c r="AJ51" s="702">
        <v>7.6325164269999997</v>
      </c>
      <c r="AK51" s="702">
        <v>7.5109244459999998</v>
      </c>
      <c r="AL51" s="702">
        <v>7.6950330139999998</v>
      </c>
      <c r="AM51" s="702">
        <v>5.674219839</v>
      </c>
      <c r="AN51" s="702">
        <v>5.0646347130000002</v>
      </c>
      <c r="AO51" s="702">
        <v>5.9227250720000004</v>
      </c>
      <c r="AP51" s="702">
        <v>3.8481089260000001</v>
      </c>
      <c r="AQ51" s="702">
        <v>3.5132429520000001</v>
      </c>
      <c r="AR51" s="702">
        <v>5.2605885299999997</v>
      </c>
      <c r="AS51" s="702">
        <v>7.835447512</v>
      </c>
      <c r="AT51" s="702">
        <v>10.46616678</v>
      </c>
      <c r="AU51" s="702">
        <v>8.7149932949999993</v>
      </c>
      <c r="AV51" s="702">
        <v>9.2544466249999999</v>
      </c>
      <c r="AW51" s="702">
        <v>6.8407903650000002</v>
      </c>
      <c r="AX51" s="702">
        <v>7.5390455510000001</v>
      </c>
      <c r="AY51" s="702">
        <v>5.9172876030000001</v>
      </c>
      <c r="AZ51" s="702">
        <v>5.1117022749999999</v>
      </c>
      <c r="BA51" s="702">
        <v>5.5604034420000001</v>
      </c>
      <c r="BB51" s="702">
        <v>4.9632200510000004</v>
      </c>
      <c r="BC51" s="702">
        <v>4.9733322710000003</v>
      </c>
      <c r="BD51" s="702">
        <v>7.4823306680000004</v>
      </c>
      <c r="BE51" s="702">
        <v>11.113317177000001</v>
      </c>
      <c r="BF51" s="702">
        <v>10.83451</v>
      </c>
      <c r="BG51" s="702">
        <v>7.9508510000000001</v>
      </c>
      <c r="BH51" s="703">
        <v>7.6543570000000001</v>
      </c>
      <c r="BI51" s="703">
        <v>5.3078510000000003</v>
      </c>
      <c r="BJ51" s="703">
        <v>6.8346970000000002</v>
      </c>
      <c r="BK51" s="703">
        <v>4.3839839999999999</v>
      </c>
      <c r="BL51" s="703">
        <v>3.6490939999999998</v>
      </c>
      <c r="BM51" s="703">
        <v>3.9875910000000001</v>
      </c>
      <c r="BN51" s="703">
        <v>3.0572170000000001</v>
      </c>
      <c r="BO51" s="703">
        <v>3.2890959999999998</v>
      </c>
      <c r="BP51" s="703">
        <v>6.321701</v>
      </c>
      <c r="BQ51" s="703">
        <v>10.30963</v>
      </c>
      <c r="BR51" s="703">
        <v>10.083410000000001</v>
      </c>
      <c r="BS51" s="703">
        <v>8.0551670000000009</v>
      </c>
      <c r="BT51" s="703">
        <v>8.1620589999999993</v>
      </c>
      <c r="BU51" s="703">
        <v>5.3473579999999998</v>
      </c>
      <c r="BV51" s="703">
        <v>6.7627430000000004</v>
      </c>
    </row>
    <row r="52" spans="1:74" ht="11.1" customHeight="1" x14ac:dyDescent="0.2">
      <c r="A52" s="499" t="s">
        <v>1301</v>
      </c>
      <c r="B52" s="500" t="s">
        <v>83</v>
      </c>
      <c r="C52" s="702">
        <v>0.88766510300000001</v>
      </c>
      <c r="D52" s="702">
        <v>0.59924559600000005</v>
      </c>
      <c r="E52" s="702">
        <v>0.37899685700000002</v>
      </c>
      <c r="F52" s="702">
        <v>0.24665794499999999</v>
      </c>
      <c r="G52" s="702">
        <v>0.66632957800000003</v>
      </c>
      <c r="H52" s="702">
        <v>0.69120857199999997</v>
      </c>
      <c r="I52" s="702">
        <v>0.84763554500000005</v>
      </c>
      <c r="J52" s="702">
        <v>0.83916681699999995</v>
      </c>
      <c r="K52" s="702">
        <v>0.740778041</v>
      </c>
      <c r="L52" s="702">
        <v>0.86234926300000003</v>
      </c>
      <c r="M52" s="702">
        <v>0.80992788299999996</v>
      </c>
      <c r="N52" s="702">
        <v>0.82377995400000004</v>
      </c>
      <c r="O52" s="702">
        <v>0.725889173</v>
      </c>
      <c r="P52" s="702">
        <v>0.62641758299999994</v>
      </c>
      <c r="Q52" s="702">
        <v>0.53353550500000002</v>
      </c>
      <c r="R52" s="702">
        <v>0.221804639</v>
      </c>
      <c r="S52" s="702">
        <v>0.55738786399999996</v>
      </c>
      <c r="T52" s="702">
        <v>0.51905949500000004</v>
      </c>
      <c r="U52" s="702">
        <v>0.92765032000000003</v>
      </c>
      <c r="V52" s="702">
        <v>1.013139148</v>
      </c>
      <c r="W52" s="702">
        <v>0.59701249300000003</v>
      </c>
      <c r="X52" s="702">
        <v>0.70167818800000004</v>
      </c>
      <c r="Y52" s="702">
        <v>0.96322143800000004</v>
      </c>
      <c r="Z52" s="702">
        <v>1.0951550839999999</v>
      </c>
      <c r="AA52" s="702">
        <v>0.77109697499999996</v>
      </c>
      <c r="AB52" s="702">
        <v>0.81095215200000004</v>
      </c>
      <c r="AC52" s="702">
        <v>0.57208892499999997</v>
      </c>
      <c r="AD52" s="702">
        <v>0.19561948500000001</v>
      </c>
      <c r="AE52" s="702">
        <v>0.52635936000000005</v>
      </c>
      <c r="AF52" s="702">
        <v>0.51135507800000002</v>
      </c>
      <c r="AG52" s="702">
        <v>0.61886307699999998</v>
      </c>
      <c r="AH52" s="702">
        <v>0.66163189600000005</v>
      </c>
      <c r="AI52" s="702">
        <v>0.623199595</v>
      </c>
      <c r="AJ52" s="702">
        <v>0.60573158100000002</v>
      </c>
      <c r="AK52" s="702">
        <v>0.80218220200000001</v>
      </c>
      <c r="AL52" s="702">
        <v>0.84053186499999999</v>
      </c>
      <c r="AM52" s="702">
        <v>0.54027245999999995</v>
      </c>
      <c r="AN52" s="702">
        <v>0.46254534000000003</v>
      </c>
      <c r="AO52" s="702">
        <v>0.40926842099999999</v>
      </c>
      <c r="AP52" s="702">
        <v>0.289279652</v>
      </c>
      <c r="AQ52" s="702">
        <v>0.45602637899999998</v>
      </c>
      <c r="AR52" s="702">
        <v>0.47580077399999998</v>
      </c>
      <c r="AS52" s="702">
        <v>0.601764246</v>
      </c>
      <c r="AT52" s="702">
        <v>0.829657537</v>
      </c>
      <c r="AU52" s="702">
        <v>0.67043670399999999</v>
      </c>
      <c r="AV52" s="702">
        <v>0.72053160000000005</v>
      </c>
      <c r="AW52" s="702">
        <v>0.68511978799999995</v>
      </c>
      <c r="AX52" s="702">
        <v>0.60207715299999998</v>
      </c>
      <c r="AY52" s="702">
        <v>0.46238400699999999</v>
      </c>
      <c r="AZ52" s="702">
        <v>0.78927633200000002</v>
      </c>
      <c r="BA52" s="702">
        <v>0.51973362400000001</v>
      </c>
      <c r="BB52" s="702">
        <v>0.19321258099999999</v>
      </c>
      <c r="BC52" s="702">
        <v>0.45410141399999998</v>
      </c>
      <c r="BD52" s="702">
        <v>0.749641962</v>
      </c>
      <c r="BE52" s="702">
        <v>1.077079908</v>
      </c>
      <c r="BF52" s="702">
        <v>0.93497969999999997</v>
      </c>
      <c r="BG52" s="702">
        <v>0.79049729999999996</v>
      </c>
      <c r="BH52" s="703">
        <v>0.97404590000000002</v>
      </c>
      <c r="BI52" s="703">
        <v>0.52247350000000004</v>
      </c>
      <c r="BJ52" s="703">
        <v>0.71105359999999995</v>
      </c>
      <c r="BK52" s="703">
        <v>0.31782250000000001</v>
      </c>
      <c r="BL52" s="703">
        <v>0.79636759999999995</v>
      </c>
      <c r="BM52" s="703">
        <v>0.68115800000000004</v>
      </c>
      <c r="BN52" s="703">
        <v>0.21264569999999999</v>
      </c>
      <c r="BO52" s="703">
        <v>0.43611909999999998</v>
      </c>
      <c r="BP52" s="703">
        <v>0.60397500000000004</v>
      </c>
      <c r="BQ52" s="703">
        <v>1.07121</v>
      </c>
      <c r="BR52" s="703">
        <v>0.89446049999999999</v>
      </c>
      <c r="BS52" s="703">
        <v>0.71362239999999999</v>
      </c>
      <c r="BT52" s="703">
        <v>0.84659709999999999</v>
      </c>
      <c r="BU52" s="703">
        <v>0.75320299999999996</v>
      </c>
      <c r="BV52" s="703">
        <v>0.66454500000000005</v>
      </c>
    </row>
    <row r="53" spans="1:74" ht="11.1" customHeight="1" x14ac:dyDescent="0.2">
      <c r="A53" s="499" t="s">
        <v>1302</v>
      </c>
      <c r="B53" s="502" t="s">
        <v>86</v>
      </c>
      <c r="C53" s="702">
        <v>1.645132</v>
      </c>
      <c r="D53" s="702">
        <v>1.526365</v>
      </c>
      <c r="E53" s="702">
        <v>1.5691409999999999</v>
      </c>
      <c r="F53" s="702">
        <v>1.412868</v>
      </c>
      <c r="G53" s="702">
        <v>0.84013499999999997</v>
      </c>
      <c r="H53" s="702">
        <v>0.95983099999999999</v>
      </c>
      <c r="I53" s="702">
        <v>1.648012</v>
      </c>
      <c r="J53" s="702">
        <v>1.6828810000000001</v>
      </c>
      <c r="K53" s="702">
        <v>1.6230610000000001</v>
      </c>
      <c r="L53" s="702">
        <v>1.683557</v>
      </c>
      <c r="M53" s="702">
        <v>1.6289389999999999</v>
      </c>
      <c r="N53" s="702">
        <v>1.681157</v>
      </c>
      <c r="O53" s="702">
        <v>1.6661619999999999</v>
      </c>
      <c r="P53" s="702">
        <v>0.98265800000000003</v>
      </c>
      <c r="Q53" s="702">
        <v>1.0469269999999999</v>
      </c>
      <c r="R53" s="702">
        <v>1.5464370000000001</v>
      </c>
      <c r="S53" s="702">
        <v>1.682785</v>
      </c>
      <c r="T53" s="702">
        <v>1.6373070000000001</v>
      </c>
      <c r="U53" s="702">
        <v>1.6864300000000001</v>
      </c>
      <c r="V53" s="702">
        <v>1.6208689999999999</v>
      </c>
      <c r="W53" s="702">
        <v>1.6145339999999999</v>
      </c>
      <c r="X53" s="702">
        <v>1.6678329999999999</v>
      </c>
      <c r="Y53" s="702">
        <v>1.5739099999999999</v>
      </c>
      <c r="Z53" s="702">
        <v>1.4876670000000001</v>
      </c>
      <c r="AA53" s="702">
        <v>1.681619</v>
      </c>
      <c r="AB53" s="702">
        <v>0.98700200000000005</v>
      </c>
      <c r="AC53" s="702">
        <v>1.1328050000000001</v>
      </c>
      <c r="AD53" s="702">
        <v>1.5518430000000001</v>
      </c>
      <c r="AE53" s="702">
        <v>1.692739</v>
      </c>
      <c r="AF53" s="702">
        <v>1.6328549999999999</v>
      </c>
      <c r="AG53" s="702">
        <v>1.6871499999999999</v>
      </c>
      <c r="AH53" s="702">
        <v>1.6779310000000001</v>
      </c>
      <c r="AI53" s="702">
        <v>1.3697699999999999</v>
      </c>
      <c r="AJ53" s="702">
        <v>0.83989499999999995</v>
      </c>
      <c r="AK53" s="702">
        <v>0.80096400000000001</v>
      </c>
      <c r="AL53" s="702">
        <v>1.110811</v>
      </c>
      <c r="AM53" s="702">
        <v>1.6895450000000001</v>
      </c>
      <c r="AN53" s="702">
        <v>1.486059</v>
      </c>
      <c r="AO53" s="702">
        <v>1.6710259999999999</v>
      </c>
      <c r="AP53" s="702">
        <v>1.6306449999999999</v>
      </c>
      <c r="AQ53" s="702">
        <v>1.5976520000000001</v>
      </c>
      <c r="AR53" s="702">
        <v>1.6280680000000001</v>
      </c>
      <c r="AS53" s="702">
        <v>1.2786949999999999</v>
      </c>
      <c r="AT53" s="702">
        <v>1.597801</v>
      </c>
      <c r="AU53" s="702">
        <v>1.5999909999999999</v>
      </c>
      <c r="AV53" s="702">
        <v>0.43859700000000001</v>
      </c>
      <c r="AW53" s="702">
        <v>0.78401299999999996</v>
      </c>
      <c r="AX53" s="702">
        <v>0.85660599999999998</v>
      </c>
      <c r="AY53" s="702">
        <v>1.287253</v>
      </c>
      <c r="AZ53" s="702">
        <v>0.79981100000000005</v>
      </c>
      <c r="BA53" s="702">
        <v>0.84116299999999999</v>
      </c>
      <c r="BB53" s="702">
        <v>0.92222899999999997</v>
      </c>
      <c r="BC53" s="702">
        <v>1.6743269999999999</v>
      </c>
      <c r="BD53" s="702">
        <v>1.633953</v>
      </c>
      <c r="BE53" s="702">
        <v>1.683581</v>
      </c>
      <c r="BF53" s="702">
        <v>1.67136</v>
      </c>
      <c r="BG53" s="702">
        <v>1.62293</v>
      </c>
      <c r="BH53" s="703">
        <v>1.5713699999999999</v>
      </c>
      <c r="BI53" s="703">
        <v>1.52068</v>
      </c>
      <c r="BJ53" s="703">
        <v>1.5713699999999999</v>
      </c>
      <c r="BK53" s="703">
        <v>1.5713699999999999</v>
      </c>
      <c r="BL53" s="703">
        <v>1.4193100000000001</v>
      </c>
      <c r="BM53" s="703">
        <v>1.5713699999999999</v>
      </c>
      <c r="BN53" s="703">
        <v>0.77354999999999996</v>
      </c>
      <c r="BO53" s="703">
        <v>1.5036400000000001</v>
      </c>
      <c r="BP53" s="703">
        <v>1.52068</v>
      </c>
      <c r="BQ53" s="703">
        <v>1.5713699999999999</v>
      </c>
      <c r="BR53" s="703">
        <v>1.5713699999999999</v>
      </c>
      <c r="BS53" s="703">
        <v>1.2397499999999999</v>
      </c>
      <c r="BT53" s="703">
        <v>0.86243000000000003</v>
      </c>
      <c r="BU53" s="703">
        <v>1.52068</v>
      </c>
      <c r="BV53" s="703">
        <v>1.5713699999999999</v>
      </c>
    </row>
    <row r="54" spans="1:74" ht="11.1" customHeight="1" x14ac:dyDescent="0.2">
      <c r="A54" s="499" t="s">
        <v>1303</v>
      </c>
      <c r="B54" s="502" t="s">
        <v>1218</v>
      </c>
      <c r="C54" s="702">
        <v>3.1939892909999998</v>
      </c>
      <c r="D54" s="702">
        <v>2.8409019770000001</v>
      </c>
      <c r="E54" s="702">
        <v>3.8231755019999998</v>
      </c>
      <c r="F54" s="702">
        <v>3.691322193</v>
      </c>
      <c r="G54" s="702">
        <v>4.1031082100000003</v>
      </c>
      <c r="H54" s="702">
        <v>3.7187555479999999</v>
      </c>
      <c r="I54" s="702">
        <v>3.6658622959999998</v>
      </c>
      <c r="J54" s="702">
        <v>3.2600365469999999</v>
      </c>
      <c r="K54" s="702">
        <v>2.3445401760000002</v>
      </c>
      <c r="L54" s="702">
        <v>1.6448481909999999</v>
      </c>
      <c r="M54" s="702">
        <v>1.488871133</v>
      </c>
      <c r="N54" s="702">
        <v>1.535162116</v>
      </c>
      <c r="O54" s="702">
        <v>1.3677004159999999</v>
      </c>
      <c r="P54" s="702">
        <v>0.957986962</v>
      </c>
      <c r="Q54" s="702">
        <v>1.595882829</v>
      </c>
      <c r="R54" s="702">
        <v>2.8216664969999998</v>
      </c>
      <c r="S54" s="702">
        <v>2.5414341569999999</v>
      </c>
      <c r="T54" s="702">
        <v>2.2840560280000002</v>
      </c>
      <c r="U54" s="702">
        <v>2.530731351</v>
      </c>
      <c r="V54" s="702">
        <v>2.332220521</v>
      </c>
      <c r="W54" s="702">
        <v>1.9215838869999999</v>
      </c>
      <c r="X54" s="702">
        <v>1.1772934770000001</v>
      </c>
      <c r="Y54" s="702">
        <v>0.98153196200000004</v>
      </c>
      <c r="Z54" s="702">
        <v>1.267773043</v>
      </c>
      <c r="AA54" s="702">
        <v>1.3062660699999999</v>
      </c>
      <c r="AB54" s="702">
        <v>1.958697702</v>
      </c>
      <c r="AC54" s="702">
        <v>3.5659731140000002</v>
      </c>
      <c r="AD54" s="702">
        <v>3.8692946579999998</v>
      </c>
      <c r="AE54" s="702">
        <v>4.0039278459999998</v>
      </c>
      <c r="AF54" s="702">
        <v>3.8604443310000001</v>
      </c>
      <c r="AG54" s="702">
        <v>3.5367601180000001</v>
      </c>
      <c r="AH54" s="702">
        <v>3.1588426639999998</v>
      </c>
      <c r="AI54" s="702">
        <v>2.362714338</v>
      </c>
      <c r="AJ54" s="702">
        <v>1.746337496</v>
      </c>
      <c r="AK54" s="702">
        <v>1.372489667</v>
      </c>
      <c r="AL54" s="702">
        <v>1.6789716859999999</v>
      </c>
      <c r="AM54" s="702">
        <v>1.3085979320000001</v>
      </c>
      <c r="AN54" s="702">
        <v>0.92037326600000002</v>
      </c>
      <c r="AO54" s="702">
        <v>0.89143968900000004</v>
      </c>
      <c r="AP54" s="702">
        <v>1.5319377190000001</v>
      </c>
      <c r="AQ54" s="702">
        <v>2.1783517479999999</v>
      </c>
      <c r="AR54" s="702">
        <v>1.9018791239999999</v>
      </c>
      <c r="AS54" s="702">
        <v>1.9914171469999999</v>
      </c>
      <c r="AT54" s="702">
        <v>2.0882085460000002</v>
      </c>
      <c r="AU54" s="702">
        <v>1.3139130779999999</v>
      </c>
      <c r="AV54" s="702">
        <v>1.109029628</v>
      </c>
      <c r="AW54" s="702">
        <v>0.85709973299999997</v>
      </c>
      <c r="AX54" s="702">
        <v>0.70239411799999996</v>
      </c>
      <c r="AY54" s="702">
        <v>0.56939839299999995</v>
      </c>
      <c r="AZ54" s="702">
        <v>0.62715538299999996</v>
      </c>
      <c r="BA54" s="702">
        <v>0.77832646699999997</v>
      </c>
      <c r="BB54" s="702">
        <v>0.99304845200000003</v>
      </c>
      <c r="BC54" s="702">
        <v>1.1267071719999999</v>
      </c>
      <c r="BD54" s="702">
        <v>1.11122923</v>
      </c>
      <c r="BE54" s="702">
        <v>1.3606012009999999</v>
      </c>
      <c r="BF54" s="702">
        <v>1.119542</v>
      </c>
      <c r="BG54" s="702">
        <v>0.67493879999999995</v>
      </c>
      <c r="BH54" s="703">
        <v>0.56999999999999995</v>
      </c>
      <c r="BI54" s="703">
        <v>0.49</v>
      </c>
      <c r="BJ54" s="703">
        <v>0.4891199</v>
      </c>
      <c r="BK54" s="703">
        <v>0.57726580000000005</v>
      </c>
      <c r="BL54" s="703">
        <v>0.60307849999999996</v>
      </c>
      <c r="BM54" s="703">
        <v>1.204059</v>
      </c>
      <c r="BN54" s="703">
        <v>1.701022</v>
      </c>
      <c r="BO54" s="703">
        <v>2.1476299999999999</v>
      </c>
      <c r="BP54" s="703">
        <v>2.1214040000000001</v>
      </c>
      <c r="BQ54" s="703">
        <v>2.1902119999999998</v>
      </c>
      <c r="BR54" s="703">
        <v>1.887421</v>
      </c>
      <c r="BS54" s="703">
        <v>1.3626910000000001</v>
      </c>
      <c r="BT54" s="703">
        <v>0.85081329999999999</v>
      </c>
      <c r="BU54" s="703">
        <v>0.7523398</v>
      </c>
      <c r="BV54" s="703">
        <v>1.0529219999999999</v>
      </c>
    </row>
    <row r="55" spans="1:74" ht="11.1" customHeight="1" x14ac:dyDescent="0.2">
      <c r="A55" s="499" t="s">
        <v>1304</v>
      </c>
      <c r="B55" s="502" t="s">
        <v>1321</v>
      </c>
      <c r="C55" s="702">
        <v>3.4097514919999998</v>
      </c>
      <c r="D55" s="702">
        <v>3.3168353069999998</v>
      </c>
      <c r="E55" s="702">
        <v>4.716735141</v>
      </c>
      <c r="F55" s="702">
        <v>5.0357833349999996</v>
      </c>
      <c r="G55" s="702">
        <v>6.09458067</v>
      </c>
      <c r="H55" s="702">
        <v>6.3372506020000001</v>
      </c>
      <c r="I55" s="702">
        <v>5.8973113680000004</v>
      </c>
      <c r="J55" s="702">
        <v>5.9367873649999998</v>
      </c>
      <c r="K55" s="702">
        <v>5.2665219130000001</v>
      </c>
      <c r="L55" s="702">
        <v>4.6244658640000003</v>
      </c>
      <c r="M55" s="702">
        <v>3.4962701759999999</v>
      </c>
      <c r="N55" s="702">
        <v>3.480268106</v>
      </c>
      <c r="O55" s="702">
        <v>3.3117122640000001</v>
      </c>
      <c r="P55" s="702">
        <v>4.2220828859999999</v>
      </c>
      <c r="Q55" s="702">
        <v>4.7928968489999999</v>
      </c>
      <c r="R55" s="702">
        <v>5.3294292140000001</v>
      </c>
      <c r="S55" s="702">
        <v>6.7430437950000002</v>
      </c>
      <c r="T55" s="702">
        <v>6.860394791</v>
      </c>
      <c r="U55" s="702">
        <v>6.2005228990000001</v>
      </c>
      <c r="V55" s="702">
        <v>6.3202376740000004</v>
      </c>
      <c r="W55" s="702">
        <v>5.7237371860000001</v>
      </c>
      <c r="X55" s="702">
        <v>4.8102519030000002</v>
      </c>
      <c r="Y55" s="702">
        <v>3.7982036450000001</v>
      </c>
      <c r="Z55" s="702">
        <v>3.4873286289999998</v>
      </c>
      <c r="AA55" s="702">
        <v>3.4531002700000002</v>
      </c>
      <c r="AB55" s="702">
        <v>4.1091169440000002</v>
      </c>
      <c r="AC55" s="702">
        <v>5.0583794879999999</v>
      </c>
      <c r="AD55" s="702">
        <v>5.7229901769999998</v>
      </c>
      <c r="AE55" s="702">
        <v>6.3015511000000002</v>
      </c>
      <c r="AF55" s="702">
        <v>6.6684121410000001</v>
      </c>
      <c r="AG55" s="702">
        <v>6.8606234510000004</v>
      </c>
      <c r="AH55" s="702">
        <v>6.6144214359999998</v>
      </c>
      <c r="AI55" s="702">
        <v>5.6843845379999998</v>
      </c>
      <c r="AJ55" s="702">
        <v>4.8877754629999997</v>
      </c>
      <c r="AK55" s="702">
        <v>3.390792936</v>
      </c>
      <c r="AL55" s="702">
        <v>2.9955916039999999</v>
      </c>
      <c r="AM55" s="702">
        <v>4.352716933</v>
      </c>
      <c r="AN55" s="702">
        <v>4.7518399149999997</v>
      </c>
      <c r="AO55" s="702">
        <v>5.2287190729999997</v>
      </c>
      <c r="AP55" s="702">
        <v>5.7341184219999999</v>
      </c>
      <c r="AQ55" s="702">
        <v>6.6992432040000001</v>
      </c>
      <c r="AR55" s="702">
        <v>6.5111436899999999</v>
      </c>
      <c r="AS55" s="702">
        <v>6.8601771999999999</v>
      </c>
      <c r="AT55" s="702">
        <v>6.1164455630000001</v>
      </c>
      <c r="AU55" s="702">
        <v>5.1564701690000003</v>
      </c>
      <c r="AV55" s="702">
        <v>5.1650708349999999</v>
      </c>
      <c r="AW55" s="702">
        <v>4.7771592759999999</v>
      </c>
      <c r="AX55" s="702">
        <v>4.4806533540000002</v>
      </c>
      <c r="AY55" s="702">
        <v>4.5025996020000001</v>
      </c>
      <c r="AZ55" s="702">
        <v>4.8073621229999999</v>
      </c>
      <c r="BA55" s="702">
        <v>6.1447984460000002</v>
      </c>
      <c r="BB55" s="702">
        <v>6.7519856220000003</v>
      </c>
      <c r="BC55" s="702">
        <v>7.2781667490000004</v>
      </c>
      <c r="BD55" s="702">
        <v>6.86405376</v>
      </c>
      <c r="BE55" s="702">
        <v>6.490802596</v>
      </c>
      <c r="BF55" s="702">
        <v>6.4549219999999998</v>
      </c>
      <c r="BG55" s="702">
        <v>5.3345029999999998</v>
      </c>
      <c r="BH55" s="703">
        <v>5.3437900000000003</v>
      </c>
      <c r="BI55" s="703">
        <v>4.7656429999999999</v>
      </c>
      <c r="BJ55" s="703">
        <v>4.6100789999999998</v>
      </c>
      <c r="BK55" s="703">
        <v>4.4996700000000001</v>
      </c>
      <c r="BL55" s="703">
        <v>4.6475559999999998</v>
      </c>
      <c r="BM55" s="703">
        <v>6.3017620000000001</v>
      </c>
      <c r="BN55" s="703">
        <v>6.5729199999999999</v>
      </c>
      <c r="BO55" s="703">
        <v>7.5124829999999996</v>
      </c>
      <c r="BP55" s="703">
        <v>7.1501950000000001</v>
      </c>
      <c r="BQ55" s="703">
        <v>7.136139</v>
      </c>
      <c r="BR55" s="703">
        <v>6.904223</v>
      </c>
      <c r="BS55" s="703">
        <v>5.7567259999999996</v>
      </c>
      <c r="BT55" s="703">
        <v>5.6852130000000001</v>
      </c>
      <c r="BU55" s="703">
        <v>5.1596120000000001</v>
      </c>
      <c r="BV55" s="703">
        <v>5.053153</v>
      </c>
    </row>
    <row r="56" spans="1:74" ht="11.1" customHeight="1" x14ac:dyDescent="0.2">
      <c r="A56" s="499" t="s">
        <v>1305</v>
      </c>
      <c r="B56" s="500" t="s">
        <v>1322</v>
      </c>
      <c r="C56" s="702">
        <v>0.22419362300000001</v>
      </c>
      <c r="D56" s="702">
        <v>-5.3587228000000001E-2</v>
      </c>
      <c r="E56" s="702">
        <v>-1.6483300999999999E-2</v>
      </c>
      <c r="F56" s="702">
        <v>2.5288580000000001E-2</v>
      </c>
      <c r="G56" s="702">
        <v>9.6584212000000003E-2</v>
      </c>
      <c r="H56" s="702">
        <v>7.3875047999999999E-2</v>
      </c>
      <c r="I56" s="702">
        <v>0.10931587600000001</v>
      </c>
      <c r="J56" s="702">
        <v>0.133626088</v>
      </c>
      <c r="K56" s="702">
        <v>6.0955910000000002E-2</v>
      </c>
      <c r="L56" s="702">
        <v>0.11430909</v>
      </c>
      <c r="M56" s="702">
        <v>2.3510855000000001E-2</v>
      </c>
      <c r="N56" s="702">
        <v>-2.0455872999999999E-2</v>
      </c>
      <c r="O56" s="702">
        <v>-2.2035538E-2</v>
      </c>
      <c r="P56" s="702">
        <v>7.2483505000000004E-2</v>
      </c>
      <c r="Q56" s="702">
        <v>-9.8904097999999996E-2</v>
      </c>
      <c r="R56" s="702">
        <v>-2.0505504000000001E-2</v>
      </c>
      <c r="S56" s="702">
        <v>3.4192164999999997E-2</v>
      </c>
      <c r="T56" s="702">
        <v>0.12929428400000001</v>
      </c>
      <c r="U56" s="702">
        <v>0.105792806</v>
      </c>
      <c r="V56" s="702">
        <v>-7.8722519999999997E-3</v>
      </c>
      <c r="W56" s="702">
        <v>2.5164167000000001E-2</v>
      </c>
      <c r="X56" s="702">
        <v>-1.5424190000000001E-2</v>
      </c>
      <c r="Y56" s="702">
        <v>3.4315536000000001E-2</v>
      </c>
      <c r="Z56" s="702">
        <v>-0.124204888</v>
      </c>
      <c r="AA56" s="702">
        <v>-7.3991524000000003E-2</v>
      </c>
      <c r="AB56" s="702">
        <v>-6.2892476000000003E-2</v>
      </c>
      <c r="AC56" s="702">
        <v>-3.1380076999999999E-2</v>
      </c>
      <c r="AD56" s="702">
        <v>0.112312993</v>
      </c>
      <c r="AE56" s="702">
        <v>2.6714870000000002E-2</v>
      </c>
      <c r="AF56" s="702">
        <v>7.0629178000000001E-2</v>
      </c>
      <c r="AG56" s="702">
        <v>6.1928955000000001E-2</v>
      </c>
      <c r="AH56" s="702">
        <v>0.11859766400000001</v>
      </c>
      <c r="AI56" s="702">
        <v>2.1925684000000001E-2</v>
      </c>
      <c r="AJ56" s="702">
        <v>0.102740361</v>
      </c>
      <c r="AK56" s="702">
        <v>-2.477066E-2</v>
      </c>
      <c r="AL56" s="702">
        <v>-7.6797626999999993E-2</v>
      </c>
      <c r="AM56" s="702">
        <v>-2.9143748000000001E-2</v>
      </c>
      <c r="AN56" s="702">
        <v>2.3394569E-2</v>
      </c>
      <c r="AO56" s="702">
        <v>-2.7972120999999999E-2</v>
      </c>
      <c r="AP56" s="702">
        <v>-2.2796415E-2</v>
      </c>
      <c r="AQ56" s="702">
        <v>1.2856584000000001E-2</v>
      </c>
      <c r="AR56" s="702">
        <v>6.3516865000000006E-2</v>
      </c>
      <c r="AS56" s="702">
        <v>9.5178107999999997E-2</v>
      </c>
      <c r="AT56" s="702">
        <v>1.4921818E-2</v>
      </c>
      <c r="AU56" s="702">
        <v>2.2963292999999999E-2</v>
      </c>
      <c r="AV56" s="702">
        <v>5.3118330000000002E-3</v>
      </c>
      <c r="AW56" s="702">
        <v>1.7254700000000001E-2</v>
      </c>
      <c r="AX56" s="702">
        <v>4.2291396000000002E-2</v>
      </c>
      <c r="AY56" s="702">
        <v>-1.4130119999999999E-3</v>
      </c>
      <c r="AZ56" s="702">
        <v>-5.0068563000000003E-2</v>
      </c>
      <c r="BA56" s="702">
        <v>9.3079909999999998E-3</v>
      </c>
      <c r="BB56" s="702">
        <v>-1.7421783999999999E-2</v>
      </c>
      <c r="BC56" s="702">
        <v>-7.3348430000000006E-2</v>
      </c>
      <c r="BD56" s="702">
        <v>7.6947550000000002E-3</v>
      </c>
      <c r="BE56" s="702">
        <v>-3.0169438999999999E-2</v>
      </c>
      <c r="BF56" s="702">
        <v>2.6251199999999999E-3</v>
      </c>
      <c r="BG56" s="702">
        <v>1.1236599999999999E-2</v>
      </c>
      <c r="BH56" s="703">
        <v>1.49652E-2</v>
      </c>
      <c r="BI56" s="703">
        <v>2.59473E-2</v>
      </c>
      <c r="BJ56" s="703">
        <v>6.2715400000000004E-2</v>
      </c>
      <c r="BK56" s="703">
        <v>3.11458E-3</v>
      </c>
      <c r="BL56" s="703">
        <v>-3.27432E-2</v>
      </c>
      <c r="BM56" s="703">
        <v>2.47403E-2</v>
      </c>
      <c r="BN56" s="703">
        <v>-7.8243500000000007E-3</v>
      </c>
      <c r="BO56" s="703">
        <v>-8.7800799999999998E-2</v>
      </c>
      <c r="BP56" s="703">
        <v>1.23035E-2</v>
      </c>
      <c r="BQ56" s="703">
        <v>-3.4781100000000002E-2</v>
      </c>
      <c r="BR56" s="703">
        <v>1.0102999999999999E-2</v>
      </c>
      <c r="BS56" s="703">
        <v>2.2168500000000001E-2</v>
      </c>
      <c r="BT56" s="703">
        <v>3.4793400000000002E-2</v>
      </c>
      <c r="BU56" s="703">
        <v>3.9479899999999998E-2</v>
      </c>
      <c r="BV56" s="703">
        <v>8.1581500000000001E-2</v>
      </c>
    </row>
    <row r="57" spans="1:74" ht="11.1" customHeight="1" x14ac:dyDescent="0.2">
      <c r="A57" s="499" t="s">
        <v>1306</v>
      </c>
      <c r="B57" s="500" t="s">
        <v>1222</v>
      </c>
      <c r="C57" s="702">
        <v>16.257628520000001</v>
      </c>
      <c r="D57" s="702">
        <v>13.080496082</v>
      </c>
      <c r="E57" s="702">
        <v>14.305738837</v>
      </c>
      <c r="F57" s="702">
        <v>13.789731849000001</v>
      </c>
      <c r="G57" s="702">
        <v>16.043656277</v>
      </c>
      <c r="H57" s="702">
        <v>17.959887156000001</v>
      </c>
      <c r="I57" s="702">
        <v>20.864040176</v>
      </c>
      <c r="J57" s="702">
        <v>21.964747961</v>
      </c>
      <c r="K57" s="702">
        <v>18.17775425</v>
      </c>
      <c r="L57" s="702">
        <v>16.505098796999999</v>
      </c>
      <c r="M57" s="702">
        <v>13.742722653</v>
      </c>
      <c r="N57" s="702">
        <v>14.256211384</v>
      </c>
      <c r="O57" s="702">
        <v>13.13098813</v>
      </c>
      <c r="P57" s="702">
        <v>12.255174632999999</v>
      </c>
      <c r="Q57" s="702">
        <v>13.490432786</v>
      </c>
      <c r="R57" s="702">
        <v>13.859914144999999</v>
      </c>
      <c r="S57" s="702">
        <v>14.986279929</v>
      </c>
      <c r="T57" s="702">
        <v>16.615352746999999</v>
      </c>
      <c r="U57" s="702">
        <v>21.640536931</v>
      </c>
      <c r="V57" s="702">
        <v>20.567269997</v>
      </c>
      <c r="W57" s="702">
        <v>16.980772415000001</v>
      </c>
      <c r="X57" s="702">
        <v>16.211360577000001</v>
      </c>
      <c r="Y57" s="702">
        <v>14.700975252999999</v>
      </c>
      <c r="Z57" s="702">
        <v>14.337638325</v>
      </c>
      <c r="AA57" s="702">
        <v>13.720121331</v>
      </c>
      <c r="AB57" s="702">
        <v>13.914212661000001</v>
      </c>
      <c r="AC57" s="702">
        <v>15.568700607</v>
      </c>
      <c r="AD57" s="702">
        <v>14.759621845</v>
      </c>
      <c r="AE57" s="702">
        <v>15.356978036999999</v>
      </c>
      <c r="AF57" s="702">
        <v>16.811214364000001</v>
      </c>
      <c r="AG57" s="702">
        <v>19.882998777000001</v>
      </c>
      <c r="AH57" s="702">
        <v>20.827532647000002</v>
      </c>
      <c r="AI57" s="702">
        <v>17.480766640999999</v>
      </c>
      <c r="AJ57" s="702">
        <v>15.814996327999999</v>
      </c>
      <c r="AK57" s="702">
        <v>13.852582590999999</v>
      </c>
      <c r="AL57" s="702">
        <v>14.244141541999999</v>
      </c>
      <c r="AM57" s="702">
        <v>13.536208415999999</v>
      </c>
      <c r="AN57" s="702">
        <v>12.708846803</v>
      </c>
      <c r="AO57" s="702">
        <v>14.095206134</v>
      </c>
      <c r="AP57" s="702">
        <v>13.011293304000001</v>
      </c>
      <c r="AQ57" s="702">
        <v>14.457372867</v>
      </c>
      <c r="AR57" s="702">
        <v>15.840996983</v>
      </c>
      <c r="AS57" s="702">
        <v>18.662679213000001</v>
      </c>
      <c r="AT57" s="702">
        <v>21.113201243999999</v>
      </c>
      <c r="AU57" s="702">
        <v>17.478767539</v>
      </c>
      <c r="AV57" s="702">
        <v>16.692987520999999</v>
      </c>
      <c r="AW57" s="702">
        <v>13.961436861999999</v>
      </c>
      <c r="AX57" s="702">
        <v>14.223067572</v>
      </c>
      <c r="AY57" s="702">
        <v>12.737509593</v>
      </c>
      <c r="AZ57" s="702">
        <v>12.08523855</v>
      </c>
      <c r="BA57" s="702">
        <v>13.853732969999999</v>
      </c>
      <c r="BB57" s="702">
        <v>13.806273922000001</v>
      </c>
      <c r="BC57" s="702">
        <v>15.433286175999999</v>
      </c>
      <c r="BD57" s="702">
        <v>17.848903374999999</v>
      </c>
      <c r="BE57" s="702">
        <v>21.695212442999999</v>
      </c>
      <c r="BF57" s="702">
        <v>21.017939999999999</v>
      </c>
      <c r="BG57" s="702">
        <v>16.38496</v>
      </c>
      <c r="BH57" s="703">
        <v>16.128530000000001</v>
      </c>
      <c r="BI57" s="703">
        <v>12.63259</v>
      </c>
      <c r="BJ57" s="703">
        <v>14.27904</v>
      </c>
      <c r="BK57" s="703">
        <v>11.35323</v>
      </c>
      <c r="BL57" s="703">
        <v>11.082660000000001</v>
      </c>
      <c r="BM57" s="703">
        <v>13.77068</v>
      </c>
      <c r="BN57" s="703">
        <v>12.309530000000001</v>
      </c>
      <c r="BO57" s="703">
        <v>14.801170000000001</v>
      </c>
      <c r="BP57" s="703">
        <v>17.730260000000001</v>
      </c>
      <c r="BQ57" s="703">
        <v>22.243780000000001</v>
      </c>
      <c r="BR57" s="703">
        <v>21.35098</v>
      </c>
      <c r="BS57" s="703">
        <v>17.150130000000001</v>
      </c>
      <c r="BT57" s="703">
        <v>16.44191</v>
      </c>
      <c r="BU57" s="703">
        <v>13.57267</v>
      </c>
      <c r="BV57" s="703">
        <v>15.186310000000001</v>
      </c>
    </row>
    <row r="58" spans="1:74" ht="11.1" customHeight="1" x14ac:dyDescent="0.2">
      <c r="A58" s="518" t="s">
        <v>1307</v>
      </c>
      <c r="B58" s="520" t="s">
        <v>1323</v>
      </c>
      <c r="C58" s="521">
        <v>20.707787317000001</v>
      </c>
      <c r="D58" s="521">
        <v>17.516192598</v>
      </c>
      <c r="E58" s="521">
        <v>20.173674951999999</v>
      </c>
      <c r="F58" s="521">
        <v>18.575128777</v>
      </c>
      <c r="G58" s="521">
        <v>20.521007942000001</v>
      </c>
      <c r="H58" s="521">
        <v>22.456526728</v>
      </c>
      <c r="I58" s="521">
        <v>25.777248114999999</v>
      </c>
      <c r="J58" s="521">
        <v>25.763078793999998</v>
      </c>
      <c r="K58" s="521">
        <v>23.015030341999999</v>
      </c>
      <c r="L58" s="521">
        <v>20.973019452999999</v>
      </c>
      <c r="M58" s="521">
        <v>18.791495645000001</v>
      </c>
      <c r="N58" s="521">
        <v>19.697110729999999</v>
      </c>
      <c r="O58" s="521">
        <v>19.475884351000001</v>
      </c>
      <c r="P58" s="521">
        <v>17.830673139000002</v>
      </c>
      <c r="Q58" s="521">
        <v>19.400257016000001</v>
      </c>
      <c r="R58" s="521">
        <v>18.785147363</v>
      </c>
      <c r="S58" s="521">
        <v>20.428521316000001</v>
      </c>
      <c r="T58" s="521">
        <v>22.200810335</v>
      </c>
      <c r="U58" s="521">
        <v>27.883468038</v>
      </c>
      <c r="V58" s="521">
        <v>27.163336954999998</v>
      </c>
      <c r="W58" s="521">
        <v>22.972218846000001</v>
      </c>
      <c r="X58" s="521">
        <v>21.593031941</v>
      </c>
      <c r="Y58" s="521">
        <v>20.018130149000001</v>
      </c>
      <c r="Z58" s="521">
        <v>20.208730827</v>
      </c>
      <c r="AA58" s="521">
        <v>19.995909999999999</v>
      </c>
      <c r="AB58" s="521">
        <v>17.83004</v>
      </c>
      <c r="AC58" s="521">
        <v>20.77516</v>
      </c>
      <c r="AD58" s="521">
        <v>19.57246</v>
      </c>
      <c r="AE58" s="521">
        <v>21.201350000000001</v>
      </c>
      <c r="AF58" s="521">
        <v>21.865539999999999</v>
      </c>
      <c r="AG58" s="521">
        <v>25.81399</v>
      </c>
      <c r="AH58" s="521">
        <v>27.711729999999999</v>
      </c>
      <c r="AI58" s="521">
        <v>23.19267</v>
      </c>
      <c r="AJ58" s="521">
        <v>21.22457</v>
      </c>
      <c r="AK58" s="521">
        <v>19.370709999999999</v>
      </c>
      <c r="AL58" s="521">
        <v>19.739180000000001</v>
      </c>
      <c r="AM58" s="521">
        <v>20.025659999999998</v>
      </c>
      <c r="AN58" s="521">
        <v>18.758289999999999</v>
      </c>
      <c r="AO58" s="521">
        <v>19.768380000000001</v>
      </c>
      <c r="AP58" s="521">
        <v>18.987380000000002</v>
      </c>
      <c r="AQ58" s="521">
        <v>20.109249999999999</v>
      </c>
      <c r="AR58" s="521">
        <v>20.889130000000002</v>
      </c>
      <c r="AS58" s="521">
        <v>25.45852</v>
      </c>
      <c r="AT58" s="521">
        <v>27.05922</v>
      </c>
      <c r="AU58" s="521">
        <v>24.143419999999999</v>
      </c>
      <c r="AV58" s="521">
        <v>22.033570000000001</v>
      </c>
      <c r="AW58" s="521">
        <v>18.348109999999998</v>
      </c>
      <c r="AX58" s="521">
        <v>20.387640000000001</v>
      </c>
      <c r="AY58" s="521">
        <v>19.467130000000001</v>
      </c>
      <c r="AZ58" s="521">
        <v>17.208780000000001</v>
      </c>
      <c r="BA58" s="521">
        <v>18.906749999999999</v>
      </c>
      <c r="BB58" s="521">
        <v>19.090209999999999</v>
      </c>
      <c r="BC58" s="521">
        <v>20.709910000000001</v>
      </c>
      <c r="BD58" s="521">
        <v>23.53633</v>
      </c>
      <c r="BE58" s="521">
        <v>28.066800000000001</v>
      </c>
      <c r="BF58" s="521">
        <v>26.195820000000001</v>
      </c>
      <c r="BG58" s="521">
        <v>23.681979999999999</v>
      </c>
      <c r="BH58" s="522">
        <v>21.76136</v>
      </c>
      <c r="BI58" s="522">
        <v>18.289670000000001</v>
      </c>
      <c r="BJ58" s="522">
        <v>21.0261</v>
      </c>
      <c r="BK58" s="522">
        <v>18.95908</v>
      </c>
      <c r="BL58" s="522">
        <v>17.478100000000001</v>
      </c>
      <c r="BM58" s="522">
        <v>20.160720000000001</v>
      </c>
      <c r="BN58" s="522">
        <v>18.31831</v>
      </c>
      <c r="BO58" s="522">
        <v>20.874890000000001</v>
      </c>
      <c r="BP58" s="522">
        <v>23.406549999999999</v>
      </c>
      <c r="BQ58" s="522">
        <v>26.391159999999999</v>
      </c>
      <c r="BR58" s="522">
        <v>26.086290000000002</v>
      </c>
      <c r="BS58" s="522">
        <v>23.473960000000002</v>
      </c>
      <c r="BT58" s="522">
        <v>21.662189999999999</v>
      </c>
      <c r="BU58" s="522">
        <v>18.407910000000001</v>
      </c>
      <c r="BV58" s="522">
        <v>21.114429999999999</v>
      </c>
    </row>
    <row r="59" spans="1:74" ht="12.05" customHeight="1" x14ac:dyDescent="0.25">
      <c r="A59" s="517"/>
      <c r="B59" s="820" t="s">
        <v>1390</v>
      </c>
      <c r="C59" s="820"/>
      <c r="D59" s="820"/>
      <c r="E59" s="820"/>
      <c r="F59" s="820"/>
      <c r="G59" s="820"/>
      <c r="H59" s="820"/>
      <c r="I59" s="820"/>
      <c r="J59" s="820"/>
      <c r="K59" s="820"/>
      <c r="L59" s="820"/>
      <c r="M59" s="820"/>
      <c r="N59" s="820"/>
      <c r="O59" s="820"/>
      <c r="P59" s="820"/>
      <c r="Q59" s="820"/>
      <c r="R59" s="523"/>
      <c r="S59" s="523"/>
      <c r="T59" s="523"/>
      <c r="U59" s="523"/>
      <c r="V59" s="523"/>
      <c r="W59" s="523"/>
      <c r="X59" s="523"/>
      <c r="Y59" s="523"/>
      <c r="Z59" s="523"/>
      <c r="AA59" s="523"/>
      <c r="AB59" s="523"/>
      <c r="AC59" s="523"/>
      <c r="AD59" s="523"/>
      <c r="AE59" s="523"/>
      <c r="AF59" s="523"/>
      <c r="AG59" s="523"/>
      <c r="AH59" s="523"/>
      <c r="AI59" s="523"/>
      <c r="AJ59" s="523"/>
      <c r="AK59" s="523"/>
      <c r="AL59" s="523"/>
      <c r="AM59" s="523"/>
      <c r="AN59" s="523"/>
      <c r="AO59" s="523"/>
      <c r="AP59" s="523"/>
      <c r="AQ59" s="523"/>
      <c r="AR59" s="523"/>
      <c r="AS59" s="523"/>
      <c r="AT59" s="523"/>
      <c r="AU59" s="523"/>
      <c r="AV59" s="523"/>
      <c r="AW59" s="523"/>
      <c r="AX59" s="523"/>
      <c r="AY59" s="523"/>
      <c r="AZ59" s="523"/>
      <c r="BA59" s="523"/>
      <c r="BB59" s="523"/>
      <c r="BC59" s="523"/>
      <c r="BD59" s="523"/>
      <c r="BE59" s="629"/>
      <c r="BF59" s="629"/>
      <c r="BG59" s="523"/>
      <c r="BH59" s="523"/>
      <c r="BI59" s="523"/>
      <c r="BJ59" s="523"/>
      <c r="BK59" s="523"/>
      <c r="BL59" s="523"/>
      <c r="BM59" s="523"/>
      <c r="BN59" s="523"/>
      <c r="BO59" s="523"/>
      <c r="BP59" s="523"/>
      <c r="BQ59" s="523"/>
      <c r="BR59" s="523"/>
      <c r="BS59" s="523"/>
      <c r="BT59" s="523"/>
      <c r="BU59" s="523"/>
      <c r="BV59" s="523"/>
    </row>
    <row r="60" spans="1:74" ht="12.05" customHeight="1" x14ac:dyDescent="0.25">
      <c r="A60" s="517"/>
      <c r="B60" s="820" t="s">
        <v>1385</v>
      </c>
      <c r="C60" s="820"/>
      <c r="D60" s="820"/>
      <c r="E60" s="820"/>
      <c r="F60" s="820"/>
      <c r="G60" s="820"/>
      <c r="H60" s="820"/>
      <c r="I60" s="820"/>
      <c r="J60" s="820"/>
      <c r="K60" s="820"/>
      <c r="L60" s="820"/>
      <c r="M60" s="820"/>
      <c r="N60" s="820"/>
      <c r="O60" s="820"/>
      <c r="P60" s="820"/>
      <c r="Q60" s="820"/>
      <c r="R60" s="727"/>
      <c r="S60" s="727"/>
      <c r="T60" s="727"/>
      <c r="U60" s="727"/>
      <c r="V60" s="727"/>
      <c r="W60" s="727"/>
      <c r="X60" s="727"/>
      <c r="Y60" s="727"/>
      <c r="Z60" s="727"/>
      <c r="AA60" s="727"/>
      <c r="AB60" s="727"/>
      <c r="AC60" s="727"/>
      <c r="AD60" s="727"/>
      <c r="AE60" s="727"/>
      <c r="AF60" s="727"/>
      <c r="AG60" s="727"/>
      <c r="AH60" s="727"/>
      <c r="AI60" s="727"/>
      <c r="AJ60" s="727"/>
      <c r="AK60" s="727"/>
      <c r="AL60" s="727"/>
      <c r="AM60" s="727"/>
      <c r="AN60" s="727"/>
      <c r="AO60" s="727"/>
      <c r="AP60" s="727"/>
      <c r="AQ60" s="727"/>
      <c r="AR60" s="727"/>
      <c r="AS60" s="727"/>
      <c r="AT60" s="727"/>
      <c r="AU60" s="727"/>
      <c r="AV60" s="727"/>
      <c r="AW60" s="727"/>
      <c r="AX60" s="727"/>
      <c r="AY60" s="727"/>
      <c r="AZ60" s="727"/>
      <c r="BA60" s="727"/>
      <c r="BB60" s="727"/>
      <c r="BC60" s="727"/>
      <c r="BD60" s="727"/>
      <c r="BE60" s="620"/>
      <c r="BF60" s="620"/>
      <c r="BG60" s="727"/>
      <c r="BH60" s="727"/>
      <c r="BI60" s="727"/>
      <c r="BJ60" s="727"/>
      <c r="BK60" s="727"/>
      <c r="BL60" s="727"/>
      <c r="BM60" s="727"/>
      <c r="BN60" s="727"/>
      <c r="BO60" s="727"/>
      <c r="BP60" s="727"/>
      <c r="BQ60" s="727"/>
      <c r="BR60" s="727"/>
      <c r="BS60" s="727"/>
      <c r="BT60" s="727"/>
      <c r="BU60" s="727"/>
      <c r="BV60" s="727"/>
    </row>
    <row r="61" spans="1:74" ht="12.05" customHeight="1" x14ac:dyDescent="0.25">
      <c r="A61" s="517"/>
      <c r="B61" s="820" t="s">
        <v>1386</v>
      </c>
      <c r="C61" s="820"/>
      <c r="D61" s="820"/>
      <c r="E61" s="820"/>
      <c r="F61" s="820"/>
      <c r="G61" s="820"/>
      <c r="H61" s="820"/>
      <c r="I61" s="820"/>
      <c r="J61" s="820"/>
      <c r="K61" s="820"/>
      <c r="L61" s="820"/>
      <c r="M61" s="820"/>
      <c r="N61" s="820"/>
      <c r="O61" s="820"/>
      <c r="P61" s="820"/>
      <c r="Q61" s="820"/>
      <c r="R61" s="509"/>
      <c r="S61" s="509"/>
      <c r="T61" s="509"/>
      <c r="U61" s="509"/>
      <c r="V61" s="509"/>
      <c r="W61" s="509"/>
      <c r="X61" s="509"/>
      <c r="Y61" s="509"/>
      <c r="Z61" s="509"/>
      <c r="AA61" s="509"/>
      <c r="AB61" s="509"/>
      <c r="AC61" s="509"/>
      <c r="AD61" s="509"/>
      <c r="AE61" s="509"/>
      <c r="AF61" s="509"/>
      <c r="AG61" s="509"/>
      <c r="AH61" s="509"/>
      <c r="AI61" s="509"/>
      <c r="AJ61" s="509"/>
      <c r="AK61" s="509"/>
      <c r="AL61" s="509"/>
      <c r="AM61" s="509"/>
      <c r="AN61" s="509"/>
      <c r="AO61" s="509"/>
      <c r="AP61" s="509"/>
      <c r="AQ61" s="509"/>
      <c r="AR61" s="509"/>
      <c r="AS61" s="509"/>
      <c r="AT61" s="509"/>
      <c r="AU61" s="509"/>
      <c r="AV61" s="509"/>
      <c r="AW61" s="509"/>
      <c r="AX61" s="509"/>
      <c r="AY61" s="509"/>
      <c r="AZ61" s="509"/>
      <c r="BA61" s="509"/>
      <c r="BB61" s="509"/>
      <c r="BC61" s="509"/>
      <c r="BD61" s="622"/>
      <c r="BE61" s="622"/>
      <c r="BF61" s="622"/>
      <c r="BG61" s="509"/>
      <c r="BH61" s="509"/>
      <c r="BI61" s="509"/>
      <c r="BJ61" s="509"/>
      <c r="BK61" s="509"/>
      <c r="BL61" s="509"/>
      <c r="BM61" s="509"/>
      <c r="BN61" s="509"/>
      <c r="BO61" s="509"/>
      <c r="BP61" s="509"/>
      <c r="BQ61" s="509"/>
      <c r="BR61" s="509"/>
      <c r="BS61" s="509"/>
      <c r="BT61" s="509"/>
      <c r="BU61" s="509"/>
      <c r="BV61" s="509"/>
    </row>
    <row r="62" spans="1:74" ht="12.05" customHeight="1" x14ac:dyDescent="0.25">
      <c r="A62" s="524"/>
      <c r="B62" s="820" t="s">
        <v>1387</v>
      </c>
      <c r="C62" s="820"/>
      <c r="D62" s="820"/>
      <c r="E62" s="820"/>
      <c r="F62" s="820"/>
      <c r="G62" s="820"/>
      <c r="H62" s="820"/>
      <c r="I62" s="820"/>
      <c r="J62" s="820"/>
      <c r="K62" s="820"/>
      <c r="L62" s="820"/>
      <c r="M62" s="820"/>
      <c r="N62" s="820"/>
      <c r="O62" s="820"/>
      <c r="P62" s="820"/>
      <c r="Q62" s="820"/>
      <c r="R62" s="509"/>
      <c r="S62" s="509"/>
      <c r="T62" s="509"/>
      <c r="U62" s="509"/>
      <c r="V62" s="509"/>
      <c r="W62" s="509"/>
      <c r="X62" s="509"/>
      <c r="Y62" s="509"/>
      <c r="Z62" s="509"/>
      <c r="AA62" s="509"/>
      <c r="AB62" s="509"/>
      <c r="AC62" s="509"/>
      <c r="AD62" s="509"/>
      <c r="AE62" s="509"/>
      <c r="AF62" s="509"/>
      <c r="AG62" s="509"/>
      <c r="AH62" s="509"/>
      <c r="AI62" s="509"/>
      <c r="AJ62" s="509"/>
      <c r="AK62" s="509"/>
      <c r="AL62" s="509"/>
      <c r="AM62" s="509"/>
      <c r="AN62" s="509"/>
      <c r="AO62" s="509"/>
      <c r="AP62" s="509"/>
      <c r="AQ62" s="509"/>
      <c r="AR62" s="509"/>
      <c r="AS62" s="509"/>
      <c r="AT62" s="509"/>
      <c r="AU62" s="509"/>
      <c r="AV62" s="509"/>
      <c r="AW62" s="509"/>
      <c r="AX62" s="509"/>
      <c r="AY62" s="509"/>
      <c r="AZ62" s="509"/>
      <c r="BA62" s="509"/>
      <c r="BB62" s="509"/>
      <c r="BC62" s="509"/>
      <c r="BD62" s="622"/>
      <c r="BE62" s="622"/>
      <c r="BF62" s="622"/>
      <c r="BG62" s="509"/>
      <c r="BH62" s="509"/>
      <c r="BI62" s="509"/>
      <c r="BJ62" s="509"/>
      <c r="BK62" s="509"/>
      <c r="BL62" s="509"/>
      <c r="BM62" s="509"/>
      <c r="BN62" s="509"/>
      <c r="BO62" s="509"/>
      <c r="BP62" s="509"/>
      <c r="BQ62" s="509"/>
      <c r="BR62" s="509"/>
      <c r="BS62" s="509"/>
      <c r="BT62" s="509"/>
      <c r="BU62" s="509"/>
      <c r="BV62" s="509"/>
    </row>
    <row r="63" spans="1:74" ht="12.05" customHeight="1" x14ac:dyDescent="0.25">
      <c r="A63" s="524"/>
      <c r="B63" s="820" t="s">
        <v>1388</v>
      </c>
      <c r="C63" s="820"/>
      <c r="D63" s="820"/>
      <c r="E63" s="820"/>
      <c r="F63" s="820"/>
      <c r="G63" s="820"/>
      <c r="H63" s="820"/>
      <c r="I63" s="820"/>
      <c r="J63" s="820"/>
      <c r="K63" s="820"/>
      <c r="L63" s="820"/>
      <c r="M63" s="820"/>
      <c r="N63" s="820"/>
      <c r="O63" s="820"/>
      <c r="P63" s="820"/>
      <c r="Q63" s="820"/>
      <c r="R63" s="509"/>
      <c r="S63" s="509"/>
      <c r="T63" s="509"/>
      <c r="U63" s="509"/>
      <c r="V63" s="509"/>
      <c r="W63" s="509"/>
      <c r="X63" s="509"/>
      <c r="Y63" s="509"/>
      <c r="Z63" s="509"/>
      <c r="AA63" s="509"/>
      <c r="AB63" s="509"/>
      <c r="AC63" s="509"/>
      <c r="AD63" s="509"/>
      <c r="AE63" s="509"/>
      <c r="AF63" s="509"/>
      <c r="AG63" s="509"/>
      <c r="AH63" s="509"/>
      <c r="AI63" s="509"/>
      <c r="AJ63" s="509"/>
      <c r="AK63" s="509"/>
      <c r="AL63" s="509"/>
      <c r="AM63" s="509"/>
      <c r="AN63" s="509"/>
      <c r="AO63" s="509"/>
      <c r="AP63" s="509"/>
      <c r="AQ63" s="509"/>
      <c r="AR63" s="509"/>
      <c r="AS63" s="509"/>
      <c r="AT63" s="509"/>
      <c r="AU63" s="509"/>
      <c r="AV63" s="509"/>
      <c r="AW63" s="509"/>
      <c r="AX63" s="509"/>
      <c r="AY63" s="509"/>
      <c r="AZ63" s="509"/>
      <c r="BA63" s="509"/>
      <c r="BB63" s="509"/>
      <c r="BC63" s="509"/>
      <c r="BD63" s="622"/>
      <c r="BE63" s="622"/>
      <c r="BF63" s="622"/>
      <c r="BG63" s="509"/>
      <c r="BH63" s="509"/>
      <c r="BI63" s="509"/>
      <c r="BJ63" s="509"/>
      <c r="BK63" s="509"/>
      <c r="BL63" s="509"/>
      <c r="BM63" s="509"/>
      <c r="BN63" s="509"/>
      <c r="BO63" s="509"/>
      <c r="BP63" s="509"/>
      <c r="BQ63" s="509"/>
      <c r="BR63" s="509"/>
      <c r="BS63" s="509"/>
      <c r="BT63" s="509"/>
      <c r="BU63" s="509"/>
      <c r="BV63" s="509"/>
    </row>
    <row r="64" spans="1:74" ht="12.05" customHeight="1" x14ac:dyDescent="0.25">
      <c r="A64" s="524"/>
      <c r="B64" s="733" t="s">
        <v>1389</v>
      </c>
      <c r="C64" s="734"/>
      <c r="D64" s="734"/>
      <c r="E64" s="734"/>
      <c r="F64" s="734"/>
      <c r="G64" s="734"/>
      <c r="H64" s="734"/>
      <c r="I64" s="734"/>
      <c r="J64" s="734"/>
      <c r="K64" s="734"/>
      <c r="L64" s="734"/>
      <c r="M64" s="734"/>
      <c r="N64" s="734"/>
      <c r="O64" s="734"/>
      <c r="P64" s="734"/>
      <c r="Q64" s="734"/>
      <c r="R64" s="509"/>
      <c r="S64" s="509"/>
      <c r="T64" s="509"/>
      <c r="U64" s="509"/>
      <c r="V64" s="509"/>
      <c r="W64" s="509"/>
      <c r="X64" s="509"/>
      <c r="Y64" s="509"/>
      <c r="Z64" s="509"/>
      <c r="AA64" s="509"/>
      <c r="AB64" s="509"/>
      <c r="AC64" s="509"/>
      <c r="AD64" s="509"/>
      <c r="AE64" s="509"/>
      <c r="AF64" s="509"/>
      <c r="AG64" s="509"/>
      <c r="AH64" s="509"/>
      <c r="AI64" s="509"/>
      <c r="AJ64" s="509"/>
      <c r="AK64" s="509"/>
      <c r="AL64" s="509"/>
      <c r="AM64" s="509"/>
      <c r="AN64" s="509"/>
      <c r="AO64" s="509"/>
      <c r="AP64" s="509"/>
      <c r="AQ64" s="509"/>
      <c r="AR64" s="509"/>
      <c r="AS64" s="509"/>
      <c r="AT64" s="509"/>
      <c r="AU64" s="509"/>
      <c r="AV64" s="509"/>
      <c r="AW64" s="509"/>
      <c r="AX64" s="509"/>
      <c r="AY64" s="509"/>
      <c r="AZ64" s="509"/>
      <c r="BA64" s="509"/>
      <c r="BB64" s="509"/>
      <c r="BC64" s="509"/>
      <c r="BD64" s="622"/>
      <c r="BE64" s="622"/>
      <c r="BF64" s="622"/>
      <c r="BG64" s="509"/>
      <c r="BH64" s="509"/>
      <c r="BI64" s="509"/>
      <c r="BJ64" s="509"/>
      <c r="BK64" s="509"/>
      <c r="BL64" s="509"/>
      <c r="BM64" s="509"/>
      <c r="BN64" s="509"/>
      <c r="BO64" s="509"/>
      <c r="BP64" s="509"/>
      <c r="BQ64" s="509"/>
      <c r="BR64" s="509"/>
      <c r="BS64" s="509"/>
      <c r="BT64" s="509"/>
      <c r="BU64" s="509"/>
      <c r="BV64" s="509"/>
    </row>
    <row r="65" spans="1:74" ht="12.05" customHeight="1" x14ac:dyDescent="0.25">
      <c r="A65" s="524"/>
      <c r="B65" s="823" t="str">
        <f>"Notes: "&amp;"EIA completed modeling and analysis for this report on " &amp;Dates!D2&amp;"."</f>
        <v>Notes: EIA completed modeling and analysis for this report on Thursday October 7, 2021.</v>
      </c>
      <c r="C65" s="823"/>
      <c r="D65" s="823"/>
      <c r="E65" s="823"/>
      <c r="F65" s="823"/>
      <c r="G65" s="823"/>
      <c r="H65" s="823"/>
      <c r="I65" s="823"/>
      <c r="J65" s="823"/>
      <c r="K65" s="823"/>
      <c r="L65" s="823"/>
      <c r="M65" s="823"/>
      <c r="N65" s="823"/>
      <c r="O65" s="823"/>
      <c r="P65" s="823"/>
      <c r="Q65" s="823"/>
      <c r="R65" s="509"/>
      <c r="S65" s="509"/>
      <c r="T65" s="509"/>
      <c r="U65" s="509"/>
      <c r="V65" s="509"/>
      <c r="W65" s="509"/>
      <c r="X65" s="509"/>
      <c r="Y65" s="509"/>
      <c r="Z65" s="509"/>
      <c r="AA65" s="509"/>
      <c r="AB65" s="509"/>
      <c r="AC65" s="509"/>
      <c r="AD65" s="509"/>
      <c r="AE65" s="509"/>
      <c r="AF65" s="509"/>
      <c r="AG65" s="509"/>
      <c r="AH65" s="509"/>
      <c r="AI65" s="509"/>
      <c r="AJ65" s="509"/>
      <c r="AK65" s="509"/>
      <c r="AL65" s="509"/>
      <c r="AM65" s="509"/>
      <c r="AN65" s="509"/>
      <c r="AO65" s="509"/>
      <c r="AP65" s="509"/>
      <c r="AQ65" s="509"/>
      <c r="AR65" s="509"/>
      <c r="AS65" s="509"/>
      <c r="AT65" s="509"/>
      <c r="AU65" s="509"/>
      <c r="AV65" s="509"/>
      <c r="AW65" s="509"/>
      <c r="AX65" s="509"/>
      <c r="AY65" s="509"/>
      <c r="AZ65" s="509"/>
      <c r="BA65" s="509"/>
      <c r="BB65" s="509"/>
      <c r="BC65" s="509"/>
      <c r="BD65" s="622"/>
      <c r="BE65" s="622"/>
      <c r="BF65" s="622"/>
      <c r="BG65" s="509"/>
      <c r="BH65" s="509"/>
      <c r="BI65" s="509"/>
      <c r="BJ65" s="509"/>
      <c r="BK65" s="509"/>
      <c r="BL65" s="509"/>
      <c r="BM65" s="509"/>
      <c r="BN65" s="509"/>
      <c r="BO65" s="509"/>
      <c r="BP65" s="509"/>
      <c r="BQ65" s="509"/>
      <c r="BR65" s="509"/>
      <c r="BS65" s="509"/>
      <c r="BT65" s="509"/>
      <c r="BU65" s="509"/>
      <c r="BV65" s="509"/>
    </row>
    <row r="66" spans="1:74" ht="12.05" customHeight="1" x14ac:dyDescent="0.25">
      <c r="A66" s="524"/>
      <c r="B66" s="756" t="s">
        <v>353</v>
      </c>
      <c r="C66" s="756"/>
      <c r="D66" s="756"/>
      <c r="E66" s="756"/>
      <c r="F66" s="756"/>
      <c r="G66" s="756"/>
      <c r="H66" s="756"/>
      <c r="I66" s="756"/>
      <c r="J66" s="756"/>
      <c r="K66" s="756"/>
      <c r="L66" s="756"/>
      <c r="M66" s="756"/>
      <c r="N66" s="756"/>
      <c r="O66" s="756"/>
      <c r="P66" s="756"/>
      <c r="Q66" s="756"/>
      <c r="R66" s="509"/>
      <c r="S66" s="509"/>
      <c r="T66" s="509"/>
      <c r="U66" s="509"/>
      <c r="V66" s="509"/>
      <c r="W66" s="509"/>
      <c r="X66" s="509"/>
      <c r="Y66" s="509"/>
      <c r="Z66" s="509"/>
      <c r="AA66" s="509"/>
      <c r="AB66" s="509"/>
      <c r="AC66" s="509"/>
      <c r="AD66" s="509"/>
      <c r="AE66" s="509"/>
      <c r="AF66" s="509"/>
      <c r="AG66" s="509"/>
      <c r="AH66" s="509"/>
      <c r="AI66" s="509"/>
      <c r="AJ66" s="509"/>
      <c r="AK66" s="509"/>
      <c r="AL66" s="509"/>
      <c r="AM66" s="509"/>
      <c r="AN66" s="509"/>
      <c r="AO66" s="509"/>
      <c r="AP66" s="509"/>
      <c r="AQ66" s="509"/>
      <c r="AR66" s="509"/>
      <c r="AS66" s="509"/>
      <c r="AT66" s="509"/>
      <c r="AU66" s="509"/>
      <c r="AV66" s="509"/>
      <c r="AW66" s="509"/>
      <c r="AX66" s="509"/>
      <c r="AY66" s="509"/>
      <c r="AZ66" s="509"/>
      <c r="BA66" s="509"/>
      <c r="BB66" s="509"/>
      <c r="BC66" s="509"/>
      <c r="BD66" s="622"/>
      <c r="BE66" s="622"/>
      <c r="BF66" s="622"/>
      <c r="BG66" s="509"/>
      <c r="BH66" s="509"/>
      <c r="BI66" s="509"/>
      <c r="BJ66" s="509"/>
      <c r="BK66" s="509"/>
      <c r="BL66" s="509"/>
      <c r="BM66" s="509"/>
      <c r="BN66" s="509"/>
      <c r="BO66" s="509"/>
      <c r="BP66" s="509"/>
      <c r="BQ66" s="509"/>
      <c r="BR66" s="509"/>
      <c r="BS66" s="509"/>
      <c r="BT66" s="509"/>
      <c r="BU66" s="509"/>
      <c r="BV66" s="509"/>
    </row>
    <row r="67" spans="1:74" ht="12.05" customHeight="1" x14ac:dyDescent="0.2">
      <c r="A67" s="524"/>
      <c r="B67" s="823" t="s">
        <v>1383</v>
      </c>
      <c r="C67" s="823"/>
      <c r="D67" s="823"/>
      <c r="E67" s="823"/>
      <c r="F67" s="823"/>
      <c r="G67" s="823"/>
      <c r="H67" s="823"/>
      <c r="I67" s="823"/>
      <c r="J67" s="823"/>
      <c r="K67" s="823"/>
      <c r="L67" s="823"/>
      <c r="M67" s="823"/>
      <c r="N67" s="823"/>
      <c r="O67" s="823"/>
      <c r="P67" s="823"/>
      <c r="Q67" s="823"/>
    </row>
    <row r="68" spans="1:74" ht="12.05" customHeight="1" x14ac:dyDescent="0.2">
      <c r="A68" s="524"/>
      <c r="B68" s="749" t="s">
        <v>1371</v>
      </c>
      <c r="C68" s="749"/>
      <c r="D68" s="749"/>
      <c r="E68" s="749"/>
      <c r="F68" s="749"/>
      <c r="G68" s="749"/>
      <c r="H68" s="749"/>
      <c r="I68" s="749"/>
      <c r="J68" s="749"/>
      <c r="K68" s="749"/>
      <c r="L68" s="749"/>
      <c r="M68" s="749"/>
      <c r="N68" s="749"/>
      <c r="O68" s="749"/>
      <c r="P68" s="749"/>
      <c r="Q68" s="749"/>
    </row>
    <row r="69" spans="1:74" ht="12.05" customHeight="1" x14ac:dyDescent="0.2">
      <c r="A69" s="524"/>
      <c r="B69" s="749"/>
      <c r="C69" s="749"/>
      <c r="D69" s="749"/>
      <c r="E69" s="749"/>
      <c r="F69" s="749"/>
      <c r="G69" s="749"/>
      <c r="H69" s="749"/>
      <c r="I69" s="749"/>
      <c r="J69" s="749"/>
      <c r="K69" s="749"/>
      <c r="L69" s="749"/>
      <c r="M69" s="749"/>
      <c r="N69" s="749"/>
      <c r="O69" s="749"/>
      <c r="P69" s="749"/>
      <c r="Q69" s="749"/>
    </row>
    <row r="70" spans="1:74" ht="12.05" customHeight="1" x14ac:dyDescent="0.2">
      <c r="A70" s="524"/>
      <c r="B70" s="771" t="s">
        <v>1380</v>
      </c>
      <c r="C70" s="771"/>
      <c r="D70" s="771"/>
      <c r="E70" s="771"/>
      <c r="F70" s="771"/>
      <c r="G70" s="771"/>
      <c r="H70" s="771"/>
      <c r="I70" s="771"/>
      <c r="J70" s="771"/>
      <c r="K70" s="771"/>
      <c r="L70" s="771"/>
      <c r="M70" s="771"/>
      <c r="N70" s="771"/>
      <c r="O70" s="771"/>
      <c r="P70" s="771"/>
      <c r="Q70" s="771"/>
    </row>
    <row r="72" spans="1:74" ht="7.9" customHeight="1" x14ac:dyDescent="0.2"/>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9765625" defaultRowHeight="12.75" x14ac:dyDescent="0.25"/>
  <cols>
    <col min="1" max="1" width="13.3984375" style="282" customWidth="1"/>
    <col min="2" max="2" width="90" style="282" customWidth="1"/>
    <col min="3" max="16384" width="8.59765625" style="282"/>
  </cols>
  <sheetData>
    <row r="1" spans="1:18" x14ac:dyDescent="0.25">
      <c r="A1" s="282" t="s">
        <v>506</v>
      </c>
    </row>
    <row r="6" spans="1:18" ht="15.55" x14ac:dyDescent="0.3">
      <c r="B6" s="283" t="str">
        <f>"Short-Term Energy Outlook, "&amp;Dates!D1</f>
        <v>Short-Term Energy Outlook, October 2021</v>
      </c>
    </row>
    <row r="8" spans="1:18" ht="14.95" customHeight="1" x14ac:dyDescent="0.25">
      <c r="A8" s="284"/>
      <c r="B8" s="285" t="s">
        <v>235</v>
      </c>
      <c r="C8" s="286"/>
      <c r="D8" s="286"/>
      <c r="E8" s="286"/>
      <c r="F8" s="286"/>
      <c r="G8" s="286"/>
      <c r="H8" s="286"/>
      <c r="I8" s="286"/>
      <c r="J8" s="286"/>
      <c r="K8" s="286"/>
      <c r="L8" s="286"/>
      <c r="M8" s="286"/>
      <c r="N8" s="286"/>
      <c r="O8" s="286"/>
      <c r="P8" s="286"/>
      <c r="Q8" s="286"/>
      <c r="R8" s="286"/>
    </row>
    <row r="9" spans="1:18" ht="14.95" customHeight="1" x14ac:dyDescent="0.25">
      <c r="A9" s="284"/>
      <c r="B9" s="285" t="s">
        <v>988</v>
      </c>
      <c r="C9" s="286"/>
      <c r="D9" s="286"/>
      <c r="E9" s="286"/>
      <c r="F9" s="286"/>
      <c r="G9" s="286"/>
      <c r="H9" s="286"/>
      <c r="I9" s="286"/>
      <c r="J9" s="286"/>
      <c r="K9" s="286"/>
      <c r="L9" s="286"/>
      <c r="M9" s="286"/>
      <c r="N9" s="286"/>
      <c r="O9" s="286"/>
      <c r="P9" s="286"/>
      <c r="Q9" s="286"/>
      <c r="R9" s="286"/>
    </row>
    <row r="10" spans="1:18" ht="14.95" customHeight="1" x14ac:dyDescent="0.25">
      <c r="A10" s="284"/>
      <c r="B10" s="285" t="s">
        <v>900</v>
      </c>
      <c r="C10" s="287"/>
      <c r="D10" s="287"/>
      <c r="E10" s="287"/>
      <c r="F10" s="287"/>
      <c r="G10" s="287"/>
      <c r="H10" s="287"/>
      <c r="I10" s="287"/>
      <c r="J10" s="287"/>
      <c r="K10" s="287"/>
      <c r="L10" s="287"/>
      <c r="M10" s="287"/>
      <c r="N10" s="287"/>
      <c r="O10" s="287"/>
      <c r="P10" s="287"/>
      <c r="Q10" s="287"/>
      <c r="R10" s="287"/>
    </row>
    <row r="11" spans="1:18" ht="14.95" customHeight="1" x14ac:dyDescent="0.25">
      <c r="A11" s="284"/>
      <c r="B11" s="285" t="s">
        <v>1365</v>
      </c>
      <c r="C11" s="287"/>
      <c r="D11" s="287"/>
      <c r="E11" s="287"/>
      <c r="F11" s="287"/>
      <c r="G11" s="287"/>
      <c r="H11" s="287"/>
      <c r="I11" s="287"/>
      <c r="J11" s="287"/>
      <c r="K11" s="287"/>
      <c r="L11" s="287"/>
      <c r="M11" s="287"/>
      <c r="N11" s="287"/>
      <c r="O11" s="287"/>
      <c r="P11" s="287"/>
      <c r="Q11" s="287"/>
      <c r="R11" s="287"/>
    </row>
    <row r="12" spans="1:18" ht="14.95" customHeight="1" x14ac:dyDescent="0.25">
      <c r="A12" s="284"/>
      <c r="B12" s="285" t="s">
        <v>1366</v>
      </c>
      <c r="C12" s="287"/>
      <c r="D12" s="287"/>
      <c r="E12" s="287"/>
      <c r="F12" s="287"/>
      <c r="G12" s="287"/>
      <c r="H12" s="287"/>
      <c r="I12" s="287"/>
      <c r="J12" s="287"/>
      <c r="K12" s="287"/>
      <c r="L12" s="287"/>
      <c r="M12" s="287"/>
      <c r="N12" s="287"/>
      <c r="O12" s="287"/>
      <c r="P12" s="287"/>
      <c r="Q12" s="287"/>
      <c r="R12" s="287"/>
    </row>
    <row r="13" spans="1:18" ht="14.95" customHeight="1" x14ac:dyDescent="0.25">
      <c r="A13" s="284"/>
      <c r="B13" s="285" t="s">
        <v>926</v>
      </c>
      <c r="C13" s="287"/>
      <c r="D13" s="287"/>
      <c r="E13" s="287"/>
      <c r="F13" s="287"/>
      <c r="G13" s="287"/>
      <c r="H13" s="287"/>
      <c r="I13" s="287"/>
      <c r="J13" s="287"/>
      <c r="K13" s="287"/>
      <c r="L13" s="287"/>
      <c r="M13" s="287"/>
      <c r="N13" s="287"/>
      <c r="O13" s="287"/>
      <c r="P13" s="287"/>
      <c r="Q13" s="287"/>
      <c r="R13" s="287"/>
    </row>
    <row r="14" spans="1:18" ht="14.95" customHeight="1" x14ac:dyDescent="0.25">
      <c r="A14" s="284"/>
      <c r="B14" s="285" t="s">
        <v>901</v>
      </c>
      <c r="C14" s="288"/>
      <c r="D14" s="288"/>
      <c r="E14" s="288"/>
      <c r="F14" s="288"/>
      <c r="G14" s="288"/>
      <c r="H14" s="288"/>
      <c r="I14" s="288"/>
      <c r="J14" s="288"/>
      <c r="K14" s="288"/>
      <c r="L14" s="288"/>
      <c r="M14" s="288"/>
      <c r="N14" s="288"/>
      <c r="O14" s="288"/>
      <c r="P14" s="288"/>
      <c r="Q14" s="288"/>
      <c r="R14" s="288"/>
    </row>
    <row r="15" spans="1:18" ht="14.95" customHeight="1" x14ac:dyDescent="0.25">
      <c r="A15" s="284"/>
      <c r="B15" s="285" t="s">
        <v>982</v>
      </c>
      <c r="C15" s="289"/>
      <c r="D15" s="289"/>
      <c r="E15" s="289"/>
      <c r="F15" s="289"/>
      <c r="G15" s="289"/>
      <c r="H15" s="289"/>
      <c r="I15" s="289"/>
      <c r="J15" s="289"/>
      <c r="K15" s="289"/>
      <c r="L15" s="289"/>
      <c r="M15" s="289"/>
      <c r="N15" s="289"/>
      <c r="O15" s="289"/>
      <c r="P15" s="289"/>
      <c r="Q15" s="289"/>
      <c r="R15" s="289"/>
    </row>
    <row r="16" spans="1:18" ht="14.95" customHeight="1" x14ac:dyDescent="0.25">
      <c r="A16" s="284"/>
      <c r="B16" s="285" t="s">
        <v>799</v>
      </c>
      <c r="C16" s="287"/>
      <c r="D16" s="287"/>
      <c r="E16" s="287"/>
      <c r="F16" s="287"/>
      <c r="G16" s="287"/>
      <c r="H16" s="287"/>
      <c r="I16" s="287"/>
      <c r="J16" s="287"/>
      <c r="K16" s="287"/>
      <c r="L16" s="287"/>
      <c r="M16" s="287"/>
      <c r="N16" s="287"/>
      <c r="O16" s="287"/>
      <c r="P16" s="287"/>
      <c r="Q16" s="287"/>
      <c r="R16" s="287"/>
    </row>
    <row r="17" spans="1:18" ht="14.95" customHeight="1" x14ac:dyDescent="0.25">
      <c r="A17" s="284"/>
      <c r="B17" s="285" t="s">
        <v>236</v>
      </c>
      <c r="C17" s="290"/>
      <c r="D17" s="290"/>
      <c r="E17" s="290"/>
      <c r="F17" s="290"/>
      <c r="G17" s="290"/>
      <c r="H17" s="290"/>
      <c r="I17" s="290"/>
      <c r="J17" s="290"/>
      <c r="K17" s="290"/>
      <c r="L17" s="290"/>
      <c r="M17" s="290"/>
      <c r="N17" s="290"/>
      <c r="O17" s="290"/>
      <c r="P17" s="290"/>
      <c r="Q17" s="290"/>
      <c r="R17" s="290"/>
    </row>
    <row r="18" spans="1:18" ht="14.95" customHeight="1" x14ac:dyDescent="0.25">
      <c r="A18" s="284"/>
      <c r="B18" s="285" t="s">
        <v>67</v>
      </c>
      <c r="C18" s="287"/>
      <c r="D18" s="287"/>
      <c r="E18" s="287"/>
      <c r="F18" s="287"/>
      <c r="G18" s="287"/>
      <c r="H18" s="287"/>
      <c r="I18" s="287"/>
      <c r="J18" s="287"/>
      <c r="K18" s="287"/>
      <c r="L18" s="287"/>
      <c r="M18" s="287"/>
      <c r="N18" s="287"/>
      <c r="O18" s="287"/>
      <c r="P18" s="287"/>
      <c r="Q18" s="287"/>
      <c r="R18" s="287"/>
    </row>
    <row r="19" spans="1:18" ht="14.95" customHeight="1" x14ac:dyDescent="0.25">
      <c r="A19" s="284"/>
      <c r="B19" s="285" t="s">
        <v>237</v>
      </c>
      <c r="C19" s="292"/>
      <c r="D19" s="292"/>
      <c r="E19" s="292"/>
      <c r="F19" s="292"/>
      <c r="G19" s="292"/>
      <c r="H19" s="292"/>
      <c r="I19" s="292"/>
      <c r="J19" s="292"/>
      <c r="K19" s="292"/>
      <c r="L19" s="292"/>
      <c r="M19" s="292"/>
      <c r="N19" s="292"/>
      <c r="O19" s="292"/>
      <c r="P19" s="292"/>
      <c r="Q19" s="292"/>
      <c r="R19" s="292"/>
    </row>
    <row r="20" spans="1:18" ht="14.95" customHeight="1" x14ac:dyDescent="0.25">
      <c r="A20" s="284"/>
      <c r="B20" s="285" t="s">
        <v>812</v>
      </c>
      <c r="C20" s="287"/>
      <c r="D20" s="287"/>
      <c r="E20" s="287"/>
      <c r="F20" s="287"/>
      <c r="G20" s="287"/>
      <c r="H20" s="287"/>
      <c r="I20" s="287"/>
      <c r="J20" s="287"/>
      <c r="K20" s="287"/>
      <c r="L20" s="287"/>
      <c r="M20" s="287"/>
      <c r="N20" s="287"/>
      <c r="O20" s="287"/>
      <c r="P20" s="287"/>
      <c r="Q20" s="287"/>
      <c r="R20" s="287"/>
    </row>
    <row r="21" spans="1:18" ht="14.95" customHeight="1" x14ac:dyDescent="0.25">
      <c r="A21" s="284"/>
      <c r="B21" s="291" t="s">
        <v>800</v>
      </c>
      <c r="C21" s="293"/>
      <c r="D21" s="293"/>
      <c r="E21" s="293"/>
      <c r="F21" s="293"/>
      <c r="G21" s="293"/>
      <c r="H21" s="293"/>
      <c r="I21" s="293"/>
      <c r="J21" s="293"/>
      <c r="K21" s="293"/>
      <c r="L21" s="293"/>
      <c r="M21" s="293"/>
      <c r="N21" s="293"/>
      <c r="O21" s="293"/>
      <c r="P21" s="293"/>
      <c r="Q21" s="293"/>
      <c r="R21" s="293"/>
    </row>
    <row r="22" spans="1:18" ht="14.95" customHeight="1" x14ac:dyDescent="0.25">
      <c r="A22" s="284"/>
      <c r="B22" s="291" t="s">
        <v>801</v>
      </c>
      <c r="C22" s="287"/>
      <c r="D22" s="287"/>
      <c r="E22" s="287"/>
      <c r="F22" s="287"/>
      <c r="G22" s="287"/>
      <c r="H22" s="287"/>
      <c r="I22" s="287"/>
      <c r="J22" s="287"/>
      <c r="K22" s="287"/>
      <c r="L22" s="287"/>
      <c r="M22" s="287"/>
      <c r="N22" s="287"/>
      <c r="O22" s="287"/>
      <c r="P22" s="287"/>
      <c r="Q22" s="287"/>
      <c r="R22" s="287"/>
    </row>
    <row r="23" spans="1:18" ht="14.95" customHeight="1" x14ac:dyDescent="0.25">
      <c r="A23" s="284"/>
      <c r="B23" s="291" t="s">
        <v>1328</v>
      </c>
      <c r="C23" s="287"/>
      <c r="D23" s="287"/>
      <c r="E23" s="287"/>
      <c r="F23" s="287"/>
      <c r="G23" s="287"/>
      <c r="H23" s="287"/>
      <c r="I23" s="287"/>
      <c r="J23" s="287"/>
      <c r="K23" s="287"/>
      <c r="L23" s="287"/>
      <c r="M23" s="287"/>
      <c r="N23" s="287"/>
      <c r="O23" s="287"/>
      <c r="P23" s="287"/>
      <c r="Q23" s="287"/>
      <c r="R23" s="287"/>
    </row>
    <row r="24" spans="1:18" ht="14.95" customHeight="1" x14ac:dyDescent="0.25">
      <c r="A24" s="284"/>
      <c r="B24" s="291" t="s">
        <v>1329</v>
      </c>
      <c r="C24" s="287"/>
      <c r="D24" s="287"/>
      <c r="E24" s="287"/>
      <c r="F24" s="287"/>
      <c r="G24" s="287"/>
      <c r="H24" s="287"/>
      <c r="I24" s="287"/>
      <c r="J24" s="287"/>
      <c r="K24" s="287"/>
      <c r="L24" s="287"/>
      <c r="M24" s="287"/>
      <c r="N24" s="287"/>
      <c r="O24" s="287"/>
      <c r="P24" s="287"/>
      <c r="Q24" s="287"/>
      <c r="R24" s="287"/>
    </row>
    <row r="25" spans="1:18" ht="14.95" customHeight="1" x14ac:dyDescent="0.25">
      <c r="A25" s="284"/>
      <c r="B25" s="285" t="s">
        <v>1092</v>
      </c>
      <c r="C25" s="294"/>
      <c r="D25" s="294"/>
      <c r="E25" s="294"/>
      <c r="F25" s="294"/>
      <c r="G25" s="294"/>
      <c r="H25" s="294"/>
      <c r="I25" s="294"/>
      <c r="J25" s="287"/>
      <c r="K25" s="287"/>
      <c r="L25" s="287"/>
      <c r="M25" s="287"/>
      <c r="N25" s="287"/>
      <c r="O25" s="287"/>
      <c r="P25" s="287"/>
      <c r="Q25" s="287"/>
      <c r="R25" s="287"/>
    </row>
    <row r="26" spans="1:18" ht="14.95" customHeight="1" x14ac:dyDescent="0.25">
      <c r="A26" s="284"/>
      <c r="B26" s="285" t="s">
        <v>1049</v>
      </c>
      <c r="C26" s="294"/>
      <c r="D26" s="294"/>
      <c r="E26" s="294"/>
      <c r="F26" s="294"/>
      <c r="G26" s="294"/>
      <c r="H26" s="294"/>
      <c r="I26" s="294"/>
      <c r="J26" s="287"/>
      <c r="K26" s="287"/>
      <c r="L26" s="287"/>
      <c r="M26" s="287"/>
      <c r="N26" s="287"/>
      <c r="O26" s="287"/>
      <c r="P26" s="287"/>
      <c r="Q26" s="287"/>
      <c r="R26" s="287"/>
    </row>
    <row r="27" spans="1:18" ht="14.95" customHeight="1" x14ac:dyDescent="0.35">
      <c r="A27" s="284"/>
      <c r="B27" s="285" t="s">
        <v>101</v>
      </c>
      <c r="C27" s="287"/>
      <c r="D27" s="287"/>
      <c r="E27" s="287"/>
      <c r="F27" s="287"/>
      <c r="G27" s="287"/>
      <c r="H27" s="287"/>
      <c r="I27" s="287"/>
      <c r="J27" s="287"/>
      <c r="K27" s="287"/>
      <c r="L27" s="287"/>
      <c r="M27" s="287"/>
      <c r="N27" s="287"/>
      <c r="O27" s="287"/>
      <c r="P27" s="287"/>
      <c r="Q27" s="287"/>
      <c r="R27" s="287"/>
    </row>
    <row r="28" spans="1:18" ht="14.95" customHeight="1" x14ac:dyDescent="0.25">
      <c r="A28" s="284"/>
      <c r="B28" s="291" t="s">
        <v>238</v>
      </c>
      <c r="C28" s="287"/>
      <c r="D28" s="287"/>
      <c r="E28" s="287"/>
      <c r="F28" s="287"/>
      <c r="G28" s="287"/>
      <c r="H28" s="287"/>
      <c r="I28" s="287"/>
      <c r="J28" s="287"/>
      <c r="K28" s="287"/>
      <c r="L28" s="287"/>
      <c r="M28" s="287"/>
      <c r="N28" s="287"/>
      <c r="O28" s="287"/>
      <c r="P28" s="287"/>
      <c r="Q28" s="287"/>
      <c r="R28" s="287"/>
    </row>
    <row r="29" spans="1:18" ht="14.95" customHeight="1" x14ac:dyDescent="0.25">
      <c r="A29" s="284"/>
      <c r="B29" s="291" t="s">
        <v>239</v>
      </c>
      <c r="C29" s="295"/>
      <c r="D29" s="295"/>
      <c r="E29" s="295"/>
      <c r="F29" s="295"/>
      <c r="G29" s="295"/>
      <c r="H29" s="295"/>
      <c r="I29" s="295"/>
      <c r="J29" s="295"/>
      <c r="K29" s="295"/>
      <c r="L29" s="295"/>
      <c r="M29" s="295"/>
      <c r="N29" s="295"/>
      <c r="O29" s="295"/>
      <c r="P29" s="295"/>
      <c r="Q29" s="295"/>
      <c r="R29" s="295"/>
    </row>
    <row r="30" spans="1:18" x14ac:dyDescent="0.25">
      <c r="B30" s="284"/>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Production"/>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8"/>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 x14ac:dyDescent="0.2"/>
  <cols>
    <col min="1" max="1" width="12.3984375" style="527" customWidth="1"/>
    <col min="2" max="2" width="28.796875" style="527" customWidth="1"/>
    <col min="3" max="55" width="6.59765625" style="527" customWidth="1"/>
    <col min="56" max="58" width="6.59765625" style="166" customWidth="1"/>
    <col min="59" max="74" width="6.59765625" style="527" customWidth="1"/>
    <col min="75" max="16384" width="11" style="527"/>
  </cols>
  <sheetData>
    <row r="1" spans="1:74" ht="12.75" customHeight="1" x14ac:dyDescent="0.25">
      <c r="A1" s="766" t="s">
        <v>798</v>
      </c>
      <c r="B1" s="525" t="s">
        <v>364</v>
      </c>
      <c r="C1" s="526"/>
      <c r="D1" s="526"/>
      <c r="E1" s="526"/>
      <c r="F1" s="526"/>
      <c r="G1" s="526"/>
      <c r="H1" s="526"/>
      <c r="I1" s="526"/>
      <c r="J1" s="526"/>
      <c r="K1" s="526"/>
      <c r="L1" s="526"/>
      <c r="M1" s="526"/>
      <c r="N1" s="526"/>
      <c r="O1" s="526"/>
      <c r="P1" s="526"/>
      <c r="Q1" s="526"/>
      <c r="R1" s="526"/>
      <c r="S1" s="526"/>
      <c r="T1" s="526"/>
      <c r="U1" s="526"/>
      <c r="V1" s="526"/>
      <c r="W1" s="526"/>
      <c r="X1" s="526"/>
      <c r="Y1" s="526"/>
      <c r="Z1" s="526"/>
      <c r="AA1" s="526"/>
      <c r="AB1" s="526"/>
      <c r="AC1" s="526"/>
      <c r="AD1" s="526"/>
      <c r="AE1" s="526"/>
      <c r="AF1" s="526"/>
      <c r="AG1" s="526"/>
      <c r="AH1" s="526"/>
      <c r="AI1" s="526"/>
      <c r="AJ1" s="526"/>
      <c r="AK1" s="526"/>
      <c r="AL1" s="526"/>
      <c r="AM1" s="526"/>
      <c r="AN1" s="526"/>
      <c r="AO1" s="526"/>
      <c r="AP1" s="526"/>
      <c r="AQ1" s="526"/>
      <c r="AR1" s="526"/>
      <c r="AS1" s="526"/>
      <c r="AT1" s="526"/>
      <c r="AU1" s="526"/>
      <c r="AV1" s="526"/>
      <c r="AW1" s="526"/>
      <c r="AX1" s="526"/>
      <c r="AY1" s="526"/>
      <c r="AZ1" s="526"/>
      <c r="BA1" s="526"/>
      <c r="BB1" s="526"/>
      <c r="BC1" s="526"/>
      <c r="BD1" s="630"/>
      <c r="BE1" s="630"/>
      <c r="BF1" s="630"/>
      <c r="BG1" s="526"/>
      <c r="BH1" s="526"/>
      <c r="BI1" s="526"/>
      <c r="BJ1" s="526"/>
      <c r="BK1" s="526"/>
      <c r="BL1" s="526"/>
      <c r="BM1" s="526"/>
      <c r="BN1" s="526"/>
      <c r="BO1" s="526"/>
      <c r="BP1" s="526"/>
      <c r="BQ1" s="526"/>
      <c r="BR1" s="526"/>
      <c r="BS1" s="526"/>
      <c r="BT1" s="526"/>
      <c r="BU1" s="526"/>
      <c r="BV1" s="526"/>
    </row>
    <row r="2" spans="1:74" ht="12.75" customHeight="1" x14ac:dyDescent="0.25">
      <c r="A2" s="767"/>
      <c r="B2" s="486" t="str">
        <f>"U.S. Energy Information Administration  |  Short-Term Energy Outlook  - "&amp;Dates!D1</f>
        <v>U.S. Energy Information Administration  |  Short-Term Energy Outlook  - October 2021</v>
      </c>
      <c r="C2" s="492"/>
      <c r="D2" s="492"/>
      <c r="E2" s="492"/>
      <c r="F2" s="492"/>
      <c r="G2" s="492"/>
      <c r="H2" s="492"/>
      <c r="I2" s="492"/>
      <c r="J2" s="492"/>
      <c r="K2" s="492"/>
      <c r="L2" s="492"/>
      <c r="M2" s="492"/>
      <c r="N2" s="492"/>
      <c r="O2" s="492"/>
      <c r="P2" s="492"/>
      <c r="Q2" s="492"/>
      <c r="R2" s="492"/>
      <c r="S2" s="492"/>
      <c r="T2" s="492"/>
      <c r="U2" s="492"/>
      <c r="V2" s="492"/>
      <c r="W2" s="492"/>
      <c r="X2" s="492"/>
      <c r="Y2" s="492"/>
      <c r="Z2" s="492"/>
      <c r="AA2" s="492"/>
      <c r="AB2" s="492"/>
      <c r="AC2" s="492"/>
      <c r="AD2" s="492"/>
      <c r="AE2" s="492"/>
      <c r="AF2" s="492"/>
      <c r="AG2" s="492"/>
      <c r="AH2" s="492"/>
      <c r="AI2" s="492"/>
      <c r="AJ2" s="492"/>
      <c r="AK2" s="492"/>
      <c r="AL2" s="492"/>
      <c r="AM2" s="492"/>
      <c r="AN2" s="492"/>
      <c r="AO2" s="492"/>
      <c r="AP2" s="492"/>
      <c r="AQ2" s="492"/>
      <c r="AR2" s="492"/>
      <c r="AS2" s="492"/>
      <c r="AT2" s="492"/>
      <c r="AU2" s="492"/>
      <c r="AV2" s="492"/>
      <c r="AW2" s="492"/>
      <c r="AX2" s="492"/>
      <c r="AY2" s="492"/>
      <c r="AZ2" s="492"/>
      <c r="BA2" s="492"/>
      <c r="BB2" s="492"/>
      <c r="BC2" s="492"/>
      <c r="BD2" s="619"/>
      <c r="BE2" s="619"/>
      <c r="BF2" s="619"/>
      <c r="BG2" s="492"/>
      <c r="BH2" s="492"/>
      <c r="BI2" s="492"/>
      <c r="BJ2" s="492"/>
      <c r="BK2" s="492"/>
      <c r="BL2" s="492"/>
      <c r="BM2" s="492"/>
      <c r="BN2" s="492"/>
      <c r="BO2" s="492"/>
      <c r="BP2" s="492"/>
      <c r="BQ2" s="492"/>
      <c r="BR2" s="492"/>
      <c r="BS2" s="492"/>
      <c r="BT2" s="492"/>
      <c r="BU2" s="492"/>
      <c r="BV2" s="492"/>
    </row>
    <row r="3" spans="1:74" ht="12.75" customHeight="1" x14ac:dyDescent="0.2">
      <c r="A3" s="528"/>
      <c r="B3" s="529"/>
      <c r="C3" s="769">
        <f>Dates!D3</f>
        <v>2017</v>
      </c>
      <c r="D3" s="770"/>
      <c r="E3" s="770"/>
      <c r="F3" s="770"/>
      <c r="G3" s="770"/>
      <c r="H3" s="770"/>
      <c r="I3" s="770"/>
      <c r="J3" s="770"/>
      <c r="K3" s="770"/>
      <c r="L3" s="770"/>
      <c r="M3" s="770"/>
      <c r="N3" s="822"/>
      <c r="O3" s="769">
        <f>C3+1</f>
        <v>2018</v>
      </c>
      <c r="P3" s="770"/>
      <c r="Q3" s="770"/>
      <c r="R3" s="770"/>
      <c r="S3" s="770"/>
      <c r="T3" s="770"/>
      <c r="U3" s="770"/>
      <c r="V3" s="770"/>
      <c r="W3" s="770"/>
      <c r="X3" s="770"/>
      <c r="Y3" s="770"/>
      <c r="Z3" s="822"/>
      <c r="AA3" s="769">
        <f>O3+1</f>
        <v>2019</v>
      </c>
      <c r="AB3" s="770"/>
      <c r="AC3" s="770"/>
      <c r="AD3" s="770"/>
      <c r="AE3" s="770"/>
      <c r="AF3" s="770"/>
      <c r="AG3" s="770"/>
      <c r="AH3" s="770"/>
      <c r="AI3" s="770"/>
      <c r="AJ3" s="770"/>
      <c r="AK3" s="770"/>
      <c r="AL3" s="822"/>
      <c r="AM3" s="769">
        <f>AA3+1</f>
        <v>2020</v>
      </c>
      <c r="AN3" s="770"/>
      <c r="AO3" s="770"/>
      <c r="AP3" s="770"/>
      <c r="AQ3" s="770"/>
      <c r="AR3" s="770"/>
      <c r="AS3" s="770"/>
      <c r="AT3" s="770"/>
      <c r="AU3" s="770"/>
      <c r="AV3" s="770"/>
      <c r="AW3" s="770"/>
      <c r="AX3" s="822"/>
      <c r="AY3" s="769">
        <f>AM3+1</f>
        <v>2021</v>
      </c>
      <c r="AZ3" s="770"/>
      <c r="BA3" s="770"/>
      <c r="BB3" s="770"/>
      <c r="BC3" s="770"/>
      <c r="BD3" s="770"/>
      <c r="BE3" s="770"/>
      <c r="BF3" s="770"/>
      <c r="BG3" s="770"/>
      <c r="BH3" s="770"/>
      <c r="BI3" s="770"/>
      <c r="BJ3" s="822"/>
      <c r="BK3" s="769">
        <f>AY3+1</f>
        <v>2022</v>
      </c>
      <c r="BL3" s="770"/>
      <c r="BM3" s="770"/>
      <c r="BN3" s="770"/>
      <c r="BO3" s="770"/>
      <c r="BP3" s="770"/>
      <c r="BQ3" s="770"/>
      <c r="BR3" s="770"/>
      <c r="BS3" s="770"/>
      <c r="BT3" s="770"/>
      <c r="BU3" s="770"/>
      <c r="BV3" s="822"/>
    </row>
    <row r="4" spans="1:74" s="166" customFormat="1" ht="12.75" customHeight="1" x14ac:dyDescent="0.2">
      <c r="A4" s="132"/>
      <c r="B4" s="530"/>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2.05" customHeight="1" x14ac:dyDescent="0.2">
      <c r="A5" s="531"/>
      <c r="B5" s="167" t="s">
        <v>354</v>
      </c>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c r="AN5" s="485"/>
      <c r="AO5" s="485"/>
      <c r="AP5" s="485"/>
      <c r="AQ5" s="485"/>
      <c r="AR5" s="485"/>
      <c r="AS5" s="485"/>
      <c r="AT5" s="485"/>
      <c r="AU5" s="485"/>
      <c r="AV5" s="485"/>
      <c r="AW5" s="485"/>
      <c r="AX5" s="485"/>
      <c r="AY5" s="485"/>
      <c r="AZ5" s="485"/>
      <c r="BA5" s="485"/>
      <c r="BB5" s="485"/>
      <c r="BC5" s="485"/>
      <c r="BD5" s="485"/>
      <c r="BE5" s="485"/>
      <c r="BF5" s="485"/>
      <c r="BG5" s="485"/>
      <c r="BH5" s="485"/>
      <c r="BI5" s="485"/>
      <c r="BJ5" s="485"/>
      <c r="BK5" s="485"/>
      <c r="BL5" s="485"/>
      <c r="BM5" s="485"/>
      <c r="BN5" s="485"/>
      <c r="BO5" s="485"/>
      <c r="BP5" s="485"/>
      <c r="BQ5" s="485"/>
      <c r="BR5" s="485"/>
      <c r="BS5" s="485"/>
      <c r="BT5" s="485"/>
      <c r="BU5" s="485"/>
      <c r="BV5" s="485"/>
    </row>
    <row r="6" spans="1:74" ht="12.05" customHeight="1" x14ac:dyDescent="0.2">
      <c r="A6" s="531" t="s">
        <v>65</v>
      </c>
      <c r="B6" s="533" t="s">
        <v>460</v>
      </c>
      <c r="C6" s="263">
        <v>1.2962339999999999E-2</v>
      </c>
      <c r="D6" s="263">
        <v>1.1413680000000001E-2</v>
      </c>
      <c r="E6" s="263">
        <v>1.2780089999999999E-2</v>
      </c>
      <c r="F6" s="263">
        <v>1.235662E-2</v>
      </c>
      <c r="G6" s="263">
        <v>1.199398E-2</v>
      </c>
      <c r="H6" s="263">
        <v>1.182715E-2</v>
      </c>
      <c r="I6" s="263">
        <v>1.264668E-2</v>
      </c>
      <c r="J6" s="263">
        <v>1.2557240000000001E-2</v>
      </c>
      <c r="K6" s="263">
        <v>1.2267109999999999E-2</v>
      </c>
      <c r="L6" s="263">
        <v>1.118569E-2</v>
      </c>
      <c r="M6" s="263">
        <v>1.2020019999999999E-2</v>
      </c>
      <c r="N6" s="263">
        <v>1.2722280000000001E-2</v>
      </c>
      <c r="O6" s="263">
        <v>1.221121E-2</v>
      </c>
      <c r="P6" s="263">
        <v>1.15993E-2</v>
      </c>
      <c r="Q6" s="263">
        <v>1.244288E-2</v>
      </c>
      <c r="R6" s="263">
        <v>1.081494E-2</v>
      </c>
      <c r="S6" s="263">
        <v>1.2587340000000001E-2</v>
      </c>
      <c r="T6" s="263">
        <v>1.1833659999999999E-2</v>
      </c>
      <c r="U6" s="263">
        <v>1.24689E-2</v>
      </c>
      <c r="V6" s="263">
        <v>1.2445629999999999E-2</v>
      </c>
      <c r="W6" s="263">
        <v>1.2089219999999999E-2</v>
      </c>
      <c r="X6" s="263">
        <v>1.159017E-2</v>
      </c>
      <c r="Y6" s="263">
        <v>1.211597E-2</v>
      </c>
      <c r="Z6" s="263">
        <v>1.286063E-2</v>
      </c>
      <c r="AA6" s="263">
        <v>1.200292E-2</v>
      </c>
      <c r="AB6" s="263">
        <v>1.1148450000000001E-2</v>
      </c>
      <c r="AC6" s="263">
        <v>1.227405E-2</v>
      </c>
      <c r="AD6" s="263">
        <v>1.092686E-2</v>
      </c>
      <c r="AE6" s="263">
        <v>1.1616039999999999E-2</v>
      </c>
      <c r="AF6" s="263">
        <v>1.152597E-2</v>
      </c>
      <c r="AG6" s="263">
        <v>1.1950179999999999E-2</v>
      </c>
      <c r="AH6" s="263">
        <v>1.2132250000000001E-2</v>
      </c>
      <c r="AI6" s="263">
        <v>1.191567E-2</v>
      </c>
      <c r="AJ6" s="263">
        <v>9.8211500000000007E-3</v>
      </c>
      <c r="AK6" s="263">
        <v>8.3829799999999999E-3</v>
      </c>
      <c r="AL6" s="263">
        <v>1.0153799999999999E-2</v>
      </c>
      <c r="AM6" s="263">
        <v>1.094767E-2</v>
      </c>
      <c r="AN6" s="263">
        <v>1.098027E-2</v>
      </c>
      <c r="AO6" s="263">
        <v>1.3121310000000001E-2</v>
      </c>
      <c r="AP6" s="263">
        <v>1.256029E-2</v>
      </c>
      <c r="AQ6" s="263">
        <v>1.256381E-2</v>
      </c>
      <c r="AR6" s="263">
        <v>1.1912799999999999E-2</v>
      </c>
      <c r="AS6" s="263">
        <v>1.2505499999999999E-2</v>
      </c>
      <c r="AT6" s="263">
        <v>1.246733E-2</v>
      </c>
      <c r="AU6" s="263">
        <v>1.209938E-2</v>
      </c>
      <c r="AV6" s="263">
        <v>1.1944959999999999E-2</v>
      </c>
      <c r="AW6" s="263">
        <v>1.2893750000000001E-2</v>
      </c>
      <c r="AX6" s="263">
        <v>1.276717E-2</v>
      </c>
      <c r="AY6" s="263">
        <v>1.21105E-2</v>
      </c>
      <c r="AZ6" s="263">
        <v>1.1465980000000001E-2</v>
      </c>
      <c r="BA6" s="263">
        <v>1.111209E-2</v>
      </c>
      <c r="BB6" s="263">
        <v>1.1282220000000001E-2</v>
      </c>
      <c r="BC6" s="263">
        <v>1.1904339999999999E-2</v>
      </c>
      <c r="BD6" s="263">
        <v>1.2039829E-2</v>
      </c>
      <c r="BE6" s="263">
        <v>1.2237077000000001E-2</v>
      </c>
      <c r="BF6" s="263">
        <v>1.27297E-2</v>
      </c>
      <c r="BG6" s="263">
        <v>1.19156E-2</v>
      </c>
      <c r="BH6" s="329">
        <v>1.20739E-2</v>
      </c>
      <c r="BI6" s="329">
        <v>1.21403E-2</v>
      </c>
      <c r="BJ6" s="329">
        <v>1.30852E-2</v>
      </c>
      <c r="BK6" s="329">
        <v>1.20781E-2</v>
      </c>
      <c r="BL6" s="329">
        <v>1.1410099999999999E-2</v>
      </c>
      <c r="BM6" s="329">
        <v>1.1024000000000001E-2</v>
      </c>
      <c r="BN6" s="329">
        <v>1.0214600000000001E-2</v>
      </c>
      <c r="BO6" s="329">
        <v>1.1883599999999999E-2</v>
      </c>
      <c r="BP6" s="329">
        <v>1.21055E-2</v>
      </c>
      <c r="BQ6" s="329">
        <v>1.3188999999999999E-2</v>
      </c>
      <c r="BR6" s="329">
        <v>1.2919699999999999E-2</v>
      </c>
      <c r="BS6" s="329">
        <v>1.2263400000000001E-2</v>
      </c>
      <c r="BT6" s="329">
        <v>1.24598E-2</v>
      </c>
      <c r="BU6" s="329">
        <v>1.24244E-2</v>
      </c>
      <c r="BV6" s="329">
        <v>1.34246E-2</v>
      </c>
    </row>
    <row r="7" spans="1:74" ht="12.05" customHeight="1" x14ac:dyDescent="0.2">
      <c r="A7" s="532" t="s">
        <v>754</v>
      </c>
      <c r="B7" s="533" t="s">
        <v>50</v>
      </c>
      <c r="C7" s="263">
        <v>0.24395202199999999</v>
      </c>
      <c r="D7" s="263">
        <v>0.21877485999999999</v>
      </c>
      <c r="E7" s="263">
        <v>0.27141817699999998</v>
      </c>
      <c r="F7" s="263">
        <v>0.26933893800000003</v>
      </c>
      <c r="G7" s="263">
        <v>0.29869918499999998</v>
      </c>
      <c r="H7" s="263">
        <v>0.28027908299999998</v>
      </c>
      <c r="I7" s="263">
        <v>0.243777827</v>
      </c>
      <c r="J7" s="263">
        <v>0.20198242699999999</v>
      </c>
      <c r="K7" s="263">
        <v>0.17562528399999999</v>
      </c>
      <c r="L7" s="263">
        <v>0.16220811299999999</v>
      </c>
      <c r="M7" s="263">
        <v>0.182029472</v>
      </c>
      <c r="N7" s="263">
        <v>0.203938227</v>
      </c>
      <c r="O7" s="263">
        <v>0.22725423</v>
      </c>
      <c r="P7" s="263">
        <v>0.22572193800000001</v>
      </c>
      <c r="Q7" s="263">
        <v>0.234447557</v>
      </c>
      <c r="R7" s="263">
        <v>0.254820771</v>
      </c>
      <c r="S7" s="263">
        <v>0.27602051900000002</v>
      </c>
      <c r="T7" s="263">
        <v>0.25037990599999999</v>
      </c>
      <c r="U7" s="263">
        <v>0.22762663699999999</v>
      </c>
      <c r="V7" s="263">
        <v>0.19945310399999999</v>
      </c>
      <c r="W7" s="263">
        <v>0.173519747</v>
      </c>
      <c r="X7" s="263">
        <v>0.176858127</v>
      </c>
      <c r="Y7" s="263">
        <v>0.19829213500000001</v>
      </c>
      <c r="Z7" s="263">
        <v>0.20621366899999999</v>
      </c>
      <c r="AA7" s="263">
        <v>0.21957816799999999</v>
      </c>
      <c r="AB7" s="263">
        <v>0.202784662</v>
      </c>
      <c r="AC7" s="263">
        <v>0.23337925300000001</v>
      </c>
      <c r="AD7" s="263">
        <v>0.24662399400000001</v>
      </c>
      <c r="AE7" s="263">
        <v>0.28368234199999998</v>
      </c>
      <c r="AF7" s="263">
        <v>0.24902711499999999</v>
      </c>
      <c r="AG7" s="263">
        <v>0.22073678299999999</v>
      </c>
      <c r="AH7" s="263">
        <v>0.20040117800000001</v>
      </c>
      <c r="AI7" s="263">
        <v>0.16439868199999999</v>
      </c>
      <c r="AJ7" s="263">
        <v>0.162356688</v>
      </c>
      <c r="AK7" s="263">
        <v>0.17933475199999999</v>
      </c>
      <c r="AL7" s="263">
        <v>0.19033282800000001</v>
      </c>
      <c r="AM7" s="263">
        <v>0.22459839600000001</v>
      </c>
      <c r="AN7" s="263">
        <v>0.233844314</v>
      </c>
      <c r="AO7" s="263">
        <v>0.209112083</v>
      </c>
      <c r="AP7" s="263">
        <v>0.195926767</v>
      </c>
      <c r="AQ7" s="263">
        <v>0.27042232999999999</v>
      </c>
      <c r="AR7" s="263">
        <v>0.257801012</v>
      </c>
      <c r="AS7" s="263">
        <v>0.24552386200000001</v>
      </c>
      <c r="AT7" s="263">
        <v>0.21358443499999999</v>
      </c>
      <c r="AU7" s="263">
        <v>0.16987374099999999</v>
      </c>
      <c r="AV7" s="263">
        <v>0.162397177</v>
      </c>
      <c r="AW7" s="263">
        <v>0.19356071999999999</v>
      </c>
      <c r="AX7" s="263">
        <v>0.20464610499999999</v>
      </c>
      <c r="AY7" s="263">
        <v>0.23194858800000001</v>
      </c>
      <c r="AZ7" s="263">
        <v>0.19629323000000001</v>
      </c>
      <c r="BA7" s="263">
        <v>0.18920220700000001</v>
      </c>
      <c r="BB7" s="263">
        <v>0.17060012699999999</v>
      </c>
      <c r="BC7" s="263">
        <v>0.20754446600000001</v>
      </c>
      <c r="BD7" s="263">
        <v>0.22068821299999999</v>
      </c>
      <c r="BE7" s="263">
        <v>0.20072119999999999</v>
      </c>
      <c r="BF7" s="263">
        <v>0.18098800000000001</v>
      </c>
      <c r="BG7" s="263">
        <v>0.14751500000000001</v>
      </c>
      <c r="BH7" s="329">
        <v>0.15148719999999999</v>
      </c>
      <c r="BI7" s="329">
        <v>0.16997380000000001</v>
      </c>
      <c r="BJ7" s="329">
        <v>0.18584419999999999</v>
      </c>
      <c r="BK7" s="329">
        <v>0.20725270000000001</v>
      </c>
      <c r="BL7" s="329">
        <v>0.1858301</v>
      </c>
      <c r="BM7" s="329">
        <v>0.21160490000000001</v>
      </c>
      <c r="BN7" s="329">
        <v>0.2130746</v>
      </c>
      <c r="BO7" s="329">
        <v>0.24921370000000001</v>
      </c>
      <c r="BP7" s="329">
        <v>0.24619269999999999</v>
      </c>
      <c r="BQ7" s="329">
        <v>0.2252017</v>
      </c>
      <c r="BR7" s="329">
        <v>0.18951760000000001</v>
      </c>
      <c r="BS7" s="329">
        <v>0.15800900000000001</v>
      </c>
      <c r="BT7" s="329">
        <v>0.15579409999999999</v>
      </c>
      <c r="BU7" s="329">
        <v>0.1731251</v>
      </c>
      <c r="BV7" s="329">
        <v>0.1935752</v>
      </c>
    </row>
    <row r="8" spans="1:74" ht="12.05" customHeight="1" x14ac:dyDescent="0.2">
      <c r="A8" s="531" t="s">
        <v>755</v>
      </c>
      <c r="B8" s="533" t="s">
        <v>1038</v>
      </c>
      <c r="C8" s="263">
        <v>2.1174293970000001E-2</v>
      </c>
      <c r="D8" s="263">
        <v>2.5031704416999999E-2</v>
      </c>
      <c r="E8" s="263">
        <v>4.1130894416999998E-2</v>
      </c>
      <c r="F8" s="263">
        <v>4.4714346007999999E-2</v>
      </c>
      <c r="G8" s="263">
        <v>5.2746120238000002E-2</v>
      </c>
      <c r="H8" s="263">
        <v>5.5758582786000002E-2</v>
      </c>
      <c r="I8" s="263">
        <v>5.0756232173000002E-2</v>
      </c>
      <c r="J8" s="263">
        <v>4.8927266546999998E-2</v>
      </c>
      <c r="K8" s="263">
        <v>4.6125634254E-2</v>
      </c>
      <c r="L8" s="263">
        <v>4.2435252743000001E-2</v>
      </c>
      <c r="M8" s="263">
        <v>2.9243235276E-2</v>
      </c>
      <c r="N8" s="263">
        <v>2.7698411836000001E-2</v>
      </c>
      <c r="O8" s="263">
        <v>2.9932510081000001E-2</v>
      </c>
      <c r="P8" s="263">
        <v>3.5166110675000001E-2</v>
      </c>
      <c r="Q8" s="263">
        <v>4.5602970588000002E-2</v>
      </c>
      <c r="R8" s="263">
        <v>5.4645841680000001E-2</v>
      </c>
      <c r="S8" s="263">
        <v>6.1795435145000001E-2</v>
      </c>
      <c r="T8" s="263">
        <v>6.6891506535000006E-2</v>
      </c>
      <c r="U8" s="263">
        <v>6.0917655851000001E-2</v>
      </c>
      <c r="V8" s="263">
        <v>6.0391850524999999E-2</v>
      </c>
      <c r="W8" s="263">
        <v>5.3812855723E-2</v>
      </c>
      <c r="X8" s="263">
        <v>4.4848734568000002E-2</v>
      </c>
      <c r="Y8" s="263">
        <v>3.3784974315999999E-2</v>
      </c>
      <c r="Z8" s="263">
        <v>2.8063289729000001E-2</v>
      </c>
      <c r="AA8" s="263">
        <v>3.2283506556999998E-2</v>
      </c>
      <c r="AB8" s="263">
        <v>3.4573422175999999E-2</v>
      </c>
      <c r="AC8" s="263">
        <v>5.3178943382999999E-2</v>
      </c>
      <c r="AD8" s="263">
        <v>6.0907409645E-2</v>
      </c>
      <c r="AE8" s="263">
        <v>6.4596543340000007E-2</v>
      </c>
      <c r="AF8" s="263">
        <v>7.1904331897000004E-2</v>
      </c>
      <c r="AG8" s="263">
        <v>7.3315432178000003E-2</v>
      </c>
      <c r="AH8" s="263">
        <v>7.1036071207999998E-2</v>
      </c>
      <c r="AI8" s="263">
        <v>6.1485863602999999E-2</v>
      </c>
      <c r="AJ8" s="263">
        <v>5.4989779209999999E-2</v>
      </c>
      <c r="AK8" s="263">
        <v>3.9356250326999999E-2</v>
      </c>
      <c r="AL8" s="263">
        <v>3.1166698493000002E-2</v>
      </c>
      <c r="AM8" s="263">
        <v>4.2019166338999998E-2</v>
      </c>
      <c r="AN8" s="263">
        <v>5.1498148846999998E-2</v>
      </c>
      <c r="AO8" s="263">
        <v>5.8589900239000001E-2</v>
      </c>
      <c r="AP8" s="263">
        <v>7.3306808559E-2</v>
      </c>
      <c r="AQ8" s="263">
        <v>8.8116745494000004E-2</v>
      </c>
      <c r="AR8" s="263">
        <v>8.6991993069999995E-2</v>
      </c>
      <c r="AS8" s="263">
        <v>9.4550613923999993E-2</v>
      </c>
      <c r="AT8" s="263">
        <v>8.5828535954999993E-2</v>
      </c>
      <c r="AU8" s="263">
        <v>7.1227255399999995E-2</v>
      </c>
      <c r="AV8" s="263">
        <v>6.6311458567000006E-2</v>
      </c>
      <c r="AW8" s="263">
        <v>5.3209007340000003E-2</v>
      </c>
      <c r="AX8" s="263">
        <v>4.8596965340999998E-2</v>
      </c>
      <c r="AY8" s="263">
        <v>5.1795089608E-2</v>
      </c>
      <c r="AZ8" s="263">
        <v>5.8741959772000002E-2</v>
      </c>
      <c r="BA8" s="263">
        <v>8.4369799403999995E-2</v>
      </c>
      <c r="BB8" s="263">
        <v>9.8659712518000001E-2</v>
      </c>
      <c r="BC8" s="263">
        <v>0.11261820832</v>
      </c>
      <c r="BD8" s="263">
        <v>0.10901524861</v>
      </c>
      <c r="BE8" s="263">
        <v>0.10824913424</v>
      </c>
      <c r="BF8" s="263">
        <v>0.1089103</v>
      </c>
      <c r="BG8" s="263">
        <v>9.1808500000000001E-2</v>
      </c>
      <c r="BH8" s="329">
        <v>8.5581400000000002E-2</v>
      </c>
      <c r="BI8" s="329">
        <v>6.6905099999999995E-2</v>
      </c>
      <c r="BJ8" s="329">
        <v>6.3375000000000001E-2</v>
      </c>
      <c r="BK8" s="329">
        <v>6.8493999999999999E-2</v>
      </c>
      <c r="BL8" s="329">
        <v>7.6739299999999996E-2</v>
      </c>
      <c r="BM8" s="329">
        <v>0.10984289999999999</v>
      </c>
      <c r="BN8" s="329">
        <v>0.1242533</v>
      </c>
      <c r="BO8" s="329">
        <v>0.1421663</v>
      </c>
      <c r="BP8" s="329">
        <v>0.14097190000000001</v>
      </c>
      <c r="BQ8" s="329">
        <v>0.1435477</v>
      </c>
      <c r="BR8" s="329">
        <v>0.1377033</v>
      </c>
      <c r="BS8" s="329">
        <v>0.1174027</v>
      </c>
      <c r="BT8" s="329">
        <v>0.1061569</v>
      </c>
      <c r="BU8" s="329">
        <v>8.3494600000000002E-2</v>
      </c>
      <c r="BV8" s="329">
        <v>7.9741699999999999E-2</v>
      </c>
    </row>
    <row r="9" spans="1:74" ht="12.05" customHeight="1" x14ac:dyDescent="0.2">
      <c r="A9" s="499" t="s">
        <v>617</v>
      </c>
      <c r="B9" s="533" t="s">
        <v>830</v>
      </c>
      <c r="C9" s="263">
        <v>2.493828E-2</v>
      </c>
      <c r="D9" s="263">
        <v>2.210763E-2</v>
      </c>
      <c r="E9" s="263">
        <v>2.430556E-2</v>
      </c>
      <c r="F9" s="263">
        <v>2.2249459999999999E-2</v>
      </c>
      <c r="G9" s="263">
        <v>2.3570839999999999E-2</v>
      </c>
      <c r="H9" s="263">
        <v>2.3651539999999999E-2</v>
      </c>
      <c r="I9" s="263">
        <v>2.3763860000000001E-2</v>
      </c>
      <c r="J9" s="263">
        <v>2.3683200000000001E-2</v>
      </c>
      <c r="K9" s="263">
        <v>2.1938269999999999E-2</v>
      </c>
      <c r="L9" s="263">
        <v>2.250315E-2</v>
      </c>
      <c r="M9" s="263">
        <v>2.3190019999999999E-2</v>
      </c>
      <c r="N9" s="263">
        <v>2.4315460000000001E-2</v>
      </c>
      <c r="O9" s="263">
        <v>2.436323E-2</v>
      </c>
      <c r="P9" s="263">
        <v>2.2924239999999999E-2</v>
      </c>
      <c r="Q9" s="263">
        <v>2.4334049999999999E-2</v>
      </c>
      <c r="R9" s="263">
        <v>2.263248E-2</v>
      </c>
      <c r="S9" s="263">
        <v>2.2935009999999999E-2</v>
      </c>
      <c r="T9" s="263">
        <v>2.2879690000000001E-2</v>
      </c>
      <c r="U9" s="263">
        <v>2.2759830000000002E-2</v>
      </c>
      <c r="V9" s="263">
        <v>2.293796E-2</v>
      </c>
      <c r="W9" s="263">
        <v>2.05165E-2</v>
      </c>
      <c r="X9" s="263">
        <v>2.2578890000000001E-2</v>
      </c>
      <c r="Y9" s="263">
        <v>2.275802E-2</v>
      </c>
      <c r="Z9" s="263">
        <v>2.3401410000000001E-2</v>
      </c>
      <c r="AA9" s="263">
        <v>2.1712100000000002E-2</v>
      </c>
      <c r="AB9" s="263">
        <v>1.9468630000000001E-2</v>
      </c>
      <c r="AC9" s="263">
        <v>2.1217159999999999E-2</v>
      </c>
      <c r="AD9" s="263">
        <v>1.991826E-2</v>
      </c>
      <c r="AE9" s="263">
        <v>2.0538560000000001E-2</v>
      </c>
      <c r="AF9" s="263">
        <v>2.04341E-2</v>
      </c>
      <c r="AG9" s="263">
        <v>2.1014709999999999E-2</v>
      </c>
      <c r="AH9" s="263">
        <v>2.1210139999999999E-2</v>
      </c>
      <c r="AI9" s="263">
        <v>1.9658040000000002E-2</v>
      </c>
      <c r="AJ9" s="263">
        <v>2.0566520000000001E-2</v>
      </c>
      <c r="AK9" s="263">
        <v>2.0364670000000001E-2</v>
      </c>
      <c r="AL9" s="263">
        <v>2.1509790000000001E-2</v>
      </c>
      <c r="AM9" s="263">
        <v>2.1447859999999999E-2</v>
      </c>
      <c r="AN9" s="263">
        <v>1.9707329999999999E-2</v>
      </c>
      <c r="AO9" s="263">
        <v>2.1388649999999999E-2</v>
      </c>
      <c r="AP9" s="263">
        <v>1.9636299999999999E-2</v>
      </c>
      <c r="AQ9" s="263">
        <v>1.990857E-2</v>
      </c>
      <c r="AR9" s="263">
        <v>1.841425E-2</v>
      </c>
      <c r="AS9" s="263">
        <v>1.9749969999999999E-2</v>
      </c>
      <c r="AT9" s="263">
        <v>2.024695E-2</v>
      </c>
      <c r="AU9" s="263">
        <v>1.9066840000000002E-2</v>
      </c>
      <c r="AV9" s="263">
        <v>1.93171E-2</v>
      </c>
      <c r="AW9" s="263">
        <v>1.8902519999999999E-2</v>
      </c>
      <c r="AX9" s="263">
        <v>2.0581080000000002E-2</v>
      </c>
      <c r="AY9" s="263">
        <v>2.0169920000000001E-2</v>
      </c>
      <c r="AZ9" s="263">
        <v>1.8241360000000002E-2</v>
      </c>
      <c r="BA9" s="263">
        <v>2.0376869999999998E-2</v>
      </c>
      <c r="BB9" s="263">
        <v>1.9005270000000001E-2</v>
      </c>
      <c r="BC9" s="263">
        <v>1.9274590000000001E-2</v>
      </c>
      <c r="BD9" s="263">
        <v>1.8665912999999999E-2</v>
      </c>
      <c r="BE9" s="263">
        <v>1.9755757999999998E-2</v>
      </c>
      <c r="BF9" s="263">
        <v>2.0058900000000001E-2</v>
      </c>
      <c r="BG9" s="263">
        <v>1.86786E-2</v>
      </c>
      <c r="BH9" s="329">
        <v>1.93686E-2</v>
      </c>
      <c r="BI9" s="329">
        <v>1.8921199999999999E-2</v>
      </c>
      <c r="BJ9" s="329">
        <v>2.0221699999999999E-2</v>
      </c>
      <c r="BK9" s="329">
        <v>2.0119399999999999E-2</v>
      </c>
      <c r="BL9" s="329">
        <v>1.78561E-2</v>
      </c>
      <c r="BM9" s="329">
        <v>1.9933900000000001E-2</v>
      </c>
      <c r="BN9" s="329">
        <v>1.8830199999999998E-2</v>
      </c>
      <c r="BO9" s="329">
        <v>1.9512999999999999E-2</v>
      </c>
      <c r="BP9" s="329">
        <v>1.87265E-2</v>
      </c>
      <c r="BQ9" s="329">
        <v>1.9552699999999999E-2</v>
      </c>
      <c r="BR9" s="329">
        <v>1.99972E-2</v>
      </c>
      <c r="BS9" s="329">
        <v>1.8808100000000001E-2</v>
      </c>
      <c r="BT9" s="329">
        <v>1.9114300000000001E-2</v>
      </c>
      <c r="BU9" s="329">
        <v>1.8585500000000001E-2</v>
      </c>
      <c r="BV9" s="329">
        <v>2.0024199999999999E-2</v>
      </c>
    </row>
    <row r="10" spans="1:74" ht="12.05" customHeight="1" x14ac:dyDescent="0.2">
      <c r="A10" s="499" t="s">
        <v>616</v>
      </c>
      <c r="B10" s="533" t="s">
        <v>1039</v>
      </c>
      <c r="C10" s="263">
        <v>2.0437799999999999E-2</v>
      </c>
      <c r="D10" s="263">
        <v>1.8488870000000001E-2</v>
      </c>
      <c r="E10" s="263">
        <v>2.09388E-2</v>
      </c>
      <c r="F10" s="263">
        <v>1.679245E-2</v>
      </c>
      <c r="G10" s="263">
        <v>1.6757609999999999E-2</v>
      </c>
      <c r="H10" s="263">
        <v>1.8422379999999999E-2</v>
      </c>
      <c r="I10" s="263">
        <v>2.009244E-2</v>
      </c>
      <c r="J10" s="263">
        <v>2.105168E-2</v>
      </c>
      <c r="K10" s="263">
        <v>1.8055109999999999E-2</v>
      </c>
      <c r="L10" s="263">
        <v>1.8039070000000001E-2</v>
      </c>
      <c r="M10" s="263">
        <v>1.9035659999999999E-2</v>
      </c>
      <c r="N10" s="263">
        <v>2.12123E-2</v>
      </c>
      <c r="O10" s="263">
        <v>2.146238E-2</v>
      </c>
      <c r="P10" s="263">
        <v>1.8849479999999998E-2</v>
      </c>
      <c r="Q10" s="263">
        <v>1.9658479999999999E-2</v>
      </c>
      <c r="R10" s="263">
        <v>1.596581E-2</v>
      </c>
      <c r="S10" s="263">
        <v>1.7230889999999999E-2</v>
      </c>
      <c r="T10" s="263">
        <v>1.8979849999999999E-2</v>
      </c>
      <c r="U10" s="263">
        <v>2.0821039999999999E-2</v>
      </c>
      <c r="V10" s="263">
        <v>1.983451E-2</v>
      </c>
      <c r="W10" s="263">
        <v>1.6949189999999999E-2</v>
      </c>
      <c r="X10" s="263">
        <v>1.6629459999999999E-2</v>
      </c>
      <c r="Y10" s="263">
        <v>1.7001039999999999E-2</v>
      </c>
      <c r="Z10" s="263">
        <v>1.7681209999999999E-2</v>
      </c>
      <c r="AA10" s="263">
        <v>1.947579E-2</v>
      </c>
      <c r="AB10" s="263">
        <v>1.607855E-2</v>
      </c>
      <c r="AC10" s="263">
        <v>1.613684E-2</v>
      </c>
      <c r="AD10" s="263">
        <v>1.36918E-2</v>
      </c>
      <c r="AE10" s="263">
        <v>1.6090879999999998E-2</v>
      </c>
      <c r="AF10" s="263">
        <v>1.6260170000000001E-2</v>
      </c>
      <c r="AG10" s="263">
        <v>1.8751E-2</v>
      </c>
      <c r="AH10" s="263">
        <v>1.9267679999999999E-2</v>
      </c>
      <c r="AI10" s="263">
        <v>1.6856940000000001E-2</v>
      </c>
      <c r="AJ10" s="263">
        <v>1.463505E-2</v>
      </c>
      <c r="AK10" s="263">
        <v>1.5714240000000001E-2</v>
      </c>
      <c r="AL10" s="263">
        <v>1.756508E-2</v>
      </c>
      <c r="AM10" s="263">
        <v>1.6751169999999999E-2</v>
      </c>
      <c r="AN10" s="263">
        <v>1.646063E-2</v>
      </c>
      <c r="AO10" s="263">
        <v>1.547311E-2</v>
      </c>
      <c r="AP10" s="263">
        <v>1.329177E-2</v>
      </c>
      <c r="AQ10" s="263">
        <v>1.538082E-2</v>
      </c>
      <c r="AR10" s="263">
        <v>1.452907E-2</v>
      </c>
      <c r="AS10" s="263">
        <v>1.5598010000000001E-2</v>
      </c>
      <c r="AT10" s="263">
        <v>1.8557690000000002E-2</v>
      </c>
      <c r="AU10" s="263">
        <v>1.345382E-2</v>
      </c>
      <c r="AV10" s="263">
        <v>1.4030340000000001E-2</v>
      </c>
      <c r="AW10" s="263">
        <v>1.478051E-2</v>
      </c>
      <c r="AX10" s="263">
        <v>1.683838E-2</v>
      </c>
      <c r="AY10" s="263">
        <v>1.6314100000000002E-2</v>
      </c>
      <c r="AZ10" s="263">
        <v>1.6484479999999999E-2</v>
      </c>
      <c r="BA10" s="263">
        <v>1.6822469999999999E-2</v>
      </c>
      <c r="BB10" s="263">
        <v>1.278079E-2</v>
      </c>
      <c r="BC10" s="263">
        <v>1.5413659999999999E-2</v>
      </c>
      <c r="BD10" s="263">
        <v>1.6676015999999998E-2</v>
      </c>
      <c r="BE10" s="263">
        <v>1.8187343000000002E-2</v>
      </c>
      <c r="BF10" s="263">
        <v>1.67992E-2</v>
      </c>
      <c r="BG10" s="263">
        <v>1.37917E-2</v>
      </c>
      <c r="BH10" s="329">
        <v>1.27797E-2</v>
      </c>
      <c r="BI10" s="329">
        <v>1.37392E-2</v>
      </c>
      <c r="BJ10" s="329">
        <v>1.46918E-2</v>
      </c>
      <c r="BK10" s="329">
        <v>1.56775E-2</v>
      </c>
      <c r="BL10" s="329">
        <v>1.4527200000000001E-2</v>
      </c>
      <c r="BM10" s="329">
        <v>1.44867E-2</v>
      </c>
      <c r="BN10" s="329">
        <v>1.1739299999999999E-2</v>
      </c>
      <c r="BO10" s="329">
        <v>1.45246E-2</v>
      </c>
      <c r="BP10" s="329">
        <v>1.4796500000000001E-2</v>
      </c>
      <c r="BQ10" s="329">
        <v>1.65836E-2</v>
      </c>
      <c r="BR10" s="329">
        <v>1.7093899999999999E-2</v>
      </c>
      <c r="BS10" s="329">
        <v>1.37771E-2</v>
      </c>
      <c r="BT10" s="329">
        <v>1.2645399999999999E-2</v>
      </c>
      <c r="BU10" s="329">
        <v>1.38859E-2</v>
      </c>
      <c r="BV10" s="329">
        <v>1.50265E-2</v>
      </c>
    </row>
    <row r="11" spans="1:74" ht="12.05" customHeight="1" x14ac:dyDescent="0.2">
      <c r="A11" s="531" t="s">
        <v>100</v>
      </c>
      <c r="B11" s="533" t="s">
        <v>461</v>
      </c>
      <c r="C11" s="263">
        <v>0.1914463743</v>
      </c>
      <c r="D11" s="263">
        <v>0.20334923634999999</v>
      </c>
      <c r="E11" s="263">
        <v>0.23682316685999999</v>
      </c>
      <c r="F11" s="263">
        <v>0.23359440976000001</v>
      </c>
      <c r="G11" s="263">
        <v>0.21233092631</v>
      </c>
      <c r="H11" s="263">
        <v>0.18540642711999999</v>
      </c>
      <c r="I11" s="263">
        <v>0.14840164875</v>
      </c>
      <c r="J11" s="263">
        <v>0.12777797336999999</v>
      </c>
      <c r="K11" s="263">
        <v>0.16487719613999999</v>
      </c>
      <c r="L11" s="263">
        <v>0.22429652132</v>
      </c>
      <c r="M11" s="263">
        <v>0.20814320989999999</v>
      </c>
      <c r="N11" s="263">
        <v>0.20433688262999999</v>
      </c>
      <c r="O11" s="263">
        <v>0.23278976269000001</v>
      </c>
      <c r="P11" s="263">
        <v>0.21089434288</v>
      </c>
      <c r="Q11" s="263">
        <v>0.24066441146000001</v>
      </c>
      <c r="R11" s="263">
        <v>0.24040196132</v>
      </c>
      <c r="S11" s="263">
        <v>0.21787306294</v>
      </c>
      <c r="T11" s="263">
        <v>0.22471188727999999</v>
      </c>
      <c r="U11" s="263">
        <v>0.14959366940999999</v>
      </c>
      <c r="V11" s="263">
        <v>0.18053417722000001</v>
      </c>
      <c r="W11" s="263">
        <v>0.16844034386000001</v>
      </c>
      <c r="X11" s="263">
        <v>0.19272835997000001</v>
      </c>
      <c r="Y11" s="263">
        <v>0.20020624089</v>
      </c>
      <c r="Z11" s="263">
        <v>0.22105885938</v>
      </c>
      <c r="AA11" s="263">
        <v>0.22098179389</v>
      </c>
      <c r="AB11" s="263">
        <v>0.20573452175000001</v>
      </c>
      <c r="AC11" s="263">
        <v>0.23439089902999999</v>
      </c>
      <c r="AD11" s="263">
        <v>0.26299396047000001</v>
      </c>
      <c r="AE11" s="263">
        <v>0.23448872069000001</v>
      </c>
      <c r="AF11" s="263">
        <v>0.20416720930000001</v>
      </c>
      <c r="AG11" s="263">
        <v>0.20105641006</v>
      </c>
      <c r="AH11" s="263">
        <v>0.18174782648999999</v>
      </c>
      <c r="AI11" s="263">
        <v>0.22299534746999999</v>
      </c>
      <c r="AJ11" s="263">
        <v>0.25125702804</v>
      </c>
      <c r="AK11" s="263">
        <v>0.22905339323999999</v>
      </c>
      <c r="AL11" s="263">
        <v>0.24231193131000001</v>
      </c>
      <c r="AM11" s="263">
        <v>0.25964485628</v>
      </c>
      <c r="AN11" s="263">
        <v>0.26736404418999998</v>
      </c>
      <c r="AO11" s="263">
        <v>0.26852783494999999</v>
      </c>
      <c r="AP11" s="263">
        <v>0.26752829816000001</v>
      </c>
      <c r="AQ11" s="263">
        <v>0.25747846845</v>
      </c>
      <c r="AR11" s="263">
        <v>0.26807201480999998</v>
      </c>
      <c r="AS11" s="263">
        <v>0.20198209603</v>
      </c>
      <c r="AT11" s="263">
        <v>0.20338844503</v>
      </c>
      <c r="AU11" s="263">
        <v>0.20918366962000001</v>
      </c>
      <c r="AV11" s="263">
        <v>0.26192191542999999</v>
      </c>
      <c r="AW11" s="263">
        <v>0.30572911324000002</v>
      </c>
      <c r="AX11" s="263">
        <v>0.29432102516999997</v>
      </c>
      <c r="AY11" s="263">
        <v>0.27602141583000001</v>
      </c>
      <c r="AZ11" s="263">
        <v>0.24181376060000001</v>
      </c>
      <c r="BA11" s="263">
        <v>0.35930014260999998</v>
      </c>
      <c r="BB11" s="263">
        <v>0.32600719059</v>
      </c>
      <c r="BC11" s="263">
        <v>0.3014597074</v>
      </c>
      <c r="BD11" s="263">
        <v>0.23948436843000001</v>
      </c>
      <c r="BE11" s="263">
        <v>0.19448614084999999</v>
      </c>
      <c r="BF11" s="263">
        <v>0.23493020000000001</v>
      </c>
      <c r="BG11" s="263">
        <v>0.25485340000000001</v>
      </c>
      <c r="BH11" s="329">
        <v>0.31709300000000001</v>
      </c>
      <c r="BI11" s="329">
        <v>0.36273290000000002</v>
      </c>
      <c r="BJ11" s="329">
        <v>0.33890219999999999</v>
      </c>
      <c r="BK11" s="329">
        <v>0.32142290000000001</v>
      </c>
      <c r="BL11" s="329">
        <v>0.3193937</v>
      </c>
      <c r="BM11" s="329">
        <v>0.4030146</v>
      </c>
      <c r="BN11" s="329">
        <v>0.36291030000000002</v>
      </c>
      <c r="BO11" s="329">
        <v>0.34176079999999998</v>
      </c>
      <c r="BP11" s="329">
        <v>0.26791769999999998</v>
      </c>
      <c r="BQ11" s="329">
        <v>0.21577840000000001</v>
      </c>
      <c r="BR11" s="329">
        <v>0.25263229999999998</v>
      </c>
      <c r="BS11" s="329">
        <v>0.28434759999999998</v>
      </c>
      <c r="BT11" s="329">
        <v>0.33881640000000002</v>
      </c>
      <c r="BU11" s="329">
        <v>0.39016390000000001</v>
      </c>
      <c r="BV11" s="329">
        <v>0.3541358</v>
      </c>
    </row>
    <row r="12" spans="1:74" ht="12.05" customHeight="1" x14ac:dyDescent="0.2">
      <c r="A12" s="532" t="s">
        <v>223</v>
      </c>
      <c r="B12" s="533" t="s">
        <v>355</v>
      </c>
      <c r="C12" s="263">
        <v>0.51491111027000003</v>
      </c>
      <c r="D12" s="263">
        <v>0.49916598077000002</v>
      </c>
      <c r="E12" s="263">
        <v>0.60739668828000004</v>
      </c>
      <c r="F12" s="263">
        <v>0.59904622376000005</v>
      </c>
      <c r="G12" s="263">
        <v>0.61609866155000004</v>
      </c>
      <c r="H12" s="263">
        <v>0.57534516290000004</v>
      </c>
      <c r="I12" s="263">
        <v>0.49943868792000001</v>
      </c>
      <c r="J12" s="263">
        <v>0.43597978692</v>
      </c>
      <c r="K12" s="263">
        <v>0.43888860438999999</v>
      </c>
      <c r="L12" s="263">
        <v>0.48066779706000001</v>
      </c>
      <c r="M12" s="263">
        <v>0.47366161717999999</v>
      </c>
      <c r="N12" s="263">
        <v>0.49422356147000002</v>
      </c>
      <c r="O12" s="263">
        <v>0.54801332278000003</v>
      </c>
      <c r="P12" s="263">
        <v>0.52515541156000001</v>
      </c>
      <c r="Q12" s="263">
        <v>0.57715034903999995</v>
      </c>
      <c r="R12" s="263">
        <v>0.59928180399999997</v>
      </c>
      <c r="S12" s="263">
        <v>0.60844225708999999</v>
      </c>
      <c r="T12" s="263">
        <v>0.59567649982000004</v>
      </c>
      <c r="U12" s="263">
        <v>0.49418773226000001</v>
      </c>
      <c r="V12" s="263">
        <v>0.49559723173999998</v>
      </c>
      <c r="W12" s="263">
        <v>0.44532785659000002</v>
      </c>
      <c r="X12" s="263">
        <v>0.46523374154000002</v>
      </c>
      <c r="Y12" s="263">
        <v>0.48415838021000002</v>
      </c>
      <c r="Z12" s="263">
        <v>0.50927906811000001</v>
      </c>
      <c r="AA12" s="263">
        <v>0.52603427843999995</v>
      </c>
      <c r="AB12" s="263">
        <v>0.48978823592999998</v>
      </c>
      <c r="AC12" s="263">
        <v>0.57057714542000004</v>
      </c>
      <c r="AD12" s="263">
        <v>0.61506228411999997</v>
      </c>
      <c r="AE12" s="263">
        <v>0.63101308602999995</v>
      </c>
      <c r="AF12" s="263">
        <v>0.57331889619999998</v>
      </c>
      <c r="AG12" s="263">
        <v>0.54682451522999997</v>
      </c>
      <c r="AH12" s="263">
        <v>0.50579514569999995</v>
      </c>
      <c r="AI12" s="263">
        <v>0.49731054307</v>
      </c>
      <c r="AJ12" s="263">
        <v>0.51362621524999996</v>
      </c>
      <c r="AK12" s="263">
        <v>0.49220628557000001</v>
      </c>
      <c r="AL12" s="263">
        <v>0.51304012779999997</v>
      </c>
      <c r="AM12" s="263">
        <v>0.57540911861999999</v>
      </c>
      <c r="AN12" s="263">
        <v>0.59985473703000003</v>
      </c>
      <c r="AO12" s="263">
        <v>0.58621288817999995</v>
      </c>
      <c r="AP12" s="263">
        <v>0.58225023371999995</v>
      </c>
      <c r="AQ12" s="263">
        <v>0.66387074394000001</v>
      </c>
      <c r="AR12" s="263">
        <v>0.65772113988000003</v>
      </c>
      <c r="AS12" s="263">
        <v>0.58991005195000001</v>
      </c>
      <c r="AT12" s="263">
        <v>0.55407338599</v>
      </c>
      <c r="AU12" s="263">
        <v>0.49490470601999997</v>
      </c>
      <c r="AV12" s="263">
        <v>0.53592295098999998</v>
      </c>
      <c r="AW12" s="263">
        <v>0.59907562057999997</v>
      </c>
      <c r="AX12" s="263">
        <v>0.59775072550999997</v>
      </c>
      <c r="AY12" s="263">
        <v>0.60835961344</v>
      </c>
      <c r="AZ12" s="263">
        <v>0.54304077036999998</v>
      </c>
      <c r="BA12" s="263">
        <v>0.68118357902000004</v>
      </c>
      <c r="BB12" s="263">
        <v>0.63833531011</v>
      </c>
      <c r="BC12" s="263">
        <v>0.66821497171999999</v>
      </c>
      <c r="BD12" s="263">
        <v>0.61656958803999995</v>
      </c>
      <c r="BE12" s="263">
        <v>0.55363665308999999</v>
      </c>
      <c r="BF12" s="263">
        <v>0.57441629999999999</v>
      </c>
      <c r="BG12" s="263">
        <v>0.53856280000000001</v>
      </c>
      <c r="BH12" s="329">
        <v>0.59838389999999997</v>
      </c>
      <c r="BI12" s="329">
        <v>0.6444126</v>
      </c>
      <c r="BJ12" s="329">
        <v>0.63612009999999997</v>
      </c>
      <c r="BK12" s="329">
        <v>0.64504470000000003</v>
      </c>
      <c r="BL12" s="329">
        <v>0.62575650000000005</v>
      </c>
      <c r="BM12" s="329">
        <v>0.76990700000000001</v>
      </c>
      <c r="BN12" s="329">
        <v>0.74102230000000002</v>
      </c>
      <c r="BO12" s="329">
        <v>0.77906200000000003</v>
      </c>
      <c r="BP12" s="329">
        <v>0.70071079999999997</v>
      </c>
      <c r="BQ12" s="329">
        <v>0.633853</v>
      </c>
      <c r="BR12" s="329">
        <v>0.62986399999999998</v>
      </c>
      <c r="BS12" s="329">
        <v>0.60460789999999998</v>
      </c>
      <c r="BT12" s="329">
        <v>0.64498679999999997</v>
      </c>
      <c r="BU12" s="329">
        <v>0.69167940000000006</v>
      </c>
      <c r="BV12" s="329">
        <v>0.67592799999999997</v>
      </c>
    </row>
    <row r="13" spans="1:74" ht="12.05" customHeight="1" x14ac:dyDescent="0.2">
      <c r="A13" s="532"/>
      <c r="B13" s="167" t="s">
        <v>356</v>
      </c>
      <c r="C13" s="230"/>
      <c r="D13" s="230"/>
      <c r="E13" s="230"/>
      <c r="F13" s="230"/>
      <c r="G13" s="230"/>
      <c r="H13" s="230"/>
      <c r="I13" s="230"/>
      <c r="J13" s="230"/>
      <c r="K13" s="230"/>
      <c r="L13" s="230"/>
      <c r="M13" s="230"/>
      <c r="N13" s="230"/>
      <c r="O13" s="230"/>
      <c r="P13" s="230"/>
      <c r="Q13" s="230"/>
      <c r="R13" s="230"/>
      <c r="S13" s="230"/>
      <c r="T13" s="230"/>
      <c r="U13" s="230"/>
      <c r="V13" s="230"/>
      <c r="W13" s="230"/>
      <c r="X13" s="230"/>
      <c r="Y13" s="230"/>
      <c r="Z13" s="230"/>
      <c r="AA13" s="230"/>
      <c r="AB13" s="230"/>
      <c r="AC13" s="230"/>
      <c r="AD13" s="230"/>
      <c r="AE13" s="230"/>
      <c r="AF13" s="230"/>
      <c r="AG13" s="230"/>
      <c r="AH13" s="230"/>
      <c r="AI13" s="230"/>
      <c r="AJ13" s="230"/>
      <c r="AK13" s="230"/>
      <c r="AL13" s="230"/>
      <c r="AM13" s="230"/>
      <c r="AN13" s="230"/>
      <c r="AO13" s="230"/>
      <c r="AP13" s="230"/>
      <c r="AQ13" s="230"/>
      <c r="AR13" s="230"/>
      <c r="AS13" s="230"/>
      <c r="AT13" s="230"/>
      <c r="AU13" s="230"/>
      <c r="AV13" s="230"/>
      <c r="AW13" s="230"/>
      <c r="AX13" s="230"/>
      <c r="AY13" s="230"/>
      <c r="AZ13" s="230"/>
      <c r="BA13" s="230"/>
      <c r="BB13" s="230"/>
      <c r="BC13" s="230"/>
      <c r="BD13" s="230"/>
      <c r="BE13" s="230"/>
      <c r="BF13" s="230"/>
      <c r="BG13" s="230"/>
      <c r="BH13" s="330"/>
      <c r="BI13" s="330"/>
      <c r="BJ13" s="330"/>
      <c r="BK13" s="330"/>
      <c r="BL13" s="330"/>
      <c r="BM13" s="330"/>
      <c r="BN13" s="330"/>
      <c r="BO13" s="330"/>
      <c r="BP13" s="330"/>
      <c r="BQ13" s="330"/>
      <c r="BR13" s="330"/>
      <c r="BS13" s="330"/>
      <c r="BT13" s="330"/>
      <c r="BU13" s="330"/>
      <c r="BV13" s="330"/>
    </row>
    <row r="14" spans="1:74" ht="12.05" customHeight="1" x14ac:dyDescent="0.2">
      <c r="A14" s="532" t="s">
        <v>980</v>
      </c>
      <c r="B14" s="533" t="s">
        <v>1040</v>
      </c>
      <c r="C14" s="263">
        <v>7.1065680000000006E-2</v>
      </c>
      <c r="D14" s="263">
        <v>6.3326939999999998E-2</v>
      </c>
      <c r="E14" s="263">
        <v>7.0015173E-2</v>
      </c>
      <c r="F14" s="263">
        <v>6.4113870000000003E-2</v>
      </c>
      <c r="G14" s="263">
        <v>6.8976934000000004E-2</v>
      </c>
      <c r="H14" s="263">
        <v>6.6678670999999995E-2</v>
      </c>
      <c r="I14" s="263">
        <v>6.7955128000000004E-2</v>
      </c>
      <c r="J14" s="263">
        <v>7.0744000000000001E-2</v>
      </c>
      <c r="K14" s="263">
        <v>6.6504052999999994E-2</v>
      </c>
      <c r="L14" s="263">
        <v>6.9820594999999999E-2</v>
      </c>
      <c r="M14" s="263">
        <v>7.0769894999999999E-2</v>
      </c>
      <c r="N14" s="263">
        <v>7.1461034000000007E-2</v>
      </c>
      <c r="O14" s="263">
        <v>7.0007658E-2</v>
      </c>
      <c r="P14" s="263">
        <v>6.3832082999999998E-2</v>
      </c>
      <c r="Q14" s="263">
        <v>6.9683676E-2</v>
      </c>
      <c r="R14" s="263">
        <v>6.5998955999999998E-2</v>
      </c>
      <c r="S14" s="263">
        <v>6.9678822000000001E-2</v>
      </c>
      <c r="T14" s="263">
        <v>6.8717285000000003E-2</v>
      </c>
      <c r="U14" s="263">
        <v>7.1907395999999998E-2</v>
      </c>
      <c r="V14" s="263">
        <v>7.2646837000000006E-2</v>
      </c>
      <c r="W14" s="263">
        <v>6.5996147000000005E-2</v>
      </c>
      <c r="X14" s="263">
        <v>6.9733007999999999E-2</v>
      </c>
      <c r="Y14" s="263">
        <v>6.7866770000000007E-2</v>
      </c>
      <c r="Z14" s="263">
        <v>6.8225988000000001E-2</v>
      </c>
      <c r="AA14" s="263">
        <v>6.7172783999999999E-2</v>
      </c>
      <c r="AB14" s="263">
        <v>6.0787635E-2</v>
      </c>
      <c r="AC14" s="263">
        <v>6.5671763999999994E-2</v>
      </c>
      <c r="AD14" s="263">
        <v>6.6036517000000003E-2</v>
      </c>
      <c r="AE14" s="263">
        <v>6.9221597999999995E-2</v>
      </c>
      <c r="AF14" s="263">
        <v>6.7901319000000002E-2</v>
      </c>
      <c r="AG14" s="263">
        <v>6.9301951000000001E-2</v>
      </c>
      <c r="AH14" s="263">
        <v>6.7958917999999993E-2</v>
      </c>
      <c r="AI14" s="263">
        <v>6.222341E-2</v>
      </c>
      <c r="AJ14" s="263">
        <v>6.5846002000000001E-2</v>
      </c>
      <c r="AK14" s="263">
        <v>6.6645917999999998E-2</v>
      </c>
      <c r="AL14" s="263">
        <v>7.0734894000000006E-2</v>
      </c>
      <c r="AM14" s="263">
        <v>7.0258101000000003E-2</v>
      </c>
      <c r="AN14" s="263">
        <v>6.4344184999999998E-2</v>
      </c>
      <c r="AO14" s="263">
        <v>6.2025096000000002E-2</v>
      </c>
      <c r="AP14" s="263">
        <v>3.5888521999999999E-2</v>
      </c>
      <c r="AQ14" s="263">
        <v>4.4621145000000001E-2</v>
      </c>
      <c r="AR14" s="263">
        <v>5.4678306000000003E-2</v>
      </c>
      <c r="AS14" s="263">
        <v>6.0442740000000002E-2</v>
      </c>
      <c r="AT14" s="263">
        <v>5.9867946999999998E-2</v>
      </c>
      <c r="AU14" s="263">
        <v>5.8525360999999998E-2</v>
      </c>
      <c r="AV14" s="263">
        <v>6.2335440999999998E-2</v>
      </c>
      <c r="AW14" s="263">
        <v>6.2932699999999994E-2</v>
      </c>
      <c r="AX14" s="263">
        <v>6.3353815999999993E-2</v>
      </c>
      <c r="AY14" s="263">
        <v>6.0203449999999999E-2</v>
      </c>
      <c r="AZ14" s="263">
        <v>4.7843798999999999E-2</v>
      </c>
      <c r="BA14" s="263">
        <v>6.1226616999999997E-2</v>
      </c>
      <c r="BB14" s="263">
        <v>5.8897136000000003E-2</v>
      </c>
      <c r="BC14" s="263">
        <v>6.5172734999999996E-2</v>
      </c>
      <c r="BD14" s="263">
        <v>6.4013415000000004E-2</v>
      </c>
      <c r="BE14" s="263">
        <v>6.7080399999999998E-2</v>
      </c>
      <c r="BF14" s="263">
        <v>6.4415700000000006E-2</v>
      </c>
      <c r="BG14" s="263">
        <v>6.1854899999999997E-2</v>
      </c>
      <c r="BH14" s="329">
        <v>6.2858999999999998E-2</v>
      </c>
      <c r="BI14" s="329">
        <v>6.2656500000000004E-2</v>
      </c>
      <c r="BJ14" s="329">
        <v>6.3696500000000003E-2</v>
      </c>
      <c r="BK14" s="329">
        <v>6.37292E-2</v>
      </c>
      <c r="BL14" s="329">
        <v>5.6421899999999997E-2</v>
      </c>
      <c r="BM14" s="329">
        <v>6.2857399999999994E-2</v>
      </c>
      <c r="BN14" s="329">
        <v>6.0808899999999999E-2</v>
      </c>
      <c r="BO14" s="329">
        <v>6.5055299999999996E-2</v>
      </c>
      <c r="BP14" s="329">
        <v>6.4854899999999993E-2</v>
      </c>
      <c r="BQ14" s="329">
        <v>6.6086099999999995E-2</v>
      </c>
      <c r="BR14" s="329">
        <v>6.6760899999999998E-2</v>
      </c>
      <c r="BS14" s="329">
        <v>6.2905000000000003E-2</v>
      </c>
      <c r="BT14" s="329">
        <v>6.41486E-2</v>
      </c>
      <c r="BU14" s="329">
        <v>6.3966999999999996E-2</v>
      </c>
      <c r="BV14" s="329">
        <v>6.5167900000000001E-2</v>
      </c>
    </row>
    <row r="15" spans="1:74" ht="12.05" customHeight="1" x14ac:dyDescent="0.2">
      <c r="A15" s="532" t="s">
        <v>614</v>
      </c>
      <c r="B15" s="533" t="s">
        <v>460</v>
      </c>
      <c r="C15" s="263">
        <v>3.5671200000000002E-4</v>
      </c>
      <c r="D15" s="263">
        <v>3.2219200000000001E-4</v>
      </c>
      <c r="E15" s="263">
        <v>3.5671200000000002E-4</v>
      </c>
      <c r="F15" s="263">
        <v>3.4520500000000001E-4</v>
      </c>
      <c r="G15" s="263">
        <v>3.5671200000000002E-4</v>
      </c>
      <c r="H15" s="263">
        <v>3.4520500000000001E-4</v>
      </c>
      <c r="I15" s="263">
        <v>3.5671200000000002E-4</v>
      </c>
      <c r="J15" s="263">
        <v>3.5671200000000002E-4</v>
      </c>
      <c r="K15" s="263">
        <v>3.4520500000000001E-4</v>
      </c>
      <c r="L15" s="263">
        <v>3.5671200000000002E-4</v>
      </c>
      <c r="M15" s="263">
        <v>3.4520500000000001E-4</v>
      </c>
      <c r="N15" s="263">
        <v>3.5671200000000002E-4</v>
      </c>
      <c r="O15" s="263">
        <v>3.5671200000000002E-4</v>
      </c>
      <c r="P15" s="263">
        <v>3.2219200000000001E-4</v>
      </c>
      <c r="Q15" s="263">
        <v>3.5671200000000002E-4</v>
      </c>
      <c r="R15" s="263">
        <v>3.4520500000000001E-4</v>
      </c>
      <c r="S15" s="263">
        <v>3.5671200000000002E-4</v>
      </c>
      <c r="T15" s="263">
        <v>3.4520500000000001E-4</v>
      </c>
      <c r="U15" s="263">
        <v>3.5671200000000002E-4</v>
      </c>
      <c r="V15" s="263">
        <v>3.5671200000000002E-4</v>
      </c>
      <c r="W15" s="263">
        <v>3.4520500000000001E-4</v>
      </c>
      <c r="X15" s="263">
        <v>3.5671200000000002E-4</v>
      </c>
      <c r="Y15" s="263">
        <v>3.4520500000000001E-4</v>
      </c>
      <c r="Z15" s="263">
        <v>3.5671200000000002E-4</v>
      </c>
      <c r="AA15" s="263">
        <v>3.5671200000000002E-4</v>
      </c>
      <c r="AB15" s="263">
        <v>3.2219200000000001E-4</v>
      </c>
      <c r="AC15" s="263">
        <v>3.5671200000000002E-4</v>
      </c>
      <c r="AD15" s="263">
        <v>3.4520500000000001E-4</v>
      </c>
      <c r="AE15" s="263">
        <v>3.5671200000000002E-4</v>
      </c>
      <c r="AF15" s="263">
        <v>3.4520500000000001E-4</v>
      </c>
      <c r="AG15" s="263">
        <v>3.5671200000000002E-4</v>
      </c>
      <c r="AH15" s="263">
        <v>3.5671200000000002E-4</v>
      </c>
      <c r="AI15" s="263">
        <v>3.4520500000000001E-4</v>
      </c>
      <c r="AJ15" s="263">
        <v>3.5671200000000002E-4</v>
      </c>
      <c r="AK15" s="263">
        <v>3.4520500000000001E-4</v>
      </c>
      <c r="AL15" s="263">
        <v>3.5671200000000002E-4</v>
      </c>
      <c r="AM15" s="263">
        <v>3.5573799999999997E-4</v>
      </c>
      <c r="AN15" s="263">
        <v>3.3278700000000002E-4</v>
      </c>
      <c r="AO15" s="263">
        <v>3.5573799999999997E-4</v>
      </c>
      <c r="AP15" s="263">
        <v>3.4426200000000002E-4</v>
      </c>
      <c r="AQ15" s="263">
        <v>3.5573799999999997E-4</v>
      </c>
      <c r="AR15" s="263">
        <v>3.4426200000000002E-4</v>
      </c>
      <c r="AS15" s="263">
        <v>3.5573799999999997E-4</v>
      </c>
      <c r="AT15" s="263">
        <v>3.5573799999999997E-4</v>
      </c>
      <c r="AU15" s="263">
        <v>3.4426200000000002E-4</v>
      </c>
      <c r="AV15" s="263">
        <v>3.5573799999999997E-4</v>
      </c>
      <c r="AW15" s="263">
        <v>3.4426200000000002E-4</v>
      </c>
      <c r="AX15" s="263">
        <v>3.5573799999999997E-4</v>
      </c>
      <c r="AY15" s="263">
        <v>3.5671200000000002E-4</v>
      </c>
      <c r="AZ15" s="263">
        <v>3.2219200000000001E-4</v>
      </c>
      <c r="BA15" s="263">
        <v>3.5671200000000002E-4</v>
      </c>
      <c r="BB15" s="263">
        <v>3.4520500000000001E-4</v>
      </c>
      <c r="BC15" s="263">
        <v>3.5671200000000002E-4</v>
      </c>
      <c r="BD15" s="263">
        <v>3.4520500000000001E-4</v>
      </c>
      <c r="BE15" s="263">
        <v>3.4895199999999998E-4</v>
      </c>
      <c r="BF15" s="263">
        <v>3.4833500000000002E-4</v>
      </c>
      <c r="BG15" s="263">
        <v>3.4870600000000001E-4</v>
      </c>
      <c r="BH15" s="329">
        <v>3.4806600000000001E-4</v>
      </c>
      <c r="BI15" s="329">
        <v>3.4841199999999998E-4</v>
      </c>
      <c r="BJ15" s="329">
        <v>3.4774600000000001E-4</v>
      </c>
      <c r="BK15" s="329">
        <v>3.4693099999999998E-4</v>
      </c>
      <c r="BL15" s="329">
        <v>3.4917999999999999E-4</v>
      </c>
      <c r="BM15" s="329">
        <v>3.4849600000000001E-4</v>
      </c>
      <c r="BN15" s="329">
        <v>3.48795E-4</v>
      </c>
      <c r="BO15" s="329">
        <v>3.4807499999999999E-4</v>
      </c>
      <c r="BP15" s="329">
        <v>3.4833599999999998E-4</v>
      </c>
      <c r="BQ15" s="329">
        <v>3.4828000000000002E-4</v>
      </c>
      <c r="BR15" s="329">
        <v>3.48275E-4</v>
      </c>
      <c r="BS15" s="329">
        <v>3.4823599999999998E-4</v>
      </c>
      <c r="BT15" s="329">
        <v>3.48251E-4</v>
      </c>
      <c r="BU15" s="329">
        <v>3.4823599999999998E-4</v>
      </c>
      <c r="BV15" s="329">
        <v>3.4828099999999998E-4</v>
      </c>
    </row>
    <row r="16" spans="1:74" ht="12.05" customHeight="1" x14ac:dyDescent="0.2">
      <c r="A16" s="532" t="s">
        <v>615</v>
      </c>
      <c r="B16" s="533" t="s">
        <v>50</v>
      </c>
      <c r="C16" s="263">
        <v>1.1737609999999999E-3</v>
      </c>
      <c r="D16" s="263">
        <v>1.0655770000000001E-3</v>
      </c>
      <c r="E16" s="263">
        <v>1.1852220000000001E-3</v>
      </c>
      <c r="F16" s="263">
        <v>1.3766200000000001E-3</v>
      </c>
      <c r="G16" s="263">
        <v>1.4600170000000001E-3</v>
      </c>
      <c r="H16" s="263">
        <v>1.187925E-3</v>
      </c>
      <c r="I16" s="263">
        <v>1.0770459999999999E-3</v>
      </c>
      <c r="J16" s="263">
        <v>8.5371600000000002E-4</v>
      </c>
      <c r="K16" s="263">
        <v>6.7993800000000005E-4</v>
      </c>
      <c r="L16" s="263">
        <v>7.2656499999999998E-4</v>
      </c>
      <c r="M16" s="263">
        <v>1.068931E-3</v>
      </c>
      <c r="N16" s="263">
        <v>8.8053999999999997E-4</v>
      </c>
      <c r="O16" s="263">
        <v>7.57374E-4</v>
      </c>
      <c r="P16" s="263">
        <v>8.1329000000000004E-4</v>
      </c>
      <c r="Q16" s="263">
        <v>7.9245800000000001E-4</v>
      </c>
      <c r="R16" s="263">
        <v>9.2554099999999999E-4</v>
      </c>
      <c r="S16" s="263">
        <v>9.2219299999999997E-4</v>
      </c>
      <c r="T16" s="263">
        <v>6.7516099999999997E-4</v>
      </c>
      <c r="U16" s="263">
        <v>7.0638299999999999E-4</v>
      </c>
      <c r="V16" s="263">
        <v>8.3010899999999999E-4</v>
      </c>
      <c r="W16" s="263">
        <v>8.2216400000000001E-4</v>
      </c>
      <c r="X16" s="263">
        <v>9.7953499999999991E-4</v>
      </c>
      <c r="Y16" s="263">
        <v>1.056193E-3</v>
      </c>
      <c r="Z16" s="263">
        <v>1.180328E-3</v>
      </c>
      <c r="AA16" s="263">
        <v>1.1011250000000001E-3</v>
      </c>
      <c r="AB16" s="263">
        <v>8.3452999999999999E-4</v>
      </c>
      <c r="AC16" s="263">
        <v>9.5877500000000004E-4</v>
      </c>
      <c r="AD16" s="263">
        <v>9.4453500000000004E-4</v>
      </c>
      <c r="AE16" s="263">
        <v>9.2494099999999998E-4</v>
      </c>
      <c r="AF16" s="263">
        <v>8.4384100000000001E-4</v>
      </c>
      <c r="AG16" s="263">
        <v>6.3593799999999995E-4</v>
      </c>
      <c r="AH16" s="263">
        <v>5.2822399999999999E-4</v>
      </c>
      <c r="AI16" s="263">
        <v>4.6715199999999998E-4</v>
      </c>
      <c r="AJ16" s="263">
        <v>5.6067599999999997E-4</v>
      </c>
      <c r="AK16" s="263">
        <v>5.9371100000000002E-4</v>
      </c>
      <c r="AL16" s="263">
        <v>8.0910599999999997E-4</v>
      </c>
      <c r="AM16" s="263">
        <v>8.2874800000000003E-4</v>
      </c>
      <c r="AN16" s="263">
        <v>8.2084699999999998E-4</v>
      </c>
      <c r="AO16" s="263">
        <v>8.5526799999999996E-4</v>
      </c>
      <c r="AP16" s="263">
        <v>8.4525400000000004E-4</v>
      </c>
      <c r="AQ16" s="263">
        <v>8.4301199999999997E-4</v>
      </c>
      <c r="AR16" s="263">
        <v>7.6792500000000003E-4</v>
      </c>
      <c r="AS16" s="263">
        <v>7.4709600000000004E-4</v>
      </c>
      <c r="AT16" s="263">
        <v>7.1201800000000003E-4</v>
      </c>
      <c r="AU16" s="263">
        <v>6.4669800000000002E-4</v>
      </c>
      <c r="AV16" s="263">
        <v>6.3215799999999996E-4</v>
      </c>
      <c r="AW16" s="263">
        <v>7.1856899999999996E-4</v>
      </c>
      <c r="AX16" s="263">
        <v>7.9860300000000005E-4</v>
      </c>
      <c r="AY16" s="263">
        <v>8.1722700000000001E-4</v>
      </c>
      <c r="AZ16" s="263">
        <v>6.7964200000000005E-4</v>
      </c>
      <c r="BA16" s="263">
        <v>7.7087200000000003E-4</v>
      </c>
      <c r="BB16" s="263">
        <v>7.46198E-4</v>
      </c>
      <c r="BC16" s="263">
        <v>7.43189E-4</v>
      </c>
      <c r="BD16" s="263">
        <v>6.9129499999999997E-4</v>
      </c>
      <c r="BE16" s="263">
        <v>7.6384499999999998E-4</v>
      </c>
      <c r="BF16" s="263">
        <v>7.2798000000000003E-4</v>
      </c>
      <c r="BG16" s="263">
        <v>6.6119699999999998E-4</v>
      </c>
      <c r="BH16" s="329">
        <v>6.4632999999999997E-4</v>
      </c>
      <c r="BI16" s="329">
        <v>7.34678E-4</v>
      </c>
      <c r="BJ16" s="329">
        <v>8.1650600000000005E-4</v>
      </c>
      <c r="BK16" s="329">
        <v>8.3554799999999998E-4</v>
      </c>
      <c r="BL16" s="329">
        <v>6.9487900000000003E-4</v>
      </c>
      <c r="BM16" s="329">
        <v>7.88154E-4</v>
      </c>
      <c r="BN16" s="329">
        <v>7.6292700000000005E-4</v>
      </c>
      <c r="BO16" s="329">
        <v>7.5984999999999996E-4</v>
      </c>
      <c r="BP16" s="329">
        <v>7.0679200000000003E-4</v>
      </c>
      <c r="BQ16" s="329">
        <v>7.3185500000000001E-4</v>
      </c>
      <c r="BR16" s="329">
        <v>7.2798000000000003E-4</v>
      </c>
      <c r="BS16" s="329">
        <v>6.6119599999999996E-4</v>
      </c>
      <c r="BT16" s="329">
        <v>6.4632999999999997E-4</v>
      </c>
      <c r="BU16" s="329">
        <v>7.34678E-4</v>
      </c>
      <c r="BV16" s="329">
        <v>8.1650600000000005E-4</v>
      </c>
    </row>
    <row r="17" spans="1:74" ht="12.05" customHeight="1" x14ac:dyDescent="0.2">
      <c r="A17" s="532" t="s">
        <v>1035</v>
      </c>
      <c r="B17" s="533" t="s">
        <v>1034</v>
      </c>
      <c r="C17" s="263">
        <v>1.1440975091E-3</v>
      </c>
      <c r="D17" s="263">
        <v>1.2774119223999999E-3</v>
      </c>
      <c r="E17" s="263">
        <v>1.8402224379E-3</v>
      </c>
      <c r="F17" s="263">
        <v>1.9990748541999998E-3</v>
      </c>
      <c r="G17" s="263">
        <v>2.2340165069E-3</v>
      </c>
      <c r="H17" s="263">
        <v>2.2651181761E-3</v>
      </c>
      <c r="I17" s="263">
        <v>2.3681924923000001E-3</v>
      </c>
      <c r="J17" s="263">
        <v>2.3104681275000001E-3</v>
      </c>
      <c r="K17" s="263">
        <v>2.0911685273000001E-3</v>
      </c>
      <c r="L17" s="263">
        <v>1.8826682767E-3</v>
      </c>
      <c r="M17" s="263">
        <v>1.4581562508000001E-3</v>
      </c>
      <c r="N17" s="263">
        <v>1.2972208857999999E-3</v>
      </c>
      <c r="O17" s="263">
        <v>1.3551973144E-3</v>
      </c>
      <c r="P17" s="263">
        <v>1.4369252789E-3</v>
      </c>
      <c r="Q17" s="263">
        <v>2.0474767177999999E-3</v>
      </c>
      <c r="R17" s="263">
        <v>2.2310728707000001E-3</v>
      </c>
      <c r="S17" s="263">
        <v>2.4710395167E-3</v>
      </c>
      <c r="T17" s="263">
        <v>2.4870666626000001E-3</v>
      </c>
      <c r="U17" s="263">
        <v>2.5656001335999999E-3</v>
      </c>
      <c r="V17" s="263">
        <v>2.4879054322999999E-3</v>
      </c>
      <c r="W17" s="263">
        <v>2.2476545958999999E-3</v>
      </c>
      <c r="X17" s="263">
        <v>2.0385671064000002E-3</v>
      </c>
      <c r="Y17" s="263">
        <v>1.6083880301999999E-3</v>
      </c>
      <c r="Z17" s="263">
        <v>1.4522843187000001E-3</v>
      </c>
      <c r="AA17" s="263">
        <v>1.563832772E-3</v>
      </c>
      <c r="AB17" s="263">
        <v>1.6611812157999999E-3</v>
      </c>
      <c r="AC17" s="263">
        <v>2.3780345548E-3</v>
      </c>
      <c r="AD17" s="263">
        <v>2.6013611007999998E-3</v>
      </c>
      <c r="AE17" s="263">
        <v>2.8873222291000001E-3</v>
      </c>
      <c r="AF17" s="263">
        <v>2.9151016012000002E-3</v>
      </c>
      <c r="AG17" s="263">
        <v>3.0112343331999999E-3</v>
      </c>
      <c r="AH17" s="263">
        <v>2.9151712012000001E-3</v>
      </c>
      <c r="AI17" s="263">
        <v>2.6341417280000001E-3</v>
      </c>
      <c r="AJ17" s="263">
        <v>2.3807308046000001E-3</v>
      </c>
      <c r="AK17" s="263">
        <v>1.8529218799000001E-3</v>
      </c>
      <c r="AL17" s="263">
        <v>1.6637319928000001E-3</v>
      </c>
      <c r="AM17" s="263">
        <v>1.7941836731E-3</v>
      </c>
      <c r="AN17" s="263">
        <v>1.9886922809000001E-3</v>
      </c>
      <c r="AO17" s="263">
        <v>2.7330104852000001E-3</v>
      </c>
      <c r="AP17" s="263">
        <v>2.9699453171000002E-3</v>
      </c>
      <c r="AQ17" s="263">
        <v>3.2984012317000002E-3</v>
      </c>
      <c r="AR17" s="263">
        <v>3.3462996244000001E-3</v>
      </c>
      <c r="AS17" s="263">
        <v>3.4944280225000001E-3</v>
      </c>
      <c r="AT17" s="263">
        <v>3.3694951141999998E-3</v>
      </c>
      <c r="AU17" s="263">
        <v>3.0294513098000002E-3</v>
      </c>
      <c r="AV17" s="263">
        <v>2.7452122485999999E-3</v>
      </c>
      <c r="AW17" s="263">
        <v>2.1361880603E-3</v>
      </c>
      <c r="AX17" s="263">
        <v>1.9272267796E-3</v>
      </c>
      <c r="AY17" s="263">
        <v>2.0375216394999999E-3</v>
      </c>
      <c r="AZ17" s="263">
        <v>2.1756529262000001E-3</v>
      </c>
      <c r="BA17" s="263">
        <v>3.0941693607000002E-3</v>
      </c>
      <c r="BB17" s="263">
        <v>3.3741494522999999E-3</v>
      </c>
      <c r="BC17" s="263">
        <v>3.7216901094000001E-3</v>
      </c>
      <c r="BD17" s="263">
        <v>3.7306474075E-3</v>
      </c>
      <c r="BE17" s="263">
        <v>3.8199472962999999E-3</v>
      </c>
      <c r="BF17" s="263">
        <v>3.7079700000000001E-3</v>
      </c>
      <c r="BG17" s="263">
        <v>3.35783E-3</v>
      </c>
      <c r="BH17" s="329">
        <v>3.0730000000000002E-3</v>
      </c>
      <c r="BI17" s="329">
        <v>2.4310899999999999E-3</v>
      </c>
      <c r="BJ17" s="329">
        <v>2.1995299999999999E-3</v>
      </c>
      <c r="BK17" s="329">
        <v>2.31614E-3</v>
      </c>
      <c r="BL17" s="329">
        <v>2.45955E-3</v>
      </c>
      <c r="BM17" s="329">
        <v>3.4368699999999999E-3</v>
      </c>
      <c r="BN17" s="329">
        <v>3.7138000000000002E-3</v>
      </c>
      <c r="BO17" s="329">
        <v>4.08823E-3</v>
      </c>
      <c r="BP17" s="329">
        <v>4.0979099999999997E-3</v>
      </c>
      <c r="BQ17" s="329">
        <v>4.23589E-3</v>
      </c>
      <c r="BR17" s="329">
        <v>4.1119399999999997E-3</v>
      </c>
      <c r="BS17" s="329">
        <v>3.72295E-3</v>
      </c>
      <c r="BT17" s="329">
        <v>3.4022000000000002E-3</v>
      </c>
      <c r="BU17" s="329">
        <v>2.68294E-3</v>
      </c>
      <c r="BV17" s="329">
        <v>2.4231999999999999E-3</v>
      </c>
    </row>
    <row r="18" spans="1:74" ht="12.05" customHeight="1" x14ac:dyDescent="0.2">
      <c r="A18" s="532" t="s">
        <v>20</v>
      </c>
      <c r="B18" s="533" t="s">
        <v>830</v>
      </c>
      <c r="C18" s="263">
        <v>1.5196486E-2</v>
      </c>
      <c r="D18" s="263">
        <v>1.3684913999999999E-2</v>
      </c>
      <c r="E18" s="263">
        <v>1.5065556000000001E-2</v>
      </c>
      <c r="F18" s="263">
        <v>1.4390969E-2</v>
      </c>
      <c r="G18" s="263">
        <v>1.3748306E-2</v>
      </c>
      <c r="H18" s="263">
        <v>1.2437439E-2</v>
      </c>
      <c r="I18" s="263">
        <v>1.3167946E-2</v>
      </c>
      <c r="J18" s="263">
        <v>1.3335206E-2</v>
      </c>
      <c r="K18" s="263">
        <v>1.2607899000000001E-2</v>
      </c>
      <c r="L18" s="263">
        <v>1.4254736E-2</v>
      </c>
      <c r="M18" s="263">
        <v>1.4579429E-2</v>
      </c>
      <c r="N18" s="263">
        <v>1.5067316000000001E-2</v>
      </c>
      <c r="O18" s="263">
        <v>1.4977336000000001E-2</v>
      </c>
      <c r="P18" s="263">
        <v>1.3523524E-2</v>
      </c>
      <c r="Q18" s="263">
        <v>1.4919276E-2</v>
      </c>
      <c r="R18" s="263">
        <v>1.4130258999999999E-2</v>
      </c>
      <c r="S18" s="263">
        <v>1.3776906E-2</v>
      </c>
      <c r="T18" s="263">
        <v>1.2192289E-2</v>
      </c>
      <c r="U18" s="263">
        <v>1.2767066000000001E-2</v>
      </c>
      <c r="V18" s="263">
        <v>1.2900636E-2</v>
      </c>
      <c r="W18" s="263">
        <v>1.2403058999999999E-2</v>
      </c>
      <c r="X18" s="263">
        <v>1.4498676E-2</v>
      </c>
      <c r="Y18" s="263">
        <v>1.4304829E-2</v>
      </c>
      <c r="Z18" s="263">
        <v>1.5008316000000001E-2</v>
      </c>
      <c r="AA18" s="263">
        <v>1.4048366E-2</v>
      </c>
      <c r="AB18" s="263">
        <v>1.2832903999999999E-2</v>
      </c>
      <c r="AC18" s="263">
        <v>1.3746346E-2</v>
      </c>
      <c r="AD18" s="263">
        <v>1.2627509E-2</v>
      </c>
      <c r="AE18" s="263">
        <v>1.2539405999999999E-2</v>
      </c>
      <c r="AF18" s="263">
        <v>1.2467328999999999E-2</v>
      </c>
      <c r="AG18" s="263">
        <v>1.2333146E-2</v>
      </c>
      <c r="AH18" s="263">
        <v>1.2443546E-2</v>
      </c>
      <c r="AI18" s="263">
        <v>1.1739708999999999E-2</v>
      </c>
      <c r="AJ18" s="263">
        <v>1.3533455999999999E-2</v>
      </c>
      <c r="AK18" s="263">
        <v>1.3483248999999999E-2</v>
      </c>
      <c r="AL18" s="263">
        <v>1.3998475999999999E-2</v>
      </c>
      <c r="AM18" s="263">
        <v>1.4296566E-2</v>
      </c>
      <c r="AN18" s="263">
        <v>1.3224705E-2</v>
      </c>
      <c r="AO18" s="263">
        <v>1.3691816000000001E-2</v>
      </c>
      <c r="AP18" s="263">
        <v>1.3328049999999999E-2</v>
      </c>
      <c r="AQ18" s="263">
        <v>1.3482625999999999E-2</v>
      </c>
      <c r="AR18" s="263">
        <v>1.173076E-2</v>
      </c>
      <c r="AS18" s="263">
        <v>1.2105546E-2</v>
      </c>
      <c r="AT18" s="263">
        <v>1.2140646E-2</v>
      </c>
      <c r="AU18" s="263">
        <v>1.15275E-2</v>
      </c>
      <c r="AV18" s="263">
        <v>1.3316695999999999E-2</v>
      </c>
      <c r="AW18" s="263">
        <v>1.310416E-2</v>
      </c>
      <c r="AX18" s="263">
        <v>1.4107856E-2</v>
      </c>
      <c r="AY18" s="263">
        <v>1.4283806E-2</v>
      </c>
      <c r="AZ18" s="263">
        <v>1.2493433999999999E-2</v>
      </c>
      <c r="BA18" s="263">
        <v>1.3834806E-2</v>
      </c>
      <c r="BB18" s="263">
        <v>1.3286938999999999E-2</v>
      </c>
      <c r="BC18" s="263">
        <v>1.3671536E-2</v>
      </c>
      <c r="BD18" s="263">
        <v>1.1703999E-2</v>
      </c>
      <c r="BE18" s="263">
        <v>1.2878300000000001E-2</v>
      </c>
      <c r="BF18" s="263">
        <v>1.28387E-2</v>
      </c>
      <c r="BG18" s="263">
        <v>1.2153499999999999E-2</v>
      </c>
      <c r="BH18" s="329">
        <v>1.3431500000000001E-2</v>
      </c>
      <c r="BI18" s="329">
        <v>1.2891400000000001E-2</v>
      </c>
      <c r="BJ18" s="329">
        <v>1.3794799999999999E-2</v>
      </c>
      <c r="BK18" s="329">
        <v>1.37287E-2</v>
      </c>
      <c r="BL18" s="329">
        <v>1.2103600000000001E-2</v>
      </c>
      <c r="BM18" s="329">
        <v>1.36928E-2</v>
      </c>
      <c r="BN18" s="329">
        <v>1.32035E-2</v>
      </c>
      <c r="BO18" s="329">
        <v>1.33639E-2</v>
      </c>
      <c r="BP18" s="329">
        <v>1.2078E-2</v>
      </c>
      <c r="BQ18" s="329">
        <v>1.27452E-2</v>
      </c>
      <c r="BR18" s="329">
        <v>1.2870400000000001E-2</v>
      </c>
      <c r="BS18" s="329">
        <v>1.21382E-2</v>
      </c>
      <c r="BT18" s="329">
        <v>1.33537E-2</v>
      </c>
      <c r="BU18" s="329">
        <v>1.28031E-2</v>
      </c>
      <c r="BV18" s="329">
        <v>1.37013E-2</v>
      </c>
    </row>
    <row r="19" spans="1:74" ht="12.05" customHeight="1" x14ac:dyDescent="0.2">
      <c r="A19" s="499" t="s">
        <v>52</v>
      </c>
      <c r="B19" s="533" t="s">
        <v>1039</v>
      </c>
      <c r="C19" s="263">
        <v>0.12309469300000001</v>
      </c>
      <c r="D19" s="263">
        <v>0.11214916900000001</v>
      </c>
      <c r="E19" s="263">
        <v>0.121768213</v>
      </c>
      <c r="F19" s="263">
        <v>0.115380392</v>
      </c>
      <c r="G19" s="263">
        <v>0.118025173</v>
      </c>
      <c r="H19" s="263">
        <v>0.12082454199999999</v>
      </c>
      <c r="I19" s="263">
        <v>0.124617773</v>
      </c>
      <c r="J19" s="263">
        <v>0.125508963</v>
      </c>
      <c r="K19" s="263">
        <v>0.11456079199999999</v>
      </c>
      <c r="L19" s="263">
        <v>0.119457493</v>
      </c>
      <c r="M19" s="263">
        <v>0.120522982</v>
      </c>
      <c r="N19" s="263">
        <v>0.12641403300000001</v>
      </c>
      <c r="O19" s="263">
        <v>0.123529974</v>
      </c>
      <c r="P19" s="263">
        <v>0.110725243</v>
      </c>
      <c r="Q19" s="263">
        <v>0.121434874</v>
      </c>
      <c r="R19" s="263">
        <v>0.114695504</v>
      </c>
      <c r="S19" s="263">
        <v>0.120343494</v>
      </c>
      <c r="T19" s="263">
        <v>0.117504834</v>
      </c>
      <c r="U19" s="263">
        <v>0.123662354</v>
      </c>
      <c r="V19" s="263">
        <v>0.122930554</v>
      </c>
      <c r="W19" s="263">
        <v>0.114811424</v>
      </c>
      <c r="X19" s="263">
        <v>0.11845014399999999</v>
      </c>
      <c r="Y19" s="263">
        <v>0.11773834399999999</v>
      </c>
      <c r="Z19" s="263">
        <v>0.12617325400000001</v>
      </c>
      <c r="AA19" s="263">
        <v>0.12349460399999999</v>
      </c>
      <c r="AB19" s="263">
        <v>0.111666153</v>
      </c>
      <c r="AC19" s="263">
        <v>0.119877434</v>
      </c>
      <c r="AD19" s="263">
        <v>0.112582374</v>
      </c>
      <c r="AE19" s="263">
        <v>0.116043704</v>
      </c>
      <c r="AF19" s="263">
        <v>0.11448169399999999</v>
      </c>
      <c r="AG19" s="263">
        <v>0.120255554</v>
      </c>
      <c r="AH19" s="263">
        <v>0.120736014</v>
      </c>
      <c r="AI19" s="263">
        <v>0.11342126399999999</v>
      </c>
      <c r="AJ19" s="263">
        <v>0.11684963399999999</v>
      </c>
      <c r="AK19" s="263">
        <v>0.116535894</v>
      </c>
      <c r="AL19" s="263">
        <v>0.12103850400000001</v>
      </c>
      <c r="AM19" s="263">
        <v>0.119450256</v>
      </c>
      <c r="AN19" s="263">
        <v>0.11263503499999999</v>
      </c>
      <c r="AO19" s="263">
        <v>0.116477396</v>
      </c>
      <c r="AP19" s="263">
        <v>0.113320595</v>
      </c>
      <c r="AQ19" s="263">
        <v>0.11783315599999999</v>
      </c>
      <c r="AR19" s="263">
        <v>0.108431955</v>
      </c>
      <c r="AS19" s="263">
        <v>0.112851666</v>
      </c>
      <c r="AT19" s="263">
        <v>0.111428216</v>
      </c>
      <c r="AU19" s="263">
        <v>0.11163363499999999</v>
      </c>
      <c r="AV19" s="263">
        <v>0.11394370600000001</v>
      </c>
      <c r="AW19" s="263">
        <v>0.116205825</v>
      </c>
      <c r="AX19" s="263">
        <v>0.12145038599999999</v>
      </c>
      <c r="AY19" s="263">
        <v>0.11903085400000001</v>
      </c>
      <c r="AZ19" s="263">
        <v>0.10459033299999999</v>
      </c>
      <c r="BA19" s="263">
        <v>0.11433892399999999</v>
      </c>
      <c r="BB19" s="263">
        <v>0.111751244</v>
      </c>
      <c r="BC19" s="263">
        <v>0.119521534</v>
      </c>
      <c r="BD19" s="263">
        <v>0.11289099399999999</v>
      </c>
      <c r="BE19" s="263">
        <v>0.1197029</v>
      </c>
      <c r="BF19" s="263">
        <v>0.1190336</v>
      </c>
      <c r="BG19" s="263">
        <v>0.1149979</v>
      </c>
      <c r="BH19" s="329">
        <v>0.1194147</v>
      </c>
      <c r="BI19" s="329">
        <v>0.1163332</v>
      </c>
      <c r="BJ19" s="329">
        <v>0.12170110000000001</v>
      </c>
      <c r="BK19" s="329">
        <v>0.1216826</v>
      </c>
      <c r="BL19" s="329">
        <v>0.1094599</v>
      </c>
      <c r="BM19" s="329">
        <v>0.1164147</v>
      </c>
      <c r="BN19" s="329">
        <v>0.1142854</v>
      </c>
      <c r="BO19" s="329">
        <v>0.11608690000000001</v>
      </c>
      <c r="BP19" s="329">
        <v>0.1152599</v>
      </c>
      <c r="BQ19" s="329">
        <v>0.1215362</v>
      </c>
      <c r="BR19" s="329">
        <v>0.1201595</v>
      </c>
      <c r="BS19" s="329">
        <v>0.11603380000000001</v>
      </c>
      <c r="BT19" s="329">
        <v>0.12039800000000001</v>
      </c>
      <c r="BU19" s="329">
        <v>0.1172791</v>
      </c>
      <c r="BV19" s="329">
        <v>0.122611</v>
      </c>
    </row>
    <row r="20" spans="1:74" ht="12.05" customHeight="1" x14ac:dyDescent="0.2">
      <c r="A20" s="532" t="s">
        <v>19</v>
      </c>
      <c r="B20" s="533" t="s">
        <v>355</v>
      </c>
      <c r="C20" s="263">
        <v>0.21233824471000001</v>
      </c>
      <c r="D20" s="263">
        <v>0.19190339880999999</v>
      </c>
      <c r="E20" s="263">
        <v>0.20993594540999999</v>
      </c>
      <c r="F20" s="263">
        <v>0.19713120859</v>
      </c>
      <c r="G20" s="263">
        <v>0.20419040462999999</v>
      </c>
      <c r="H20" s="263">
        <v>0.20310814152000001</v>
      </c>
      <c r="I20" s="263">
        <v>0.20878399466</v>
      </c>
      <c r="J20" s="263">
        <v>0.21247061990999999</v>
      </c>
      <c r="K20" s="263">
        <v>0.19625833924</v>
      </c>
      <c r="L20" s="263">
        <v>0.20622420148000001</v>
      </c>
      <c r="M20" s="263">
        <v>0.20885291617999999</v>
      </c>
      <c r="N20" s="263">
        <v>0.21574056550000001</v>
      </c>
      <c r="O20" s="263">
        <v>0.21120878739999999</v>
      </c>
      <c r="P20" s="263">
        <v>0.19056470642000001</v>
      </c>
      <c r="Q20" s="263">
        <v>0.20876716693</v>
      </c>
      <c r="R20" s="263">
        <v>0.19758089032000001</v>
      </c>
      <c r="S20" s="263">
        <v>0.2067931868</v>
      </c>
      <c r="T20" s="263">
        <v>0.20105934918999999</v>
      </c>
      <c r="U20" s="263">
        <v>0.21108176038000001</v>
      </c>
      <c r="V20" s="263">
        <v>0.21140015327</v>
      </c>
      <c r="W20" s="263">
        <v>0.19586744065</v>
      </c>
      <c r="X20" s="263">
        <v>0.20565159099999999</v>
      </c>
      <c r="Y20" s="263">
        <v>0.20287524917999999</v>
      </c>
      <c r="Z20" s="263">
        <v>0.21254028293999999</v>
      </c>
      <c r="AA20" s="263">
        <v>0.20764022552</v>
      </c>
      <c r="AB20" s="263">
        <v>0.18793346700999999</v>
      </c>
      <c r="AC20" s="263">
        <v>0.20219892817999999</v>
      </c>
      <c r="AD20" s="263">
        <v>0.19410767915999999</v>
      </c>
      <c r="AE20" s="263">
        <v>0.20081093602</v>
      </c>
      <c r="AF20" s="263">
        <v>0.19773134033</v>
      </c>
      <c r="AG20" s="263">
        <v>0.20458313375000001</v>
      </c>
      <c r="AH20" s="263">
        <v>0.20370418485</v>
      </c>
      <c r="AI20" s="263">
        <v>0.18976037544999999</v>
      </c>
      <c r="AJ20" s="263">
        <v>0.19883176588000001</v>
      </c>
      <c r="AK20" s="263">
        <v>0.19923630485999999</v>
      </c>
      <c r="AL20" s="263">
        <v>0.20854510389</v>
      </c>
      <c r="AM20" s="263">
        <v>0.20677180791999999</v>
      </c>
      <c r="AN20" s="263">
        <v>0.19282367156999999</v>
      </c>
      <c r="AO20" s="263">
        <v>0.1947007214</v>
      </c>
      <c r="AP20" s="263">
        <v>0.16468877060000001</v>
      </c>
      <c r="AQ20" s="263">
        <v>0.17852261422999999</v>
      </c>
      <c r="AR20" s="263">
        <v>0.17752799297999999</v>
      </c>
      <c r="AS20" s="263">
        <v>0.18807857698</v>
      </c>
      <c r="AT20" s="263">
        <v>0.1860473456</v>
      </c>
      <c r="AU20" s="263">
        <v>0.18419787658</v>
      </c>
      <c r="AV20" s="263">
        <v>0.19203565644000001</v>
      </c>
      <c r="AW20" s="263">
        <v>0.19477686734999999</v>
      </c>
      <c r="AX20" s="263">
        <v>0.20155431712999999</v>
      </c>
      <c r="AY20" s="263">
        <v>0.19601991602999999</v>
      </c>
      <c r="AZ20" s="263">
        <v>0.16717798473000001</v>
      </c>
      <c r="BA20" s="263">
        <v>0.19214699249</v>
      </c>
      <c r="BB20" s="263">
        <v>0.18655311714</v>
      </c>
      <c r="BC20" s="263">
        <v>0.20121854397</v>
      </c>
      <c r="BD20" s="263">
        <v>0.19134615461999999</v>
      </c>
      <c r="BE20" s="263">
        <v>0.20239270000000001</v>
      </c>
      <c r="BF20" s="263">
        <v>0.19896620000000001</v>
      </c>
      <c r="BG20" s="263">
        <v>0.19147839999999999</v>
      </c>
      <c r="BH20" s="329">
        <v>0.1982035</v>
      </c>
      <c r="BI20" s="329">
        <v>0.19441829999999999</v>
      </c>
      <c r="BJ20" s="329">
        <v>0.2018209</v>
      </c>
      <c r="BK20" s="329">
        <v>0.20170630000000001</v>
      </c>
      <c r="BL20" s="329">
        <v>0.18032590000000001</v>
      </c>
      <c r="BM20" s="329">
        <v>0.19555649999999999</v>
      </c>
      <c r="BN20" s="329">
        <v>0.1908561</v>
      </c>
      <c r="BO20" s="329">
        <v>0.19719229999999999</v>
      </c>
      <c r="BP20" s="329">
        <v>0.1948233</v>
      </c>
      <c r="BQ20" s="329">
        <v>0.2030305</v>
      </c>
      <c r="BR20" s="329">
        <v>0.20247680000000001</v>
      </c>
      <c r="BS20" s="329">
        <v>0.19357849999999999</v>
      </c>
      <c r="BT20" s="329">
        <v>0.20043520000000001</v>
      </c>
      <c r="BU20" s="329">
        <v>0.1966223</v>
      </c>
      <c r="BV20" s="329">
        <v>0.20414889999999999</v>
      </c>
    </row>
    <row r="21" spans="1:74" ht="12.05" customHeight="1" x14ac:dyDescent="0.2">
      <c r="A21" s="532"/>
      <c r="B21" s="167" t="s">
        <v>357</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230"/>
      <c r="BH21" s="330"/>
      <c r="BI21" s="330"/>
      <c r="BJ21" s="330"/>
      <c r="BK21" s="330"/>
      <c r="BL21" s="330"/>
      <c r="BM21" s="330"/>
      <c r="BN21" s="330"/>
      <c r="BO21" s="330"/>
      <c r="BP21" s="330"/>
      <c r="BQ21" s="330"/>
      <c r="BR21" s="330"/>
      <c r="BS21" s="330"/>
      <c r="BT21" s="330"/>
      <c r="BU21" s="330"/>
      <c r="BV21" s="330"/>
    </row>
    <row r="22" spans="1:74" ht="12.05" customHeight="1" x14ac:dyDescent="0.2">
      <c r="A22" s="532" t="s">
        <v>64</v>
      </c>
      <c r="B22" s="533" t="s">
        <v>460</v>
      </c>
      <c r="C22" s="263">
        <v>1.6731509999999999E-3</v>
      </c>
      <c r="D22" s="263">
        <v>1.5112330000000001E-3</v>
      </c>
      <c r="E22" s="263">
        <v>1.6731509999999999E-3</v>
      </c>
      <c r="F22" s="263">
        <v>1.619178E-3</v>
      </c>
      <c r="G22" s="263">
        <v>1.6731509999999999E-3</v>
      </c>
      <c r="H22" s="263">
        <v>1.619178E-3</v>
      </c>
      <c r="I22" s="263">
        <v>1.6731509999999999E-3</v>
      </c>
      <c r="J22" s="263">
        <v>1.6731509999999999E-3</v>
      </c>
      <c r="K22" s="263">
        <v>1.619178E-3</v>
      </c>
      <c r="L22" s="263">
        <v>1.6731509999999999E-3</v>
      </c>
      <c r="M22" s="263">
        <v>1.619178E-3</v>
      </c>
      <c r="N22" s="263">
        <v>1.6731509999999999E-3</v>
      </c>
      <c r="O22" s="263">
        <v>1.6731509999999999E-3</v>
      </c>
      <c r="P22" s="263">
        <v>1.5112330000000001E-3</v>
      </c>
      <c r="Q22" s="263">
        <v>1.6731509999999999E-3</v>
      </c>
      <c r="R22" s="263">
        <v>1.619178E-3</v>
      </c>
      <c r="S22" s="263">
        <v>1.6731509999999999E-3</v>
      </c>
      <c r="T22" s="263">
        <v>1.619178E-3</v>
      </c>
      <c r="U22" s="263">
        <v>1.6731509999999999E-3</v>
      </c>
      <c r="V22" s="263">
        <v>1.6731509999999999E-3</v>
      </c>
      <c r="W22" s="263">
        <v>1.619178E-3</v>
      </c>
      <c r="X22" s="263">
        <v>1.6731509999999999E-3</v>
      </c>
      <c r="Y22" s="263">
        <v>1.619178E-3</v>
      </c>
      <c r="Z22" s="263">
        <v>1.9776070000000001E-3</v>
      </c>
      <c r="AA22" s="263">
        <v>2.0475789999999999E-3</v>
      </c>
      <c r="AB22" s="263">
        <v>1.8731589999999999E-3</v>
      </c>
      <c r="AC22" s="263">
        <v>2.066413E-3</v>
      </c>
      <c r="AD22" s="263">
        <v>1.8591949999999999E-3</v>
      </c>
      <c r="AE22" s="263">
        <v>2.0061089999999998E-3</v>
      </c>
      <c r="AF22" s="263">
        <v>1.921369E-3</v>
      </c>
      <c r="AG22" s="263">
        <v>1.9705149999999999E-3</v>
      </c>
      <c r="AH22" s="263">
        <v>1.9468899999999999E-3</v>
      </c>
      <c r="AI22" s="263">
        <v>1.8820449999999999E-3</v>
      </c>
      <c r="AJ22" s="263">
        <v>2.0130370000000001E-3</v>
      </c>
      <c r="AK22" s="263">
        <v>1.9945060000000001E-3</v>
      </c>
      <c r="AL22" s="263">
        <v>2.0529929999999999E-3</v>
      </c>
      <c r="AM22" s="263">
        <v>1.9837269999999998E-3</v>
      </c>
      <c r="AN22" s="263">
        <v>1.9262389999999999E-3</v>
      </c>
      <c r="AO22" s="263">
        <v>2.0524200000000001E-3</v>
      </c>
      <c r="AP22" s="263">
        <v>1.9657889999999999E-3</v>
      </c>
      <c r="AQ22" s="263">
        <v>2.0130069999999998E-3</v>
      </c>
      <c r="AR22" s="263">
        <v>1.914256E-3</v>
      </c>
      <c r="AS22" s="263">
        <v>1.939505E-3</v>
      </c>
      <c r="AT22" s="263">
        <v>1.9380619999999999E-3</v>
      </c>
      <c r="AU22" s="263">
        <v>1.914888E-3</v>
      </c>
      <c r="AV22" s="263">
        <v>2.0106379999999999E-3</v>
      </c>
      <c r="AW22" s="263">
        <v>1.978301E-3</v>
      </c>
      <c r="AX22" s="263">
        <v>2.0609869999999998E-3</v>
      </c>
      <c r="AY22" s="263">
        <v>2.064597E-3</v>
      </c>
      <c r="AZ22" s="263">
        <v>1.8622230000000001E-3</v>
      </c>
      <c r="BA22" s="263">
        <v>1.826121E-3</v>
      </c>
      <c r="BB22" s="263">
        <v>1.951459E-3</v>
      </c>
      <c r="BC22" s="263">
        <v>2.127519E-3</v>
      </c>
      <c r="BD22" s="263">
        <v>1.9780760000000001E-3</v>
      </c>
      <c r="BE22" s="263">
        <v>1.9738999999999998E-3</v>
      </c>
      <c r="BF22" s="263">
        <v>1.9771599999999999E-3</v>
      </c>
      <c r="BG22" s="263">
        <v>1.9828200000000002E-3</v>
      </c>
      <c r="BH22" s="329">
        <v>1.98029E-3</v>
      </c>
      <c r="BI22" s="329">
        <v>1.9804699999999998E-3</v>
      </c>
      <c r="BJ22" s="329">
        <v>1.9731499999999999E-3</v>
      </c>
      <c r="BK22" s="329">
        <v>1.9648299999999999E-3</v>
      </c>
      <c r="BL22" s="329">
        <v>1.97416E-3</v>
      </c>
      <c r="BM22" s="329">
        <v>1.9876199999999998E-3</v>
      </c>
      <c r="BN22" s="329">
        <v>1.9909099999999998E-3</v>
      </c>
      <c r="BO22" s="329">
        <v>1.9784899999999998E-3</v>
      </c>
      <c r="BP22" s="329">
        <v>1.97853E-3</v>
      </c>
      <c r="BQ22" s="329">
        <v>1.9789500000000002E-3</v>
      </c>
      <c r="BR22" s="329">
        <v>1.9791100000000001E-3</v>
      </c>
      <c r="BS22" s="329">
        <v>1.9787699999999999E-3</v>
      </c>
      <c r="BT22" s="329">
        <v>1.9786399999999998E-3</v>
      </c>
      <c r="BU22" s="329">
        <v>1.97847E-3</v>
      </c>
      <c r="BV22" s="329">
        <v>1.9789500000000002E-3</v>
      </c>
    </row>
    <row r="23" spans="1:74" ht="12.05" customHeight="1" x14ac:dyDescent="0.2">
      <c r="A23" s="532" t="s">
        <v>1037</v>
      </c>
      <c r="B23" s="533" t="s">
        <v>1036</v>
      </c>
      <c r="C23" s="263">
        <v>4.0953055473000001E-3</v>
      </c>
      <c r="D23" s="263">
        <v>4.5155157287E-3</v>
      </c>
      <c r="E23" s="263">
        <v>6.2248111641000003E-3</v>
      </c>
      <c r="F23" s="263">
        <v>6.8936729464999999E-3</v>
      </c>
      <c r="G23" s="263">
        <v>7.6063104180999997E-3</v>
      </c>
      <c r="H23" s="263">
        <v>7.6958399199000002E-3</v>
      </c>
      <c r="I23" s="263">
        <v>7.9478402528000008E-3</v>
      </c>
      <c r="J23" s="263">
        <v>7.746249264E-3</v>
      </c>
      <c r="K23" s="263">
        <v>6.9828412433999999E-3</v>
      </c>
      <c r="L23" s="263">
        <v>6.1970832678999999E-3</v>
      </c>
      <c r="M23" s="263">
        <v>4.9179446357999999E-3</v>
      </c>
      <c r="N23" s="263">
        <v>4.7769583456000004E-3</v>
      </c>
      <c r="O23" s="263">
        <v>5.2900142669000004E-3</v>
      </c>
      <c r="P23" s="263">
        <v>5.7866800371999998E-3</v>
      </c>
      <c r="Q23" s="263">
        <v>7.8554391304000003E-3</v>
      </c>
      <c r="R23" s="263">
        <v>8.7109590165999999E-3</v>
      </c>
      <c r="S23" s="263">
        <v>9.5445595390000002E-3</v>
      </c>
      <c r="T23" s="263">
        <v>9.6966113150000009E-3</v>
      </c>
      <c r="U23" s="263">
        <v>9.9642264721999992E-3</v>
      </c>
      <c r="V23" s="263">
        <v>9.5508648510000006E-3</v>
      </c>
      <c r="W23" s="263">
        <v>8.5424656441999997E-3</v>
      </c>
      <c r="X23" s="263">
        <v>7.5182491568000004E-3</v>
      </c>
      <c r="Y23" s="263">
        <v>5.9393611090999996E-3</v>
      </c>
      <c r="Z23" s="263">
        <v>5.5860523214999996E-3</v>
      </c>
      <c r="AA23" s="263">
        <v>5.9999280910999998E-3</v>
      </c>
      <c r="AB23" s="263">
        <v>6.4601862735000001E-3</v>
      </c>
      <c r="AC23" s="263">
        <v>8.9511378951000007E-3</v>
      </c>
      <c r="AD23" s="263">
        <v>9.8902334573E-3</v>
      </c>
      <c r="AE23" s="263">
        <v>1.063735979E-2</v>
      </c>
      <c r="AF23" s="263">
        <v>1.0755860349E-2</v>
      </c>
      <c r="AG23" s="263">
        <v>1.1296697034E-2</v>
      </c>
      <c r="AH23" s="263">
        <v>1.0747317346999999E-2</v>
      </c>
      <c r="AI23" s="263">
        <v>9.5545626955000004E-3</v>
      </c>
      <c r="AJ23" s="263">
        <v>8.4397011306000004E-3</v>
      </c>
      <c r="AK23" s="263">
        <v>6.5445231986000002E-3</v>
      </c>
      <c r="AL23" s="263">
        <v>6.2236646629999998E-3</v>
      </c>
      <c r="AM23" s="263">
        <v>7.0321903111999996E-3</v>
      </c>
      <c r="AN23" s="263">
        <v>7.9836230680000002E-3</v>
      </c>
      <c r="AO23" s="263">
        <v>1.0324771137E-2</v>
      </c>
      <c r="AP23" s="263">
        <v>1.1409516352E-2</v>
      </c>
      <c r="AQ23" s="263">
        <v>1.2594971115000001E-2</v>
      </c>
      <c r="AR23" s="263">
        <v>1.2542321154000001E-2</v>
      </c>
      <c r="AS23" s="263">
        <v>1.3054586127999999E-2</v>
      </c>
      <c r="AT23" s="263">
        <v>1.2467927554000001E-2</v>
      </c>
      <c r="AU23" s="263">
        <v>1.1066705596000001E-2</v>
      </c>
      <c r="AV23" s="263">
        <v>9.7390152251999994E-3</v>
      </c>
      <c r="AW23" s="263">
        <v>7.7487156513999997E-3</v>
      </c>
      <c r="AX23" s="263">
        <v>7.4558627495999999E-3</v>
      </c>
      <c r="AY23" s="263">
        <v>8.1647274834000007E-3</v>
      </c>
      <c r="AZ23" s="263">
        <v>8.8826108216000007E-3</v>
      </c>
      <c r="BA23" s="263">
        <v>1.2160961813E-2</v>
      </c>
      <c r="BB23" s="263">
        <v>1.3510939503999999E-2</v>
      </c>
      <c r="BC23" s="263">
        <v>1.474559558E-2</v>
      </c>
      <c r="BD23" s="263">
        <v>1.4817920751E-2</v>
      </c>
      <c r="BE23" s="263">
        <v>1.527816972E-2</v>
      </c>
      <c r="BF23" s="263">
        <v>1.47206E-2</v>
      </c>
      <c r="BG23" s="263">
        <v>1.32765E-2</v>
      </c>
      <c r="BH23" s="329">
        <v>1.18479E-2</v>
      </c>
      <c r="BI23" s="329">
        <v>9.4958999999999998E-3</v>
      </c>
      <c r="BJ23" s="329">
        <v>9.0680899999999991E-3</v>
      </c>
      <c r="BK23" s="329">
        <v>9.7649799999999995E-3</v>
      </c>
      <c r="BL23" s="329">
        <v>1.07697E-2</v>
      </c>
      <c r="BM23" s="329">
        <v>1.44742E-2</v>
      </c>
      <c r="BN23" s="329">
        <v>1.5951E-2</v>
      </c>
      <c r="BO23" s="329">
        <v>1.7445200000000001E-2</v>
      </c>
      <c r="BP23" s="329">
        <v>1.7587800000000001E-2</v>
      </c>
      <c r="BQ23" s="329">
        <v>1.8285200000000001E-2</v>
      </c>
      <c r="BR23" s="329">
        <v>1.7602699999999999E-2</v>
      </c>
      <c r="BS23" s="329">
        <v>1.5877800000000001E-2</v>
      </c>
      <c r="BT23" s="329">
        <v>1.41458E-2</v>
      </c>
      <c r="BU23" s="329">
        <v>1.13074E-2</v>
      </c>
      <c r="BV23" s="329">
        <v>1.07898E-2</v>
      </c>
    </row>
    <row r="24" spans="1:74" ht="12.05" customHeight="1" x14ac:dyDescent="0.2">
      <c r="A24" s="499" t="s">
        <v>843</v>
      </c>
      <c r="B24" s="533" t="s">
        <v>830</v>
      </c>
      <c r="C24" s="263">
        <v>4.28686E-3</v>
      </c>
      <c r="D24" s="263">
        <v>3.79196E-3</v>
      </c>
      <c r="E24" s="263">
        <v>4.0063E-3</v>
      </c>
      <c r="F24" s="263">
        <v>3.8939600000000001E-3</v>
      </c>
      <c r="G24" s="263">
        <v>4.0485900000000003E-3</v>
      </c>
      <c r="H24" s="263">
        <v>3.9549399999999997E-3</v>
      </c>
      <c r="I24" s="263">
        <v>4.0954399999999997E-3</v>
      </c>
      <c r="J24" s="263">
        <v>4.1099700000000001E-3</v>
      </c>
      <c r="K24" s="263">
        <v>3.6791599999999999E-3</v>
      </c>
      <c r="L24" s="263">
        <v>3.6778599999999998E-3</v>
      </c>
      <c r="M24" s="263">
        <v>3.9069700000000001E-3</v>
      </c>
      <c r="N24" s="263">
        <v>4.0543200000000001E-3</v>
      </c>
      <c r="O24" s="263">
        <v>3.9872400000000004E-3</v>
      </c>
      <c r="P24" s="263">
        <v>3.7086100000000002E-3</v>
      </c>
      <c r="Q24" s="263">
        <v>3.98657E-3</v>
      </c>
      <c r="R24" s="263">
        <v>3.89851E-3</v>
      </c>
      <c r="S24" s="263">
        <v>4.0406299999999999E-3</v>
      </c>
      <c r="T24" s="263">
        <v>3.9206400000000004E-3</v>
      </c>
      <c r="U24" s="263">
        <v>3.9728799999999998E-3</v>
      </c>
      <c r="V24" s="263">
        <v>4.0492100000000001E-3</v>
      </c>
      <c r="W24" s="263">
        <v>3.6016199999999998E-3</v>
      </c>
      <c r="X24" s="263">
        <v>3.8679299999999999E-3</v>
      </c>
      <c r="Y24" s="263">
        <v>3.87645E-3</v>
      </c>
      <c r="Z24" s="263">
        <v>4.0135199999999996E-3</v>
      </c>
      <c r="AA24" s="263">
        <v>3.7250299999999998E-3</v>
      </c>
      <c r="AB24" s="263">
        <v>3.24954E-3</v>
      </c>
      <c r="AC24" s="263">
        <v>3.4652799999999998E-3</v>
      </c>
      <c r="AD24" s="263">
        <v>3.0135600000000002E-3</v>
      </c>
      <c r="AE24" s="263">
        <v>2.9332400000000002E-3</v>
      </c>
      <c r="AF24" s="263">
        <v>3.2885599999999998E-3</v>
      </c>
      <c r="AG24" s="263">
        <v>3.1890999999999998E-3</v>
      </c>
      <c r="AH24" s="263">
        <v>3.3472900000000002E-3</v>
      </c>
      <c r="AI24" s="263">
        <v>3.2066199999999999E-3</v>
      </c>
      <c r="AJ24" s="263">
        <v>3.1792700000000001E-3</v>
      </c>
      <c r="AK24" s="263">
        <v>3.11524E-3</v>
      </c>
      <c r="AL24" s="263">
        <v>3.3277200000000002E-3</v>
      </c>
      <c r="AM24" s="263">
        <v>3.2870199999999999E-3</v>
      </c>
      <c r="AN24" s="263">
        <v>3.0138999999999999E-3</v>
      </c>
      <c r="AO24" s="263">
        <v>3.2601599999999998E-3</v>
      </c>
      <c r="AP24" s="263">
        <v>2.78167E-3</v>
      </c>
      <c r="AQ24" s="263">
        <v>2.8947600000000001E-3</v>
      </c>
      <c r="AR24" s="263">
        <v>2.8226100000000001E-3</v>
      </c>
      <c r="AS24" s="263">
        <v>3.0129599999999999E-3</v>
      </c>
      <c r="AT24" s="263">
        <v>3.00082E-3</v>
      </c>
      <c r="AU24" s="263">
        <v>2.8085900000000001E-3</v>
      </c>
      <c r="AV24" s="263">
        <v>2.9026899999999999E-3</v>
      </c>
      <c r="AW24" s="263">
        <v>2.95912E-3</v>
      </c>
      <c r="AX24" s="263">
        <v>3.1292300000000002E-3</v>
      </c>
      <c r="AY24" s="263">
        <v>3.2518500000000001E-3</v>
      </c>
      <c r="AZ24" s="263">
        <v>2.6535700000000001E-3</v>
      </c>
      <c r="BA24" s="263">
        <v>3.0775199999999998E-3</v>
      </c>
      <c r="BB24" s="263">
        <v>2.8577899999999998E-3</v>
      </c>
      <c r="BC24" s="263">
        <v>2.76465E-3</v>
      </c>
      <c r="BD24" s="263">
        <v>2.7418500000000001E-3</v>
      </c>
      <c r="BE24" s="263">
        <v>3.0616599999999999E-3</v>
      </c>
      <c r="BF24" s="263">
        <v>3.0620000000000001E-3</v>
      </c>
      <c r="BG24" s="263">
        <v>2.8851599999999999E-3</v>
      </c>
      <c r="BH24" s="329">
        <v>2.9118299999999998E-3</v>
      </c>
      <c r="BI24" s="329">
        <v>2.9667600000000001E-3</v>
      </c>
      <c r="BJ24" s="329">
        <v>3.1100400000000001E-3</v>
      </c>
      <c r="BK24" s="329">
        <v>3.2590100000000001E-3</v>
      </c>
      <c r="BL24" s="329">
        <v>2.6366300000000001E-3</v>
      </c>
      <c r="BM24" s="329">
        <v>3.0663700000000001E-3</v>
      </c>
      <c r="BN24" s="329">
        <v>2.8865399999999999E-3</v>
      </c>
      <c r="BO24" s="329">
        <v>2.82841E-3</v>
      </c>
      <c r="BP24" s="329">
        <v>2.7059599999999999E-3</v>
      </c>
      <c r="BQ24" s="329">
        <v>3.0605200000000002E-3</v>
      </c>
      <c r="BR24" s="329">
        <v>3.0730800000000002E-3</v>
      </c>
      <c r="BS24" s="329">
        <v>2.89149E-3</v>
      </c>
      <c r="BT24" s="329">
        <v>2.9124200000000002E-3</v>
      </c>
      <c r="BU24" s="329">
        <v>2.9666499999999999E-3</v>
      </c>
      <c r="BV24" s="329">
        <v>3.1092400000000001E-3</v>
      </c>
    </row>
    <row r="25" spans="1:74" ht="12.05" customHeight="1" x14ac:dyDescent="0.2">
      <c r="A25" s="499" t="s">
        <v>21</v>
      </c>
      <c r="B25" s="533" t="s">
        <v>1039</v>
      </c>
      <c r="C25" s="263">
        <v>7.2692310000000001E-3</v>
      </c>
      <c r="D25" s="263">
        <v>6.5207219999999996E-3</v>
      </c>
      <c r="E25" s="263">
        <v>7.0128710000000004E-3</v>
      </c>
      <c r="F25" s="263">
        <v>6.8007650000000003E-3</v>
      </c>
      <c r="G25" s="263">
        <v>7.0318510000000004E-3</v>
      </c>
      <c r="H25" s="263">
        <v>6.8322649999999997E-3</v>
      </c>
      <c r="I25" s="263">
        <v>7.0834909999999999E-3</v>
      </c>
      <c r="J25" s="263">
        <v>7.0936710000000002E-3</v>
      </c>
      <c r="K25" s="263">
        <v>6.7210949999999998E-3</v>
      </c>
      <c r="L25" s="263">
        <v>7.1227210000000003E-3</v>
      </c>
      <c r="M25" s="263">
        <v>6.9863750000000004E-3</v>
      </c>
      <c r="N25" s="263">
        <v>7.2544510000000003E-3</v>
      </c>
      <c r="O25" s="263">
        <v>7.204691E-3</v>
      </c>
      <c r="P25" s="263">
        <v>6.5567719999999998E-3</v>
      </c>
      <c r="Q25" s="263">
        <v>7.2165709999999997E-3</v>
      </c>
      <c r="R25" s="263">
        <v>6.8282450000000001E-3</v>
      </c>
      <c r="S25" s="263">
        <v>7.0389909999999997E-3</v>
      </c>
      <c r="T25" s="263">
        <v>6.9274749999999998E-3</v>
      </c>
      <c r="U25" s="263">
        <v>7.1290609999999999E-3</v>
      </c>
      <c r="V25" s="263">
        <v>7.1742309999999997E-3</v>
      </c>
      <c r="W25" s="263">
        <v>6.8606650000000002E-3</v>
      </c>
      <c r="X25" s="263">
        <v>7.0437310000000001E-3</v>
      </c>
      <c r="Y25" s="263">
        <v>6.8354649999999998E-3</v>
      </c>
      <c r="Z25" s="263">
        <v>7.2573710000000003E-3</v>
      </c>
      <c r="AA25" s="263">
        <v>7.2840309999999998E-3</v>
      </c>
      <c r="AB25" s="263">
        <v>6.5759920000000001E-3</v>
      </c>
      <c r="AC25" s="263">
        <v>7.1960909999999999E-3</v>
      </c>
      <c r="AD25" s="263">
        <v>6.8399749999999999E-3</v>
      </c>
      <c r="AE25" s="263">
        <v>7.0620309999999999E-3</v>
      </c>
      <c r="AF25" s="263">
        <v>6.8451049999999998E-3</v>
      </c>
      <c r="AG25" s="263">
        <v>7.1928110000000003E-3</v>
      </c>
      <c r="AH25" s="263">
        <v>7.1488810000000002E-3</v>
      </c>
      <c r="AI25" s="263">
        <v>6.9180550000000002E-3</v>
      </c>
      <c r="AJ25" s="263">
        <v>7.1521709999999997E-3</v>
      </c>
      <c r="AK25" s="263">
        <v>6.9489349999999998E-3</v>
      </c>
      <c r="AL25" s="263">
        <v>7.1349409999999997E-3</v>
      </c>
      <c r="AM25" s="263">
        <v>7.2019670000000001E-3</v>
      </c>
      <c r="AN25" s="263">
        <v>6.7340439999999998E-3</v>
      </c>
      <c r="AO25" s="263">
        <v>7.0548670000000003E-3</v>
      </c>
      <c r="AP25" s="263">
        <v>6.7002809999999998E-3</v>
      </c>
      <c r="AQ25" s="263">
        <v>7.0208570000000001E-3</v>
      </c>
      <c r="AR25" s="263">
        <v>6.9029310000000002E-3</v>
      </c>
      <c r="AS25" s="263">
        <v>7.0088069999999997E-3</v>
      </c>
      <c r="AT25" s="263">
        <v>7.0035269999999998E-3</v>
      </c>
      <c r="AU25" s="263">
        <v>6.6648610000000002E-3</v>
      </c>
      <c r="AV25" s="263">
        <v>6.918937E-3</v>
      </c>
      <c r="AW25" s="263">
        <v>6.7369309999999998E-3</v>
      </c>
      <c r="AX25" s="263">
        <v>7.0023569999999999E-3</v>
      </c>
      <c r="AY25" s="263">
        <v>6.981681E-3</v>
      </c>
      <c r="AZ25" s="263">
        <v>6.4510319999999998E-3</v>
      </c>
      <c r="BA25" s="263">
        <v>6.970291E-3</v>
      </c>
      <c r="BB25" s="263">
        <v>6.6819949999999996E-3</v>
      </c>
      <c r="BC25" s="263">
        <v>6.8570710000000002E-3</v>
      </c>
      <c r="BD25" s="263">
        <v>6.8442249999999998E-3</v>
      </c>
      <c r="BE25" s="263">
        <v>7.05552E-3</v>
      </c>
      <c r="BF25" s="263">
        <v>7.05728E-3</v>
      </c>
      <c r="BG25" s="263">
        <v>6.6421700000000002E-3</v>
      </c>
      <c r="BH25" s="329">
        <v>6.94205E-3</v>
      </c>
      <c r="BI25" s="329">
        <v>6.6656700000000003E-3</v>
      </c>
      <c r="BJ25" s="329">
        <v>6.9316899999999999E-3</v>
      </c>
      <c r="BK25" s="329">
        <v>6.9499499999999999E-3</v>
      </c>
      <c r="BL25" s="329">
        <v>6.4323799999999997E-3</v>
      </c>
      <c r="BM25" s="329">
        <v>6.9079099999999997E-3</v>
      </c>
      <c r="BN25" s="329">
        <v>6.6952100000000001E-3</v>
      </c>
      <c r="BO25" s="329">
        <v>6.8559700000000003E-3</v>
      </c>
      <c r="BP25" s="329">
        <v>6.8705900000000002E-3</v>
      </c>
      <c r="BQ25" s="329">
        <v>7.1622700000000001E-3</v>
      </c>
      <c r="BR25" s="329">
        <v>7.0403599999999998E-3</v>
      </c>
      <c r="BS25" s="329">
        <v>6.6347300000000001E-3</v>
      </c>
      <c r="BT25" s="329">
        <v>6.9285500000000003E-3</v>
      </c>
      <c r="BU25" s="329">
        <v>6.6588400000000001E-3</v>
      </c>
      <c r="BV25" s="329">
        <v>6.9280899999999996E-3</v>
      </c>
    </row>
    <row r="26" spans="1:74" ht="12.05" customHeight="1" x14ac:dyDescent="0.2">
      <c r="A26" s="532" t="s">
        <v>224</v>
      </c>
      <c r="B26" s="533" t="s">
        <v>355</v>
      </c>
      <c r="C26" s="263">
        <v>1.9484330715000001E-2</v>
      </c>
      <c r="D26" s="263">
        <v>1.8346705227E-2</v>
      </c>
      <c r="E26" s="263">
        <v>2.1212199268000002E-2</v>
      </c>
      <c r="F26" s="263">
        <v>2.1476538864999999E-2</v>
      </c>
      <c r="G26" s="263">
        <v>2.2777358022E-2</v>
      </c>
      <c r="H26" s="263">
        <v>2.2492162890999999E-2</v>
      </c>
      <c r="I26" s="263">
        <v>2.3131218273E-2</v>
      </c>
      <c r="J26" s="263">
        <v>2.3007101859000002E-2</v>
      </c>
      <c r="K26" s="263">
        <v>2.1219037183E-2</v>
      </c>
      <c r="L26" s="263">
        <v>2.0940256833E-2</v>
      </c>
      <c r="M26" s="263">
        <v>1.9668393007999999E-2</v>
      </c>
      <c r="N26" s="263">
        <v>2.0008735234999998E-2</v>
      </c>
      <c r="O26" s="263">
        <v>2.0445255145000001E-2</v>
      </c>
      <c r="P26" s="263">
        <v>1.9538603493E-2</v>
      </c>
      <c r="Q26" s="263">
        <v>2.3028829143000001E-2</v>
      </c>
      <c r="R26" s="263">
        <v>2.3238345543E-2</v>
      </c>
      <c r="S26" s="263">
        <v>2.4794487887000002E-2</v>
      </c>
      <c r="T26" s="263">
        <v>2.4503300919E-2</v>
      </c>
      <c r="U26" s="263">
        <v>2.5137919814000001E-2</v>
      </c>
      <c r="V26" s="263">
        <v>2.4900238368E-2</v>
      </c>
      <c r="W26" s="263">
        <v>2.273646847E-2</v>
      </c>
      <c r="X26" s="263">
        <v>2.2405776204E-2</v>
      </c>
      <c r="Y26" s="263">
        <v>2.0508493844000001E-2</v>
      </c>
      <c r="Z26" s="263">
        <v>2.1126282430000001E-2</v>
      </c>
      <c r="AA26" s="263">
        <v>2.1183417884000001E-2</v>
      </c>
      <c r="AB26" s="263">
        <v>2.0296088638999999E-2</v>
      </c>
      <c r="AC26" s="263">
        <v>2.3955142281999998E-2</v>
      </c>
      <c r="AD26" s="263">
        <v>2.3847552033999998E-2</v>
      </c>
      <c r="AE26" s="263">
        <v>2.5112471654999999E-2</v>
      </c>
      <c r="AF26" s="263">
        <v>2.5193593656000001E-2</v>
      </c>
      <c r="AG26" s="263">
        <v>2.6018978748E-2</v>
      </c>
      <c r="AH26" s="263">
        <v>2.5534353829999999E-2</v>
      </c>
      <c r="AI26" s="263">
        <v>2.3730474448999998E-2</v>
      </c>
      <c r="AJ26" s="263">
        <v>2.3127640033E-2</v>
      </c>
      <c r="AK26" s="263">
        <v>2.0906948347E-2</v>
      </c>
      <c r="AL26" s="263">
        <v>2.1042648641E-2</v>
      </c>
      <c r="AM26" s="263">
        <v>2.1778279054999999E-2</v>
      </c>
      <c r="AN26" s="263">
        <v>2.1769753310999999E-2</v>
      </c>
      <c r="AO26" s="263">
        <v>2.4528404866000001E-2</v>
      </c>
      <c r="AP26" s="263">
        <v>2.4201109690999999E-2</v>
      </c>
      <c r="AQ26" s="263">
        <v>2.6475860928E-2</v>
      </c>
      <c r="AR26" s="263">
        <v>2.6394335777E-2</v>
      </c>
      <c r="AS26" s="263">
        <v>2.7201646566E-2</v>
      </c>
      <c r="AT26" s="263">
        <v>2.6540858014999998E-2</v>
      </c>
      <c r="AU26" s="263">
        <v>2.4536755091999998E-2</v>
      </c>
      <c r="AV26" s="263">
        <v>2.3569775005000002E-2</v>
      </c>
      <c r="AW26" s="263">
        <v>2.149098319E-2</v>
      </c>
      <c r="AX26" s="263">
        <v>2.175609731E-2</v>
      </c>
      <c r="AY26" s="263">
        <v>2.238853507E-2</v>
      </c>
      <c r="AZ26" s="263">
        <v>2.1632974353E-2</v>
      </c>
      <c r="BA26" s="263">
        <v>2.6261619127999999E-2</v>
      </c>
      <c r="BB26" s="263">
        <v>2.7069977743999999E-2</v>
      </c>
      <c r="BC26" s="263">
        <v>2.8871155685999999E-2</v>
      </c>
      <c r="BD26" s="263">
        <v>2.8710802365E-2</v>
      </c>
      <c r="BE26" s="263">
        <v>2.9937200000000001E-2</v>
      </c>
      <c r="BF26" s="263">
        <v>2.9189199999999998E-2</v>
      </c>
      <c r="BG26" s="263">
        <v>2.6931400000000001E-2</v>
      </c>
      <c r="BH26" s="329">
        <v>2.5884500000000001E-2</v>
      </c>
      <c r="BI26" s="329">
        <v>2.3259499999999999E-2</v>
      </c>
      <c r="BJ26" s="329">
        <v>2.3253599999999999E-2</v>
      </c>
      <c r="BK26" s="329">
        <v>2.40433E-2</v>
      </c>
      <c r="BL26" s="329">
        <v>2.37705E-2</v>
      </c>
      <c r="BM26" s="329">
        <v>2.8596699999999999E-2</v>
      </c>
      <c r="BN26" s="329">
        <v>2.9665799999999999E-2</v>
      </c>
      <c r="BO26" s="329">
        <v>3.1454000000000003E-2</v>
      </c>
      <c r="BP26" s="329">
        <v>3.1499300000000001E-2</v>
      </c>
      <c r="BQ26" s="329">
        <v>3.2832500000000001E-2</v>
      </c>
      <c r="BR26" s="329">
        <v>3.2078099999999998E-2</v>
      </c>
      <c r="BS26" s="329">
        <v>2.9569000000000002E-2</v>
      </c>
      <c r="BT26" s="329">
        <v>2.8218400000000001E-2</v>
      </c>
      <c r="BU26" s="329">
        <v>2.5112099999999998E-2</v>
      </c>
      <c r="BV26" s="329">
        <v>2.5031600000000001E-2</v>
      </c>
    </row>
    <row r="27" spans="1:74" ht="12.05" customHeight="1" x14ac:dyDescent="0.2">
      <c r="A27" s="532"/>
      <c r="B27" s="167" t="s">
        <v>358</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0"/>
      <c r="AN27" s="230"/>
      <c r="AO27" s="230"/>
      <c r="AP27" s="230"/>
      <c r="AQ27" s="230"/>
      <c r="AR27" s="230"/>
      <c r="AS27" s="230"/>
      <c r="AT27" s="230"/>
      <c r="AU27" s="230"/>
      <c r="AV27" s="230"/>
      <c r="AW27" s="230"/>
      <c r="AX27" s="230"/>
      <c r="AY27" s="230"/>
      <c r="AZ27" s="230"/>
      <c r="BA27" s="230"/>
      <c r="BB27" s="230"/>
      <c r="BC27" s="230"/>
      <c r="BD27" s="230"/>
      <c r="BE27" s="230"/>
      <c r="BF27" s="230"/>
      <c r="BG27" s="230"/>
      <c r="BH27" s="330"/>
      <c r="BI27" s="330"/>
      <c r="BJ27" s="330"/>
      <c r="BK27" s="330"/>
      <c r="BL27" s="330"/>
      <c r="BM27" s="330"/>
      <c r="BN27" s="330"/>
      <c r="BO27" s="330"/>
      <c r="BP27" s="330"/>
      <c r="BQ27" s="330"/>
      <c r="BR27" s="330"/>
      <c r="BS27" s="330"/>
      <c r="BT27" s="330"/>
      <c r="BU27" s="330"/>
      <c r="BV27" s="330"/>
    </row>
    <row r="28" spans="1:74" ht="12.05" customHeight="1" x14ac:dyDescent="0.2">
      <c r="A28" s="532" t="s">
        <v>613</v>
      </c>
      <c r="B28" s="533" t="s">
        <v>460</v>
      </c>
      <c r="C28" s="263">
        <v>3.3632879999999999E-3</v>
      </c>
      <c r="D28" s="263">
        <v>3.0378079999999999E-3</v>
      </c>
      <c r="E28" s="263">
        <v>3.3632879999999999E-3</v>
      </c>
      <c r="F28" s="263">
        <v>3.254795E-3</v>
      </c>
      <c r="G28" s="263">
        <v>3.3632879999999999E-3</v>
      </c>
      <c r="H28" s="263">
        <v>3.254795E-3</v>
      </c>
      <c r="I28" s="263">
        <v>3.3632879999999999E-3</v>
      </c>
      <c r="J28" s="263">
        <v>3.3632879999999999E-3</v>
      </c>
      <c r="K28" s="263">
        <v>3.254795E-3</v>
      </c>
      <c r="L28" s="263">
        <v>3.3632879999999999E-3</v>
      </c>
      <c r="M28" s="263">
        <v>3.254795E-3</v>
      </c>
      <c r="N28" s="263">
        <v>3.3632879999999999E-3</v>
      </c>
      <c r="O28" s="263">
        <v>3.3632879999999999E-3</v>
      </c>
      <c r="P28" s="263">
        <v>3.0378079999999999E-3</v>
      </c>
      <c r="Q28" s="263">
        <v>3.3632879999999999E-3</v>
      </c>
      <c r="R28" s="263">
        <v>3.254795E-3</v>
      </c>
      <c r="S28" s="263">
        <v>3.3632879999999999E-3</v>
      </c>
      <c r="T28" s="263">
        <v>3.254795E-3</v>
      </c>
      <c r="U28" s="263">
        <v>3.3632879999999999E-3</v>
      </c>
      <c r="V28" s="263">
        <v>3.3632879999999999E-3</v>
      </c>
      <c r="W28" s="263">
        <v>3.254795E-3</v>
      </c>
      <c r="X28" s="263">
        <v>3.3632879999999999E-3</v>
      </c>
      <c r="Y28" s="263">
        <v>3.254795E-3</v>
      </c>
      <c r="Z28" s="263">
        <v>3.3632879999999999E-3</v>
      </c>
      <c r="AA28" s="263">
        <v>3.3632879999999999E-3</v>
      </c>
      <c r="AB28" s="263">
        <v>3.0378079999999999E-3</v>
      </c>
      <c r="AC28" s="263">
        <v>3.3632879999999999E-3</v>
      </c>
      <c r="AD28" s="263">
        <v>3.254795E-3</v>
      </c>
      <c r="AE28" s="263">
        <v>3.3632879999999999E-3</v>
      </c>
      <c r="AF28" s="263">
        <v>3.254795E-3</v>
      </c>
      <c r="AG28" s="263">
        <v>3.3632879999999999E-3</v>
      </c>
      <c r="AH28" s="263">
        <v>3.3632879999999999E-3</v>
      </c>
      <c r="AI28" s="263">
        <v>3.254795E-3</v>
      </c>
      <c r="AJ28" s="263">
        <v>3.3632879999999999E-3</v>
      </c>
      <c r="AK28" s="263">
        <v>3.254795E-3</v>
      </c>
      <c r="AL28" s="263">
        <v>3.3632879999999999E-3</v>
      </c>
      <c r="AM28" s="263">
        <v>3.3540979999999998E-3</v>
      </c>
      <c r="AN28" s="263">
        <v>3.1377050000000002E-3</v>
      </c>
      <c r="AO28" s="263">
        <v>3.3540979999999998E-3</v>
      </c>
      <c r="AP28" s="263">
        <v>3.2459020000000002E-3</v>
      </c>
      <c r="AQ28" s="263">
        <v>3.3540979999999998E-3</v>
      </c>
      <c r="AR28" s="263">
        <v>3.2459020000000002E-3</v>
      </c>
      <c r="AS28" s="263">
        <v>3.3540979999999998E-3</v>
      </c>
      <c r="AT28" s="263">
        <v>3.3540979999999998E-3</v>
      </c>
      <c r="AU28" s="263">
        <v>3.2459020000000002E-3</v>
      </c>
      <c r="AV28" s="263">
        <v>3.3540979999999998E-3</v>
      </c>
      <c r="AW28" s="263">
        <v>3.2459020000000002E-3</v>
      </c>
      <c r="AX28" s="263">
        <v>3.3540979999999998E-3</v>
      </c>
      <c r="AY28" s="263">
        <v>3.3632879999999999E-3</v>
      </c>
      <c r="AZ28" s="263">
        <v>3.0378079999999999E-3</v>
      </c>
      <c r="BA28" s="263">
        <v>3.3632879999999999E-3</v>
      </c>
      <c r="BB28" s="263">
        <v>3.254795E-3</v>
      </c>
      <c r="BC28" s="263">
        <v>3.3632879999999999E-3</v>
      </c>
      <c r="BD28" s="263">
        <v>3.254795E-3</v>
      </c>
      <c r="BE28" s="263">
        <v>3.3541000000000001E-3</v>
      </c>
      <c r="BF28" s="263">
        <v>3.3541000000000001E-3</v>
      </c>
      <c r="BG28" s="263">
        <v>3.2458999999999999E-3</v>
      </c>
      <c r="BH28" s="329">
        <v>3.3541000000000001E-3</v>
      </c>
      <c r="BI28" s="329">
        <v>3.2458999999999999E-3</v>
      </c>
      <c r="BJ28" s="329">
        <v>3.3541000000000001E-3</v>
      </c>
      <c r="BK28" s="329">
        <v>3.3632900000000001E-3</v>
      </c>
      <c r="BL28" s="329">
        <v>3.0378100000000002E-3</v>
      </c>
      <c r="BM28" s="329">
        <v>3.3632900000000001E-3</v>
      </c>
      <c r="BN28" s="329">
        <v>3.2548E-3</v>
      </c>
      <c r="BO28" s="329">
        <v>3.3632900000000001E-3</v>
      </c>
      <c r="BP28" s="329">
        <v>3.2548E-3</v>
      </c>
      <c r="BQ28" s="329">
        <v>3.3541000000000001E-3</v>
      </c>
      <c r="BR28" s="329">
        <v>3.3541000000000001E-3</v>
      </c>
      <c r="BS28" s="329">
        <v>3.2458999999999999E-3</v>
      </c>
      <c r="BT28" s="329">
        <v>3.3541000000000001E-3</v>
      </c>
      <c r="BU28" s="329">
        <v>3.2458999999999999E-3</v>
      </c>
      <c r="BV28" s="329">
        <v>3.3541000000000001E-3</v>
      </c>
    </row>
    <row r="29" spans="1:74" ht="12.05" customHeight="1" x14ac:dyDescent="0.2">
      <c r="A29" s="532" t="s">
        <v>22</v>
      </c>
      <c r="B29" s="533" t="s">
        <v>1041</v>
      </c>
      <c r="C29" s="263">
        <v>9.8504209999999998E-3</v>
      </c>
      <c r="D29" s="263">
        <v>1.1021792000000001E-2</v>
      </c>
      <c r="E29" s="263">
        <v>1.5906133999999999E-2</v>
      </c>
      <c r="F29" s="263">
        <v>1.7766418999999999E-2</v>
      </c>
      <c r="G29" s="263">
        <v>1.9597521E-2</v>
      </c>
      <c r="H29" s="263">
        <v>2.0266491000000001E-2</v>
      </c>
      <c r="I29" s="263">
        <v>2.0689642000000001E-2</v>
      </c>
      <c r="J29" s="263">
        <v>2.0036082E-2</v>
      </c>
      <c r="K29" s="263">
        <v>1.7942058E-2</v>
      </c>
      <c r="L29" s="263">
        <v>1.6046088E-2</v>
      </c>
      <c r="M29" s="263">
        <v>1.2553908000000001E-2</v>
      </c>
      <c r="N29" s="263">
        <v>1.1737691999999999E-2</v>
      </c>
      <c r="O29" s="263">
        <v>1.1950468000000001E-2</v>
      </c>
      <c r="P29" s="263">
        <v>1.3057588E-2</v>
      </c>
      <c r="Q29" s="263">
        <v>1.8050083000000001E-2</v>
      </c>
      <c r="R29" s="263">
        <v>2.0534101999999999E-2</v>
      </c>
      <c r="S29" s="263">
        <v>2.2594097E-2</v>
      </c>
      <c r="T29" s="263">
        <v>2.3021354000000001E-2</v>
      </c>
      <c r="U29" s="263">
        <v>2.3629634E-2</v>
      </c>
      <c r="V29" s="263">
        <v>2.2640442E-2</v>
      </c>
      <c r="W29" s="263">
        <v>1.9907286E-2</v>
      </c>
      <c r="X29" s="263">
        <v>1.7885478E-2</v>
      </c>
      <c r="Y29" s="263">
        <v>1.4286949E-2</v>
      </c>
      <c r="Z29" s="263">
        <v>1.3279367E-2</v>
      </c>
      <c r="AA29" s="263">
        <v>1.3404127E-2</v>
      </c>
      <c r="AB29" s="263">
        <v>1.4571379000000001E-2</v>
      </c>
      <c r="AC29" s="263">
        <v>2.0817591E-2</v>
      </c>
      <c r="AD29" s="263">
        <v>2.3284768000000001E-2</v>
      </c>
      <c r="AE29" s="263">
        <v>2.5585699999999999E-2</v>
      </c>
      <c r="AF29" s="263">
        <v>2.6095737000000001E-2</v>
      </c>
      <c r="AG29" s="263">
        <v>2.7212177000000001E-2</v>
      </c>
      <c r="AH29" s="263">
        <v>2.6190069999999999E-2</v>
      </c>
      <c r="AI29" s="263">
        <v>2.3162814E-2</v>
      </c>
      <c r="AJ29" s="263">
        <v>2.0398724E-2</v>
      </c>
      <c r="AK29" s="263">
        <v>1.6143627000000001E-2</v>
      </c>
      <c r="AL29" s="263">
        <v>1.4594068999999999E-2</v>
      </c>
      <c r="AM29" s="263">
        <v>1.5917105000000001E-2</v>
      </c>
      <c r="AN29" s="263">
        <v>1.8117898E-2</v>
      </c>
      <c r="AO29" s="263">
        <v>2.3558815E-2</v>
      </c>
      <c r="AP29" s="263">
        <v>2.6491692000000001E-2</v>
      </c>
      <c r="AQ29" s="263">
        <v>2.9858899000000001E-2</v>
      </c>
      <c r="AR29" s="263">
        <v>2.9862117000000001E-2</v>
      </c>
      <c r="AS29" s="263">
        <v>3.0702304E-2</v>
      </c>
      <c r="AT29" s="263">
        <v>2.9132327E-2</v>
      </c>
      <c r="AU29" s="263">
        <v>2.5737467999999999E-2</v>
      </c>
      <c r="AV29" s="263">
        <v>2.3866834E-2</v>
      </c>
      <c r="AW29" s="263">
        <v>1.9702866999999999E-2</v>
      </c>
      <c r="AX29" s="263">
        <v>1.7610026000000001E-2</v>
      </c>
      <c r="AY29" s="263">
        <v>1.8517979E-2</v>
      </c>
      <c r="AZ29" s="263">
        <v>1.9920805999999999E-2</v>
      </c>
      <c r="BA29" s="263">
        <v>2.7569776000000001E-2</v>
      </c>
      <c r="BB29" s="263">
        <v>3.1148278000000001E-2</v>
      </c>
      <c r="BC29" s="263">
        <v>3.4517776999999999E-2</v>
      </c>
      <c r="BD29" s="263">
        <v>3.4962562000000003E-2</v>
      </c>
      <c r="BE29" s="263">
        <v>3.6939E-2</v>
      </c>
      <c r="BF29" s="263">
        <v>3.5112999999999998E-2</v>
      </c>
      <c r="BG29" s="263">
        <v>3.1290900000000003E-2</v>
      </c>
      <c r="BH29" s="329">
        <v>2.83576E-2</v>
      </c>
      <c r="BI29" s="329">
        <v>2.29631E-2</v>
      </c>
      <c r="BJ29" s="329">
        <v>2.0981400000000001E-2</v>
      </c>
      <c r="BK29" s="329">
        <v>2.1885100000000001E-2</v>
      </c>
      <c r="BL29" s="329">
        <v>2.4477800000000001E-2</v>
      </c>
      <c r="BM29" s="329">
        <v>3.3994299999999998E-2</v>
      </c>
      <c r="BN29" s="329">
        <v>3.8343799999999997E-2</v>
      </c>
      <c r="BO29" s="329">
        <v>4.2629899999999998E-2</v>
      </c>
      <c r="BP29" s="329">
        <v>4.3399100000000003E-2</v>
      </c>
      <c r="BQ29" s="329">
        <v>4.4899000000000001E-2</v>
      </c>
      <c r="BR29" s="329">
        <v>4.3427599999999997E-2</v>
      </c>
      <c r="BS29" s="329">
        <v>3.8725099999999998E-2</v>
      </c>
      <c r="BT29" s="329">
        <v>3.5046099999999997E-2</v>
      </c>
      <c r="BU29" s="329">
        <v>2.8420899999999999E-2</v>
      </c>
      <c r="BV29" s="329">
        <v>2.59414E-2</v>
      </c>
    </row>
    <row r="30" spans="1:74" ht="12.05" customHeight="1" x14ac:dyDescent="0.2">
      <c r="A30" s="532" t="s">
        <v>735</v>
      </c>
      <c r="B30" s="533" t="s">
        <v>1039</v>
      </c>
      <c r="C30" s="263">
        <v>3.6452419E-2</v>
      </c>
      <c r="D30" s="263">
        <v>3.2924766000000001E-2</v>
      </c>
      <c r="E30" s="263">
        <v>3.6452419E-2</v>
      </c>
      <c r="F30" s="263">
        <v>3.5276534999999998E-2</v>
      </c>
      <c r="G30" s="263">
        <v>3.6452419E-2</v>
      </c>
      <c r="H30" s="263">
        <v>3.5276534999999998E-2</v>
      </c>
      <c r="I30" s="263">
        <v>3.6452419E-2</v>
      </c>
      <c r="J30" s="263">
        <v>3.6452419E-2</v>
      </c>
      <c r="K30" s="263">
        <v>3.5276534999999998E-2</v>
      </c>
      <c r="L30" s="263">
        <v>3.6452419E-2</v>
      </c>
      <c r="M30" s="263">
        <v>3.5276534999999998E-2</v>
      </c>
      <c r="N30" s="263">
        <v>3.6452419E-2</v>
      </c>
      <c r="O30" s="263">
        <v>4.4534091999999997E-2</v>
      </c>
      <c r="P30" s="263">
        <v>4.0224340999999997E-2</v>
      </c>
      <c r="Q30" s="263">
        <v>4.4534091999999997E-2</v>
      </c>
      <c r="R30" s="263">
        <v>4.3097508999999999E-2</v>
      </c>
      <c r="S30" s="263">
        <v>4.4534091999999997E-2</v>
      </c>
      <c r="T30" s="263">
        <v>4.3097508999999999E-2</v>
      </c>
      <c r="U30" s="263">
        <v>4.4534091999999997E-2</v>
      </c>
      <c r="V30" s="263">
        <v>4.4534091999999997E-2</v>
      </c>
      <c r="W30" s="263">
        <v>4.3097508999999999E-2</v>
      </c>
      <c r="X30" s="263">
        <v>4.4534091999999997E-2</v>
      </c>
      <c r="Y30" s="263">
        <v>4.3097508999999999E-2</v>
      </c>
      <c r="Z30" s="263">
        <v>4.4534091999999997E-2</v>
      </c>
      <c r="AA30" s="263">
        <v>4.6235103999999999E-2</v>
      </c>
      <c r="AB30" s="263">
        <v>4.1760738999999998E-2</v>
      </c>
      <c r="AC30" s="263">
        <v>4.6235103999999999E-2</v>
      </c>
      <c r="AD30" s="263">
        <v>4.4743649000000003E-2</v>
      </c>
      <c r="AE30" s="263">
        <v>4.6235103999999999E-2</v>
      </c>
      <c r="AF30" s="263">
        <v>4.4743649000000003E-2</v>
      </c>
      <c r="AG30" s="263">
        <v>4.6235103999999999E-2</v>
      </c>
      <c r="AH30" s="263">
        <v>4.6235103999999999E-2</v>
      </c>
      <c r="AI30" s="263">
        <v>4.4743649000000003E-2</v>
      </c>
      <c r="AJ30" s="263">
        <v>4.6235103999999999E-2</v>
      </c>
      <c r="AK30" s="263">
        <v>4.4743649000000003E-2</v>
      </c>
      <c r="AL30" s="263">
        <v>4.6235103999999999E-2</v>
      </c>
      <c r="AM30" s="263">
        <v>3.8751092000000001E-2</v>
      </c>
      <c r="AN30" s="263">
        <v>3.6251022000000001E-2</v>
      </c>
      <c r="AO30" s="263">
        <v>3.8751092000000001E-2</v>
      </c>
      <c r="AP30" s="263">
        <v>3.7501056999999997E-2</v>
      </c>
      <c r="AQ30" s="263">
        <v>3.8751092000000001E-2</v>
      </c>
      <c r="AR30" s="263">
        <v>3.7501056999999997E-2</v>
      </c>
      <c r="AS30" s="263">
        <v>3.8751092000000001E-2</v>
      </c>
      <c r="AT30" s="263">
        <v>3.8751092000000001E-2</v>
      </c>
      <c r="AU30" s="263">
        <v>3.7501056999999997E-2</v>
      </c>
      <c r="AV30" s="263">
        <v>3.8751092000000001E-2</v>
      </c>
      <c r="AW30" s="263">
        <v>3.7501056999999997E-2</v>
      </c>
      <c r="AX30" s="263">
        <v>3.8751092000000001E-2</v>
      </c>
      <c r="AY30" s="263">
        <v>3.8587261999999997E-2</v>
      </c>
      <c r="AZ30" s="263">
        <v>3.4853009999999997E-2</v>
      </c>
      <c r="BA30" s="263">
        <v>3.8587261999999997E-2</v>
      </c>
      <c r="BB30" s="263">
        <v>3.7342511000000002E-2</v>
      </c>
      <c r="BC30" s="263">
        <v>3.8587261999999997E-2</v>
      </c>
      <c r="BD30" s="263">
        <v>3.7342511000000002E-2</v>
      </c>
      <c r="BE30" s="263">
        <v>3.8751099999999997E-2</v>
      </c>
      <c r="BF30" s="263">
        <v>3.8751099999999997E-2</v>
      </c>
      <c r="BG30" s="263">
        <v>3.7501100000000002E-2</v>
      </c>
      <c r="BH30" s="329">
        <v>3.8751099999999997E-2</v>
      </c>
      <c r="BI30" s="329">
        <v>3.7501100000000002E-2</v>
      </c>
      <c r="BJ30" s="329">
        <v>3.8751099999999997E-2</v>
      </c>
      <c r="BK30" s="329">
        <v>3.8587299999999998E-2</v>
      </c>
      <c r="BL30" s="329">
        <v>3.4853000000000002E-2</v>
      </c>
      <c r="BM30" s="329">
        <v>3.8587299999999998E-2</v>
      </c>
      <c r="BN30" s="329">
        <v>3.7342500000000001E-2</v>
      </c>
      <c r="BO30" s="329">
        <v>3.8587299999999998E-2</v>
      </c>
      <c r="BP30" s="329">
        <v>3.7342500000000001E-2</v>
      </c>
      <c r="BQ30" s="329">
        <v>3.8751099999999997E-2</v>
      </c>
      <c r="BR30" s="329">
        <v>3.8751099999999997E-2</v>
      </c>
      <c r="BS30" s="329">
        <v>3.7501100000000002E-2</v>
      </c>
      <c r="BT30" s="329">
        <v>3.8751099999999997E-2</v>
      </c>
      <c r="BU30" s="329">
        <v>3.7501100000000002E-2</v>
      </c>
      <c r="BV30" s="329">
        <v>3.8751099999999997E-2</v>
      </c>
    </row>
    <row r="31" spans="1:74" ht="12.05" customHeight="1" x14ac:dyDescent="0.2">
      <c r="A31" s="531" t="s">
        <v>23</v>
      </c>
      <c r="B31" s="533" t="s">
        <v>355</v>
      </c>
      <c r="C31" s="263">
        <v>4.9666127999999997E-2</v>
      </c>
      <c r="D31" s="263">
        <v>4.6984366E-2</v>
      </c>
      <c r="E31" s="263">
        <v>5.5721841000000001E-2</v>
      </c>
      <c r="F31" s="263">
        <v>5.6297749000000001E-2</v>
      </c>
      <c r="G31" s="263">
        <v>5.9413227999999998E-2</v>
      </c>
      <c r="H31" s="263">
        <v>5.8797821E-2</v>
      </c>
      <c r="I31" s="263">
        <v>6.0505349E-2</v>
      </c>
      <c r="J31" s="263">
        <v>5.9851789000000002E-2</v>
      </c>
      <c r="K31" s="263">
        <v>5.6473387999999999E-2</v>
      </c>
      <c r="L31" s="263">
        <v>5.5861794999999999E-2</v>
      </c>
      <c r="M31" s="263">
        <v>5.1085237999999998E-2</v>
      </c>
      <c r="N31" s="263">
        <v>5.1553399E-2</v>
      </c>
      <c r="O31" s="263">
        <v>5.9847848000000002E-2</v>
      </c>
      <c r="P31" s="263">
        <v>5.6319737000000002E-2</v>
      </c>
      <c r="Q31" s="263">
        <v>6.5947462999999998E-2</v>
      </c>
      <c r="R31" s="263">
        <v>6.6886405999999995E-2</v>
      </c>
      <c r="S31" s="263">
        <v>7.0491476999999997E-2</v>
      </c>
      <c r="T31" s="263">
        <v>6.9373658000000005E-2</v>
      </c>
      <c r="U31" s="263">
        <v>7.1527014E-2</v>
      </c>
      <c r="V31" s="263">
        <v>7.0537822E-2</v>
      </c>
      <c r="W31" s="263">
        <v>6.6259589999999993E-2</v>
      </c>
      <c r="X31" s="263">
        <v>6.5782858E-2</v>
      </c>
      <c r="Y31" s="263">
        <v>6.0639252999999997E-2</v>
      </c>
      <c r="Z31" s="263">
        <v>6.1176746999999997E-2</v>
      </c>
      <c r="AA31" s="263">
        <v>6.3002519000000007E-2</v>
      </c>
      <c r="AB31" s="263">
        <v>5.9369926000000003E-2</v>
      </c>
      <c r="AC31" s="263">
        <v>7.0415983000000001E-2</v>
      </c>
      <c r="AD31" s="263">
        <v>7.1283211999999999E-2</v>
      </c>
      <c r="AE31" s="263">
        <v>7.5184091999999994E-2</v>
      </c>
      <c r="AF31" s="263">
        <v>7.4094180999999995E-2</v>
      </c>
      <c r="AG31" s="263">
        <v>7.6810568999999995E-2</v>
      </c>
      <c r="AH31" s="263">
        <v>7.5788462000000001E-2</v>
      </c>
      <c r="AI31" s="263">
        <v>7.1161258000000005E-2</v>
      </c>
      <c r="AJ31" s="263">
        <v>6.9997115999999998E-2</v>
      </c>
      <c r="AK31" s="263">
        <v>6.4142070999999995E-2</v>
      </c>
      <c r="AL31" s="263">
        <v>6.4192461000000006E-2</v>
      </c>
      <c r="AM31" s="263">
        <v>5.8022295000000002E-2</v>
      </c>
      <c r="AN31" s="263">
        <v>5.7506624999999999E-2</v>
      </c>
      <c r="AO31" s="263">
        <v>6.5664004999999998E-2</v>
      </c>
      <c r="AP31" s="263">
        <v>6.7238650999999997E-2</v>
      </c>
      <c r="AQ31" s="263">
        <v>7.1964088999999995E-2</v>
      </c>
      <c r="AR31" s="263">
        <v>7.0609076000000007E-2</v>
      </c>
      <c r="AS31" s="263">
        <v>7.2807494E-2</v>
      </c>
      <c r="AT31" s="263">
        <v>7.1237517E-2</v>
      </c>
      <c r="AU31" s="263">
        <v>6.6484426999999999E-2</v>
      </c>
      <c r="AV31" s="263">
        <v>6.5972024000000004E-2</v>
      </c>
      <c r="AW31" s="263">
        <v>6.0449825999999998E-2</v>
      </c>
      <c r="AX31" s="263">
        <v>5.9715216000000002E-2</v>
      </c>
      <c r="AY31" s="263">
        <v>6.0468529E-2</v>
      </c>
      <c r="AZ31" s="263">
        <v>5.7811623999999999E-2</v>
      </c>
      <c r="BA31" s="263">
        <v>6.9520325999999993E-2</v>
      </c>
      <c r="BB31" s="263">
        <v>7.1745584000000001E-2</v>
      </c>
      <c r="BC31" s="263">
        <v>7.6468327000000003E-2</v>
      </c>
      <c r="BD31" s="263">
        <v>7.5559868000000002E-2</v>
      </c>
      <c r="BE31" s="263">
        <v>7.9044199999999995E-2</v>
      </c>
      <c r="BF31" s="263">
        <v>7.7218099999999998E-2</v>
      </c>
      <c r="BG31" s="263">
        <v>7.2037900000000002E-2</v>
      </c>
      <c r="BH31" s="329">
        <v>7.0462700000000003E-2</v>
      </c>
      <c r="BI31" s="329">
        <v>6.3710100000000006E-2</v>
      </c>
      <c r="BJ31" s="329">
        <v>6.3086600000000007E-2</v>
      </c>
      <c r="BK31" s="329">
        <v>6.3835600000000006E-2</v>
      </c>
      <c r="BL31" s="329">
        <v>6.2368600000000003E-2</v>
      </c>
      <c r="BM31" s="329">
        <v>7.5944899999999996E-2</v>
      </c>
      <c r="BN31" s="329">
        <v>7.89411E-2</v>
      </c>
      <c r="BO31" s="329">
        <v>8.4580500000000003E-2</v>
      </c>
      <c r="BP31" s="329">
        <v>8.3996399999999999E-2</v>
      </c>
      <c r="BQ31" s="329">
        <v>8.7004200000000004E-2</v>
      </c>
      <c r="BR31" s="329">
        <v>8.5532800000000006E-2</v>
      </c>
      <c r="BS31" s="329">
        <v>7.9472100000000004E-2</v>
      </c>
      <c r="BT31" s="329">
        <v>7.7151300000000006E-2</v>
      </c>
      <c r="BU31" s="329">
        <v>6.9167800000000002E-2</v>
      </c>
      <c r="BV31" s="329">
        <v>6.8046599999999999E-2</v>
      </c>
    </row>
    <row r="32" spans="1:74" ht="12.05" customHeight="1" x14ac:dyDescent="0.2">
      <c r="A32" s="531"/>
      <c r="B32" s="167" t="s">
        <v>359</v>
      </c>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31"/>
      <c r="AH32" s="231"/>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c r="BF32" s="231"/>
      <c r="BG32" s="231"/>
      <c r="BH32" s="331"/>
      <c r="BI32" s="331"/>
      <c r="BJ32" s="331"/>
      <c r="BK32" s="331"/>
      <c r="BL32" s="331"/>
      <c r="BM32" s="331"/>
      <c r="BN32" s="331"/>
      <c r="BO32" s="331"/>
      <c r="BP32" s="331"/>
      <c r="BQ32" s="331"/>
      <c r="BR32" s="331"/>
      <c r="BS32" s="331"/>
      <c r="BT32" s="331"/>
      <c r="BU32" s="331"/>
      <c r="BV32" s="331"/>
    </row>
    <row r="33" spans="1:74" ht="12.05" customHeight="1" x14ac:dyDescent="0.2">
      <c r="A33" s="531" t="s">
        <v>44</v>
      </c>
      <c r="B33" s="533" t="s">
        <v>1043</v>
      </c>
      <c r="C33" s="263">
        <v>1.5929332809E-2</v>
      </c>
      <c r="D33" s="263">
        <v>1.5584395382E-2</v>
      </c>
      <c r="E33" s="263">
        <v>2.2017778458000001E-2</v>
      </c>
      <c r="F33" s="263">
        <v>2.2915228746999999E-2</v>
      </c>
      <c r="G33" s="263">
        <v>2.8354640542000001E-2</v>
      </c>
      <c r="H33" s="263">
        <v>2.8122199168E-2</v>
      </c>
      <c r="I33" s="263">
        <v>2.6249721728999999E-2</v>
      </c>
      <c r="J33" s="263">
        <v>2.7889297093E-2</v>
      </c>
      <c r="K33" s="263">
        <v>2.4009649086E-2</v>
      </c>
      <c r="L33" s="263">
        <v>2.3757224034000001E-2</v>
      </c>
      <c r="M33" s="263">
        <v>2.2206002610000001E-2</v>
      </c>
      <c r="N33" s="263">
        <v>2.3452714994999999E-2</v>
      </c>
      <c r="O33" s="263">
        <v>1.6062273506000001E-2</v>
      </c>
      <c r="P33" s="263">
        <v>1.6936138803E-2</v>
      </c>
      <c r="Q33" s="263">
        <v>2.0052059761E-2</v>
      </c>
      <c r="R33" s="263">
        <v>2.0818884300999999E-2</v>
      </c>
      <c r="S33" s="263">
        <v>2.6255621997999998E-2</v>
      </c>
      <c r="T33" s="263">
        <v>2.3970062045000001E-2</v>
      </c>
      <c r="U33" s="263">
        <v>2.3293970638000001E-2</v>
      </c>
      <c r="V33" s="263">
        <v>2.547793462E-2</v>
      </c>
      <c r="W33" s="263">
        <v>2.3648532871000001E-2</v>
      </c>
      <c r="X33" s="263">
        <v>2.2721993823000001E-2</v>
      </c>
      <c r="Y33" s="263">
        <v>2.1013839416000001E-2</v>
      </c>
      <c r="Z33" s="263">
        <v>1.9533635353000001E-2</v>
      </c>
      <c r="AA33" s="263">
        <v>1.7481786882999999E-2</v>
      </c>
      <c r="AB33" s="263">
        <v>1.7541362848000001E-2</v>
      </c>
      <c r="AC33" s="263">
        <v>2.2992178649000002E-2</v>
      </c>
      <c r="AD33" s="263">
        <v>2.2472109006E-2</v>
      </c>
      <c r="AE33" s="263">
        <v>2.5797014909E-2</v>
      </c>
      <c r="AF33" s="263">
        <v>2.2425319576999999E-2</v>
      </c>
      <c r="AG33" s="263">
        <v>2.4606127184000001E-2</v>
      </c>
      <c r="AH33" s="263">
        <v>2.4859452511E-2</v>
      </c>
      <c r="AI33" s="263">
        <v>2.1712047395E-2</v>
      </c>
      <c r="AJ33" s="263">
        <v>2.1377988862999998E-2</v>
      </c>
      <c r="AK33" s="263">
        <v>2.0337442458999998E-2</v>
      </c>
      <c r="AL33" s="263">
        <v>2.3892351310000001E-2</v>
      </c>
      <c r="AM33" s="263">
        <v>1.8842077929999999E-2</v>
      </c>
      <c r="AN33" s="263">
        <v>2.2197229932E-2</v>
      </c>
      <c r="AO33" s="263">
        <v>2.0892163347999999E-2</v>
      </c>
      <c r="AP33" s="263">
        <v>2.1771585938999999E-2</v>
      </c>
      <c r="AQ33" s="263">
        <v>2.0514107226999999E-2</v>
      </c>
      <c r="AR33" s="263">
        <v>2.4272122133999999E-2</v>
      </c>
      <c r="AS33" s="263">
        <v>2.4674893797000001E-2</v>
      </c>
      <c r="AT33" s="263">
        <v>2.3973593679999999E-2</v>
      </c>
      <c r="AU33" s="263">
        <v>2.4682187509E-2</v>
      </c>
      <c r="AV33" s="263">
        <v>2.3581523885999999E-2</v>
      </c>
      <c r="AW33" s="263">
        <v>2.3348385945000001E-2</v>
      </c>
      <c r="AX33" s="263">
        <v>2.7435861315000001E-2</v>
      </c>
      <c r="AY33" s="263">
        <v>1.3723675540000001E-2</v>
      </c>
      <c r="AZ33" s="263">
        <v>1.7868406456000002E-2</v>
      </c>
      <c r="BA33" s="263">
        <v>2.4151249856999998E-2</v>
      </c>
      <c r="BB33" s="263">
        <v>2.3399253519000001E-2</v>
      </c>
      <c r="BC33" s="263">
        <v>2.4359447108999999E-2</v>
      </c>
      <c r="BD33" s="263">
        <v>2.2521642243E-2</v>
      </c>
      <c r="BE33" s="263">
        <v>1.8535280479999999E-2</v>
      </c>
      <c r="BF33" s="263">
        <v>2.38289E-2</v>
      </c>
      <c r="BG33" s="263">
        <v>2.31483E-2</v>
      </c>
      <c r="BH33" s="329">
        <v>2.4010299999999998E-2</v>
      </c>
      <c r="BI33" s="329">
        <v>2.41204E-2</v>
      </c>
      <c r="BJ33" s="329">
        <v>2.6535099999999999E-2</v>
      </c>
      <c r="BK33" s="329">
        <v>2.5889499999999999E-2</v>
      </c>
      <c r="BL33" s="329">
        <v>2.2931900000000002E-2</v>
      </c>
      <c r="BM33" s="329">
        <v>2.5538700000000001E-2</v>
      </c>
      <c r="BN33" s="329">
        <v>2.46865E-2</v>
      </c>
      <c r="BO33" s="329">
        <v>2.6381999999999999E-2</v>
      </c>
      <c r="BP33" s="329">
        <v>2.55611E-2</v>
      </c>
      <c r="BQ33" s="329">
        <v>2.6849700000000001E-2</v>
      </c>
      <c r="BR33" s="329">
        <v>2.7609499999999999E-2</v>
      </c>
      <c r="BS33" s="329">
        <v>2.7526499999999999E-2</v>
      </c>
      <c r="BT33" s="329">
        <v>2.9769299999999999E-2</v>
      </c>
      <c r="BU33" s="329">
        <v>2.92007E-2</v>
      </c>
      <c r="BV33" s="329">
        <v>3.0177099999999998E-2</v>
      </c>
    </row>
    <row r="34" spans="1:74" ht="12.05" customHeight="1" x14ac:dyDescent="0.2">
      <c r="A34" s="531" t="s">
        <v>360</v>
      </c>
      <c r="B34" s="533" t="s">
        <v>1042</v>
      </c>
      <c r="C34" s="263">
        <v>9.0146185512999993E-2</v>
      </c>
      <c r="D34" s="263">
        <v>8.3815591132000003E-2</v>
      </c>
      <c r="E34" s="263">
        <v>9.5163974161000003E-2</v>
      </c>
      <c r="F34" s="263">
        <v>9.3467451105000002E-2</v>
      </c>
      <c r="G34" s="263">
        <v>9.9538819256E-2</v>
      </c>
      <c r="H34" s="263">
        <v>9.9513665508000004E-2</v>
      </c>
      <c r="I34" s="263">
        <v>9.8124577475000002E-2</v>
      </c>
      <c r="J34" s="263">
        <v>0.10206316183</v>
      </c>
      <c r="K34" s="263">
        <v>9.5383989877000003E-2</v>
      </c>
      <c r="L34" s="263">
        <v>9.8779635510999997E-2</v>
      </c>
      <c r="M34" s="263">
        <v>9.6680633473999994E-2</v>
      </c>
      <c r="N34" s="263">
        <v>9.6412156834999999E-2</v>
      </c>
      <c r="O34" s="263">
        <v>9.5782245153999995E-2</v>
      </c>
      <c r="P34" s="263">
        <v>8.1402108924000002E-2</v>
      </c>
      <c r="Q34" s="263">
        <v>9.5049445501000002E-2</v>
      </c>
      <c r="R34" s="263">
        <v>8.8954249503000002E-2</v>
      </c>
      <c r="S34" s="263">
        <v>0.1028689955</v>
      </c>
      <c r="T34" s="263">
        <v>9.7073196158000002E-2</v>
      </c>
      <c r="U34" s="263">
        <v>0.10062526462</v>
      </c>
      <c r="V34" s="263">
        <v>0.10372643535000001</v>
      </c>
      <c r="W34" s="263">
        <v>8.9100141344999995E-2</v>
      </c>
      <c r="X34" s="263">
        <v>9.8282352424000005E-2</v>
      </c>
      <c r="Y34" s="263">
        <v>9.4634998885999994E-2</v>
      </c>
      <c r="Z34" s="263">
        <v>9.6777543994000001E-2</v>
      </c>
      <c r="AA34" s="263">
        <v>8.8729599243000001E-2</v>
      </c>
      <c r="AB34" s="263">
        <v>8.9787151580000002E-2</v>
      </c>
      <c r="AC34" s="263">
        <v>9.4484791816000002E-2</v>
      </c>
      <c r="AD34" s="263">
        <v>9.2887257065000006E-2</v>
      </c>
      <c r="AE34" s="263">
        <v>0.10213459145000001</v>
      </c>
      <c r="AF34" s="263">
        <v>9.9457598292999994E-2</v>
      </c>
      <c r="AG34" s="263">
        <v>9.9724153048999994E-2</v>
      </c>
      <c r="AH34" s="263">
        <v>9.8971674757E-2</v>
      </c>
      <c r="AI34" s="263">
        <v>9.2380176767E-2</v>
      </c>
      <c r="AJ34" s="263">
        <v>0.10063914349</v>
      </c>
      <c r="AK34" s="263">
        <v>9.8262971628999995E-2</v>
      </c>
      <c r="AL34" s="263">
        <v>9.7703917363000006E-2</v>
      </c>
      <c r="AM34" s="263">
        <v>9.5067496215999997E-2</v>
      </c>
      <c r="AN34" s="263">
        <v>8.7215499683999997E-2</v>
      </c>
      <c r="AO34" s="263">
        <v>7.5886969297999998E-2</v>
      </c>
      <c r="AP34" s="263">
        <v>5.4083842397000002E-2</v>
      </c>
      <c r="AQ34" s="263">
        <v>7.8305757150999994E-2</v>
      </c>
      <c r="AR34" s="263">
        <v>9.0108077497999997E-2</v>
      </c>
      <c r="AS34" s="263">
        <v>8.9664945287999995E-2</v>
      </c>
      <c r="AT34" s="263">
        <v>8.8683624837E-2</v>
      </c>
      <c r="AU34" s="263">
        <v>8.7976006810999999E-2</v>
      </c>
      <c r="AV34" s="263">
        <v>8.4255448543000003E-2</v>
      </c>
      <c r="AW34" s="263">
        <v>8.6608413677000007E-2</v>
      </c>
      <c r="AX34" s="263">
        <v>8.8127195872999997E-2</v>
      </c>
      <c r="AY34" s="263">
        <v>7.7959741042E-2</v>
      </c>
      <c r="AZ34" s="263">
        <v>7.2763756122000006E-2</v>
      </c>
      <c r="BA34" s="263">
        <v>9.3341837341999995E-2</v>
      </c>
      <c r="BB34" s="263">
        <v>8.6525146629999994E-2</v>
      </c>
      <c r="BC34" s="263">
        <v>9.9402889438000006E-2</v>
      </c>
      <c r="BD34" s="263">
        <v>9.6629119750000006E-2</v>
      </c>
      <c r="BE34" s="263">
        <v>0.10036580000000001</v>
      </c>
      <c r="BF34" s="263">
        <v>9.9348400000000003E-2</v>
      </c>
      <c r="BG34" s="263">
        <v>9.0680499999999997E-2</v>
      </c>
      <c r="BH34" s="329">
        <v>9.3271000000000007E-2</v>
      </c>
      <c r="BI34" s="329">
        <v>9.0180899999999994E-2</v>
      </c>
      <c r="BJ34" s="329">
        <v>9.0806700000000004E-2</v>
      </c>
      <c r="BK34" s="329">
        <v>8.5787699999999995E-2</v>
      </c>
      <c r="BL34" s="329">
        <v>8.0400600000000003E-2</v>
      </c>
      <c r="BM34" s="329">
        <v>9.02366E-2</v>
      </c>
      <c r="BN34" s="329">
        <v>8.9717099999999994E-2</v>
      </c>
      <c r="BO34" s="329">
        <v>9.78855E-2</v>
      </c>
      <c r="BP34" s="329">
        <v>9.7702899999999995E-2</v>
      </c>
      <c r="BQ34" s="329">
        <v>9.8164500000000002E-2</v>
      </c>
      <c r="BR34" s="329">
        <v>9.9828600000000003E-2</v>
      </c>
      <c r="BS34" s="329">
        <v>9.2535300000000001E-2</v>
      </c>
      <c r="BT34" s="329">
        <v>9.55347E-2</v>
      </c>
      <c r="BU34" s="329">
        <v>9.2422599999999994E-2</v>
      </c>
      <c r="BV34" s="329">
        <v>9.3266000000000002E-2</v>
      </c>
    </row>
    <row r="35" spans="1:74" ht="12.05" customHeight="1" x14ac:dyDescent="0.2">
      <c r="A35" s="531" t="s">
        <v>361</v>
      </c>
      <c r="B35" s="533" t="s">
        <v>355</v>
      </c>
      <c r="C35" s="263">
        <v>0.10607551832000001</v>
      </c>
      <c r="D35" s="263">
        <v>9.9399986514999997E-2</v>
      </c>
      <c r="E35" s="263">
        <v>0.11718175262</v>
      </c>
      <c r="F35" s="263">
        <v>0.11638267985</v>
      </c>
      <c r="G35" s="263">
        <v>0.1278934598</v>
      </c>
      <c r="H35" s="263">
        <v>0.12763586467999999</v>
      </c>
      <c r="I35" s="263">
        <v>0.1243742992</v>
      </c>
      <c r="J35" s="263">
        <v>0.12995245892000001</v>
      </c>
      <c r="K35" s="263">
        <v>0.11939363896000001</v>
      </c>
      <c r="L35" s="263">
        <v>0.12253685955</v>
      </c>
      <c r="M35" s="263">
        <v>0.11888663608</v>
      </c>
      <c r="N35" s="263">
        <v>0.11986487183</v>
      </c>
      <c r="O35" s="263">
        <v>0.11184451866</v>
      </c>
      <c r="P35" s="263">
        <v>9.8338247727000005E-2</v>
      </c>
      <c r="Q35" s="263">
        <v>0.11510150526</v>
      </c>
      <c r="R35" s="263">
        <v>0.10977313380000001</v>
      </c>
      <c r="S35" s="263">
        <v>0.12912461750000001</v>
      </c>
      <c r="T35" s="263">
        <v>0.1210432582</v>
      </c>
      <c r="U35" s="263">
        <v>0.12391923526</v>
      </c>
      <c r="V35" s="263">
        <v>0.12920436997000001</v>
      </c>
      <c r="W35" s="263">
        <v>0.11274867422</v>
      </c>
      <c r="X35" s="263">
        <v>0.12100434625000001</v>
      </c>
      <c r="Y35" s="263">
        <v>0.1156488383</v>
      </c>
      <c r="Z35" s="263">
        <v>0.11631117935</v>
      </c>
      <c r="AA35" s="263">
        <v>0.10621138613</v>
      </c>
      <c r="AB35" s="263">
        <v>0.10732851442999999</v>
      </c>
      <c r="AC35" s="263">
        <v>0.11747697047</v>
      </c>
      <c r="AD35" s="263">
        <v>0.11535936607</v>
      </c>
      <c r="AE35" s="263">
        <v>0.12793160636000001</v>
      </c>
      <c r="AF35" s="263">
        <v>0.12188291787</v>
      </c>
      <c r="AG35" s="263">
        <v>0.12433028023000001</v>
      </c>
      <c r="AH35" s="263">
        <v>0.12383112726999999</v>
      </c>
      <c r="AI35" s="263">
        <v>0.11409222416000001</v>
      </c>
      <c r="AJ35" s="263">
        <v>0.12201713235</v>
      </c>
      <c r="AK35" s="263">
        <v>0.11860041408999999</v>
      </c>
      <c r="AL35" s="263">
        <v>0.12159626866999999</v>
      </c>
      <c r="AM35" s="263">
        <v>0.11390957415</v>
      </c>
      <c r="AN35" s="263">
        <v>0.10941272962</v>
      </c>
      <c r="AO35" s="263">
        <v>9.6779132645999993E-2</v>
      </c>
      <c r="AP35" s="263">
        <v>7.5855428335999994E-2</v>
      </c>
      <c r="AQ35" s="263">
        <v>9.8819864376999994E-2</v>
      </c>
      <c r="AR35" s="263">
        <v>0.11438019963</v>
      </c>
      <c r="AS35" s="263">
        <v>0.11433983909000001</v>
      </c>
      <c r="AT35" s="263">
        <v>0.11265721852</v>
      </c>
      <c r="AU35" s="263">
        <v>0.11265819432</v>
      </c>
      <c r="AV35" s="263">
        <v>0.10783697243</v>
      </c>
      <c r="AW35" s="263">
        <v>0.10995679962</v>
      </c>
      <c r="AX35" s="263">
        <v>0.11556305719</v>
      </c>
      <c r="AY35" s="263">
        <v>9.1683416581999994E-2</v>
      </c>
      <c r="AZ35" s="263">
        <v>9.0632162577999997E-2</v>
      </c>
      <c r="BA35" s="263">
        <v>0.1174930872</v>
      </c>
      <c r="BB35" s="263">
        <v>0.10992440015</v>
      </c>
      <c r="BC35" s="263">
        <v>0.12376233655</v>
      </c>
      <c r="BD35" s="263">
        <v>0.11915076199000001</v>
      </c>
      <c r="BE35" s="263">
        <v>0.1249982</v>
      </c>
      <c r="BF35" s="263">
        <v>0.1231773</v>
      </c>
      <c r="BG35" s="263">
        <v>0.1138289</v>
      </c>
      <c r="BH35" s="329">
        <v>0.1172813</v>
      </c>
      <c r="BI35" s="329">
        <v>0.1143014</v>
      </c>
      <c r="BJ35" s="329">
        <v>0.1173418</v>
      </c>
      <c r="BK35" s="329">
        <v>0.1116771</v>
      </c>
      <c r="BL35" s="329">
        <v>0.10333249999999999</v>
      </c>
      <c r="BM35" s="329">
        <v>0.1157753</v>
      </c>
      <c r="BN35" s="329">
        <v>0.11440359999999999</v>
      </c>
      <c r="BO35" s="329">
        <v>0.1242675</v>
      </c>
      <c r="BP35" s="329">
        <v>0.123264</v>
      </c>
      <c r="BQ35" s="329">
        <v>0.12501419999999999</v>
      </c>
      <c r="BR35" s="329">
        <v>0.127438</v>
      </c>
      <c r="BS35" s="329">
        <v>0.1200618</v>
      </c>
      <c r="BT35" s="329">
        <v>0.125304</v>
      </c>
      <c r="BU35" s="329">
        <v>0.1216233</v>
      </c>
      <c r="BV35" s="329">
        <v>0.1234431</v>
      </c>
    </row>
    <row r="36" spans="1:74" s="166" customFormat="1" ht="12.05" customHeight="1" x14ac:dyDescent="0.2">
      <c r="A36" s="132"/>
      <c r="B36" s="167" t="s">
        <v>362</v>
      </c>
      <c r="C36" s="168"/>
      <c r="D36" s="168"/>
      <c r="E36" s="168"/>
      <c r="F36" s="168"/>
      <c r="G36" s="168"/>
      <c r="H36" s="168"/>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379"/>
      <c r="BI36" s="379"/>
      <c r="BJ36" s="379"/>
      <c r="BK36" s="379"/>
      <c r="BL36" s="379"/>
      <c r="BM36" s="379"/>
      <c r="BN36" s="379"/>
      <c r="BO36" s="379"/>
      <c r="BP36" s="379"/>
      <c r="BQ36" s="379"/>
      <c r="BR36" s="379"/>
      <c r="BS36" s="379"/>
      <c r="BT36" s="379"/>
      <c r="BU36" s="379"/>
      <c r="BV36" s="379"/>
    </row>
    <row r="37" spans="1:74" s="166" customFormat="1" ht="12.05" customHeight="1" x14ac:dyDescent="0.2">
      <c r="A37" s="531" t="s">
        <v>44</v>
      </c>
      <c r="B37" s="533" t="s">
        <v>1043</v>
      </c>
      <c r="C37" s="263">
        <v>1.5929332809E-2</v>
      </c>
      <c r="D37" s="263">
        <v>1.5584395382E-2</v>
      </c>
      <c r="E37" s="263">
        <v>2.2017778458000001E-2</v>
      </c>
      <c r="F37" s="263">
        <v>2.2915228746999999E-2</v>
      </c>
      <c r="G37" s="263">
        <v>2.8354640542000001E-2</v>
      </c>
      <c r="H37" s="263">
        <v>2.8122199168E-2</v>
      </c>
      <c r="I37" s="263">
        <v>2.6249721728999999E-2</v>
      </c>
      <c r="J37" s="263">
        <v>2.7889297093E-2</v>
      </c>
      <c r="K37" s="263">
        <v>2.4009649086E-2</v>
      </c>
      <c r="L37" s="263">
        <v>2.3757224034000001E-2</v>
      </c>
      <c r="M37" s="263">
        <v>2.2206002610000001E-2</v>
      </c>
      <c r="N37" s="263">
        <v>2.3452714994999999E-2</v>
      </c>
      <c r="O37" s="263">
        <v>1.6062273506000001E-2</v>
      </c>
      <c r="P37" s="263">
        <v>1.6936138803E-2</v>
      </c>
      <c r="Q37" s="263">
        <v>2.0052059761E-2</v>
      </c>
      <c r="R37" s="263">
        <v>2.0818884300999999E-2</v>
      </c>
      <c r="S37" s="263">
        <v>2.6255621997999998E-2</v>
      </c>
      <c r="T37" s="263">
        <v>2.3970062045000001E-2</v>
      </c>
      <c r="U37" s="263">
        <v>2.3293970638000001E-2</v>
      </c>
      <c r="V37" s="263">
        <v>2.547793462E-2</v>
      </c>
      <c r="W37" s="263">
        <v>2.3648532871000001E-2</v>
      </c>
      <c r="X37" s="263">
        <v>2.2721993823000001E-2</v>
      </c>
      <c r="Y37" s="263">
        <v>2.1013839416000001E-2</v>
      </c>
      <c r="Z37" s="263">
        <v>1.9533635353000001E-2</v>
      </c>
      <c r="AA37" s="263">
        <v>1.7481786882999999E-2</v>
      </c>
      <c r="AB37" s="263">
        <v>1.7541362848000001E-2</v>
      </c>
      <c r="AC37" s="263">
        <v>2.2992178649000002E-2</v>
      </c>
      <c r="AD37" s="263">
        <v>2.2472109006E-2</v>
      </c>
      <c r="AE37" s="263">
        <v>2.5797014909E-2</v>
      </c>
      <c r="AF37" s="263">
        <v>2.2425319576999999E-2</v>
      </c>
      <c r="AG37" s="263">
        <v>2.4606127184000001E-2</v>
      </c>
      <c r="AH37" s="263">
        <v>2.4859452511E-2</v>
      </c>
      <c r="AI37" s="263">
        <v>2.1712047395E-2</v>
      </c>
      <c r="AJ37" s="263">
        <v>2.1377988862999998E-2</v>
      </c>
      <c r="AK37" s="263">
        <v>2.0337442458999998E-2</v>
      </c>
      <c r="AL37" s="263">
        <v>2.3892351310000001E-2</v>
      </c>
      <c r="AM37" s="263">
        <v>1.8842077929999999E-2</v>
      </c>
      <c r="AN37" s="263">
        <v>2.2197229932E-2</v>
      </c>
      <c r="AO37" s="263">
        <v>2.0892163347999999E-2</v>
      </c>
      <c r="AP37" s="263">
        <v>2.1771585938999999E-2</v>
      </c>
      <c r="AQ37" s="263">
        <v>2.0514107226999999E-2</v>
      </c>
      <c r="AR37" s="263">
        <v>2.4272122133999999E-2</v>
      </c>
      <c r="AS37" s="263">
        <v>2.4674893797000001E-2</v>
      </c>
      <c r="AT37" s="263">
        <v>2.3973593679999999E-2</v>
      </c>
      <c r="AU37" s="263">
        <v>2.4682187509E-2</v>
      </c>
      <c r="AV37" s="263">
        <v>2.3581523885999999E-2</v>
      </c>
      <c r="AW37" s="263">
        <v>2.3348385945000001E-2</v>
      </c>
      <c r="AX37" s="263">
        <v>2.7435861315000001E-2</v>
      </c>
      <c r="AY37" s="263">
        <v>1.3723675540000001E-2</v>
      </c>
      <c r="AZ37" s="263">
        <v>1.7868406456000002E-2</v>
      </c>
      <c r="BA37" s="263">
        <v>2.4151249856999998E-2</v>
      </c>
      <c r="BB37" s="263">
        <v>2.3399253519000001E-2</v>
      </c>
      <c r="BC37" s="263">
        <v>2.4359447108999999E-2</v>
      </c>
      <c r="BD37" s="263">
        <v>2.2521642243E-2</v>
      </c>
      <c r="BE37" s="263">
        <v>1.8535280479999999E-2</v>
      </c>
      <c r="BF37" s="263">
        <v>2.38289E-2</v>
      </c>
      <c r="BG37" s="263">
        <v>2.31483E-2</v>
      </c>
      <c r="BH37" s="329">
        <v>2.4010299999999998E-2</v>
      </c>
      <c r="BI37" s="329">
        <v>2.41204E-2</v>
      </c>
      <c r="BJ37" s="329">
        <v>2.6535099999999999E-2</v>
      </c>
      <c r="BK37" s="329">
        <v>2.5889499999999999E-2</v>
      </c>
      <c r="BL37" s="329">
        <v>2.2931900000000002E-2</v>
      </c>
      <c r="BM37" s="329">
        <v>2.5538700000000001E-2</v>
      </c>
      <c r="BN37" s="329">
        <v>2.46865E-2</v>
      </c>
      <c r="BO37" s="329">
        <v>2.6381999999999999E-2</v>
      </c>
      <c r="BP37" s="329">
        <v>2.55611E-2</v>
      </c>
      <c r="BQ37" s="329">
        <v>2.6849700000000001E-2</v>
      </c>
      <c r="BR37" s="329">
        <v>2.7609499999999999E-2</v>
      </c>
      <c r="BS37" s="329">
        <v>2.7526499999999999E-2</v>
      </c>
      <c r="BT37" s="329">
        <v>2.9769299999999999E-2</v>
      </c>
      <c r="BU37" s="329">
        <v>2.92007E-2</v>
      </c>
      <c r="BV37" s="329">
        <v>3.0177099999999998E-2</v>
      </c>
    </row>
    <row r="38" spans="1:74" s="166" customFormat="1" ht="12.05" customHeight="1" x14ac:dyDescent="0.2">
      <c r="A38" s="532" t="s">
        <v>980</v>
      </c>
      <c r="B38" s="533" t="s">
        <v>1040</v>
      </c>
      <c r="C38" s="263">
        <v>7.1065680000000006E-2</v>
      </c>
      <c r="D38" s="263">
        <v>6.3326939999999998E-2</v>
      </c>
      <c r="E38" s="263">
        <v>7.0015173E-2</v>
      </c>
      <c r="F38" s="263">
        <v>6.4113870000000003E-2</v>
      </c>
      <c r="G38" s="263">
        <v>6.8976934000000004E-2</v>
      </c>
      <c r="H38" s="263">
        <v>6.6678670999999995E-2</v>
      </c>
      <c r="I38" s="263">
        <v>6.7955128000000004E-2</v>
      </c>
      <c r="J38" s="263">
        <v>7.0744000000000001E-2</v>
      </c>
      <c r="K38" s="263">
        <v>6.6504052999999994E-2</v>
      </c>
      <c r="L38" s="263">
        <v>6.9820594999999999E-2</v>
      </c>
      <c r="M38" s="263">
        <v>7.0769894999999999E-2</v>
      </c>
      <c r="N38" s="263">
        <v>7.1461034000000007E-2</v>
      </c>
      <c r="O38" s="263">
        <v>7.0007658E-2</v>
      </c>
      <c r="P38" s="263">
        <v>6.3832082999999998E-2</v>
      </c>
      <c r="Q38" s="263">
        <v>6.9683676E-2</v>
      </c>
      <c r="R38" s="263">
        <v>6.5998955999999998E-2</v>
      </c>
      <c r="S38" s="263">
        <v>6.9678822000000001E-2</v>
      </c>
      <c r="T38" s="263">
        <v>6.8717285000000003E-2</v>
      </c>
      <c r="U38" s="263">
        <v>7.1907395999999998E-2</v>
      </c>
      <c r="V38" s="263">
        <v>7.2646837000000006E-2</v>
      </c>
      <c r="W38" s="263">
        <v>6.5996147000000005E-2</v>
      </c>
      <c r="X38" s="263">
        <v>6.9733007999999999E-2</v>
      </c>
      <c r="Y38" s="263">
        <v>6.7866770000000007E-2</v>
      </c>
      <c r="Z38" s="263">
        <v>6.8225988000000001E-2</v>
      </c>
      <c r="AA38" s="263">
        <v>6.7172783999999999E-2</v>
      </c>
      <c r="AB38" s="263">
        <v>6.0787635E-2</v>
      </c>
      <c r="AC38" s="263">
        <v>6.5671763999999994E-2</v>
      </c>
      <c r="AD38" s="263">
        <v>6.6036517000000003E-2</v>
      </c>
      <c r="AE38" s="263">
        <v>6.9221597999999995E-2</v>
      </c>
      <c r="AF38" s="263">
        <v>6.7901319000000002E-2</v>
      </c>
      <c r="AG38" s="263">
        <v>6.9301951000000001E-2</v>
      </c>
      <c r="AH38" s="263">
        <v>6.7958917999999993E-2</v>
      </c>
      <c r="AI38" s="263">
        <v>6.222341E-2</v>
      </c>
      <c r="AJ38" s="263">
        <v>6.5846002000000001E-2</v>
      </c>
      <c r="AK38" s="263">
        <v>6.6645917999999998E-2</v>
      </c>
      <c r="AL38" s="263">
        <v>7.0734894000000006E-2</v>
      </c>
      <c r="AM38" s="263">
        <v>7.0258101000000003E-2</v>
      </c>
      <c r="AN38" s="263">
        <v>6.4344184999999998E-2</v>
      </c>
      <c r="AO38" s="263">
        <v>6.2025096000000002E-2</v>
      </c>
      <c r="AP38" s="263">
        <v>3.5888521999999999E-2</v>
      </c>
      <c r="AQ38" s="263">
        <v>4.4621145000000001E-2</v>
      </c>
      <c r="AR38" s="263">
        <v>5.4678306000000003E-2</v>
      </c>
      <c r="AS38" s="263">
        <v>6.0442740000000002E-2</v>
      </c>
      <c r="AT38" s="263">
        <v>5.9867946999999998E-2</v>
      </c>
      <c r="AU38" s="263">
        <v>5.8525360999999998E-2</v>
      </c>
      <c r="AV38" s="263">
        <v>6.2335440999999998E-2</v>
      </c>
      <c r="AW38" s="263">
        <v>6.2932699999999994E-2</v>
      </c>
      <c r="AX38" s="263">
        <v>6.3353815999999993E-2</v>
      </c>
      <c r="AY38" s="263">
        <v>6.0203449999999999E-2</v>
      </c>
      <c r="AZ38" s="263">
        <v>4.7843798999999999E-2</v>
      </c>
      <c r="BA38" s="263">
        <v>6.1226616999999997E-2</v>
      </c>
      <c r="BB38" s="263">
        <v>5.8897136000000003E-2</v>
      </c>
      <c r="BC38" s="263">
        <v>6.5172734999999996E-2</v>
      </c>
      <c r="BD38" s="263">
        <v>6.4013415000000004E-2</v>
      </c>
      <c r="BE38" s="263">
        <v>6.7080399999999998E-2</v>
      </c>
      <c r="BF38" s="263">
        <v>6.4415700000000006E-2</v>
      </c>
      <c r="BG38" s="263">
        <v>6.1854899999999997E-2</v>
      </c>
      <c r="BH38" s="329">
        <v>6.2858999999999998E-2</v>
      </c>
      <c r="BI38" s="329">
        <v>6.2656500000000004E-2</v>
      </c>
      <c r="BJ38" s="329">
        <v>6.3696500000000003E-2</v>
      </c>
      <c r="BK38" s="329">
        <v>6.37292E-2</v>
      </c>
      <c r="BL38" s="329">
        <v>5.6421899999999997E-2</v>
      </c>
      <c r="BM38" s="329">
        <v>6.2857399999999994E-2</v>
      </c>
      <c r="BN38" s="329">
        <v>6.0808899999999999E-2</v>
      </c>
      <c r="BO38" s="329">
        <v>6.5055299999999996E-2</v>
      </c>
      <c r="BP38" s="329">
        <v>6.4854899999999993E-2</v>
      </c>
      <c r="BQ38" s="329">
        <v>6.6086099999999995E-2</v>
      </c>
      <c r="BR38" s="329">
        <v>6.6760899999999998E-2</v>
      </c>
      <c r="BS38" s="329">
        <v>6.2905000000000003E-2</v>
      </c>
      <c r="BT38" s="329">
        <v>6.41486E-2</v>
      </c>
      <c r="BU38" s="329">
        <v>6.3966999999999996E-2</v>
      </c>
      <c r="BV38" s="329">
        <v>6.5167900000000001E-2</v>
      </c>
    </row>
    <row r="39" spans="1:74" s="166" customFormat="1" ht="12.05" customHeight="1" x14ac:dyDescent="0.2">
      <c r="A39" s="531" t="s">
        <v>43</v>
      </c>
      <c r="B39" s="533" t="s">
        <v>1042</v>
      </c>
      <c r="C39" s="263">
        <v>9.3546471936000006E-2</v>
      </c>
      <c r="D39" s="263">
        <v>8.6977054548000005E-2</v>
      </c>
      <c r="E39" s="263">
        <v>9.8753476955000002E-2</v>
      </c>
      <c r="F39" s="263">
        <v>9.6992912929999994E-2</v>
      </c>
      <c r="G39" s="263">
        <v>0.10329328138</v>
      </c>
      <c r="H39" s="263">
        <v>0.10326717064</v>
      </c>
      <c r="I39" s="263">
        <v>0.10182570763</v>
      </c>
      <c r="J39" s="263">
        <v>0.10591285979999999</v>
      </c>
      <c r="K39" s="263">
        <v>9.898176015E-2</v>
      </c>
      <c r="L39" s="263">
        <v>0.10250547875</v>
      </c>
      <c r="M39" s="263">
        <v>0.10032732334</v>
      </c>
      <c r="N39" s="263">
        <v>0.10004871557</v>
      </c>
      <c r="O39" s="263">
        <v>9.9457766266999995E-2</v>
      </c>
      <c r="P39" s="263">
        <v>8.4525829900000002E-2</v>
      </c>
      <c r="Q39" s="263">
        <v>9.8696817564999997E-2</v>
      </c>
      <c r="R39" s="263">
        <v>9.2367758440000003E-2</v>
      </c>
      <c r="S39" s="263">
        <v>0.10681642312</v>
      </c>
      <c r="T39" s="263">
        <v>0.10079822267999999</v>
      </c>
      <c r="U39" s="263">
        <v>0.10448661803000001</v>
      </c>
      <c r="V39" s="263">
        <v>0.10770678244</v>
      </c>
      <c r="W39" s="263">
        <v>9.2519263030000007E-2</v>
      </c>
      <c r="X39" s="263">
        <v>0.10205375371</v>
      </c>
      <c r="Y39" s="263">
        <v>9.8266457469999999E-2</v>
      </c>
      <c r="Z39" s="263">
        <v>0.10049120735</v>
      </c>
      <c r="AA39" s="263">
        <v>9.2141963162000004E-2</v>
      </c>
      <c r="AB39" s="263">
        <v>9.3240121940000004E-2</v>
      </c>
      <c r="AC39" s="263">
        <v>9.8118403404999999E-2</v>
      </c>
      <c r="AD39" s="263">
        <v>9.6459444069999997E-2</v>
      </c>
      <c r="AE39" s="263">
        <v>0.10606237547</v>
      </c>
      <c r="AF39" s="263">
        <v>0.10328245912</v>
      </c>
      <c r="AG39" s="263">
        <v>0.10355929032</v>
      </c>
      <c r="AH39" s="263">
        <v>0.10277786849999999</v>
      </c>
      <c r="AI39" s="263">
        <v>9.5932876259999994E-2</v>
      </c>
      <c r="AJ39" s="263">
        <v>0.10450944104</v>
      </c>
      <c r="AK39" s="263">
        <v>0.10204189806</v>
      </c>
      <c r="AL39" s="263">
        <v>0.10146138527</v>
      </c>
      <c r="AM39" s="263">
        <v>9.8723579483000007E-2</v>
      </c>
      <c r="AN39" s="263">
        <v>9.0569603156999995E-2</v>
      </c>
      <c r="AO39" s="263">
        <v>7.8805475235999997E-2</v>
      </c>
      <c r="AP39" s="263">
        <v>5.6163753050000001E-2</v>
      </c>
      <c r="AQ39" s="263">
        <v>8.1317103535999996E-2</v>
      </c>
      <c r="AR39" s="263">
        <v>9.3573354179999998E-2</v>
      </c>
      <c r="AS39" s="263">
        <v>9.3113262946000003E-2</v>
      </c>
      <c r="AT39" s="263">
        <v>9.2094190201000001E-2</v>
      </c>
      <c r="AU39" s="263">
        <v>9.1359355779999998E-2</v>
      </c>
      <c r="AV39" s="263">
        <v>8.7495808246000006E-2</v>
      </c>
      <c r="AW39" s="263">
        <v>8.9939240015999997E-2</v>
      </c>
      <c r="AX39" s="263">
        <v>9.1516427216999999E-2</v>
      </c>
      <c r="AY39" s="263">
        <v>8.0958015361999994E-2</v>
      </c>
      <c r="AZ39" s="263">
        <v>7.556210914E-2</v>
      </c>
      <c r="BA39" s="263">
        <v>9.6931571443000006E-2</v>
      </c>
      <c r="BB39" s="263">
        <v>8.9852764550999997E-2</v>
      </c>
      <c r="BC39" s="263">
        <v>0.10322574311</v>
      </c>
      <c r="BD39" s="263">
        <v>0.10034533684999999</v>
      </c>
      <c r="BE39" s="263">
        <v>0.10311295871999999</v>
      </c>
      <c r="BF39" s="263">
        <v>0.10128272417</v>
      </c>
      <c r="BG39" s="263">
        <v>9.166961991E-2</v>
      </c>
      <c r="BH39" s="329">
        <v>9.6858E-2</v>
      </c>
      <c r="BI39" s="329">
        <v>9.3649099999999999E-2</v>
      </c>
      <c r="BJ39" s="329">
        <v>9.4298999999999994E-2</v>
      </c>
      <c r="BK39" s="329">
        <v>8.9086899999999997E-2</v>
      </c>
      <c r="BL39" s="329">
        <v>8.3492700000000003E-2</v>
      </c>
      <c r="BM39" s="329">
        <v>9.3706999999999999E-2</v>
      </c>
      <c r="BN39" s="329">
        <v>9.31675E-2</v>
      </c>
      <c r="BO39" s="329">
        <v>0.10165</v>
      </c>
      <c r="BP39" s="329">
        <v>0.10146040000000001</v>
      </c>
      <c r="BQ39" s="329">
        <v>0.1019398</v>
      </c>
      <c r="BR39" s="329">
        <v>0.1036678</v>
      </c>
      <c r="BS39" s="329">
        <v>9.6094100000000002E-2</v>
      </c>
      <c r="BT39" s="329">
        <v>9.92088E-2</v>
      </c>
      <c r="BU39" s="329">
        <v>9.5977000000000007E-2</v>
      </c>
      <c r="BV39" s="329">
        <v>9.6852800000000003E-2</v>
      </c>
    </row>
    <row r="40" spans="1:74" s="166" customFormat="1" ht="12.05" customHeight="1" x14ac:dyDescent="0.2">
      <c r="A40" s="528" t="s">
        <v>31</v>
      </c>
      <c r="B40" s="533" t="s">
        <v>460</v>
      </c>
      <c r="C40" s="263">
        <v>1.8355539000000001E-2</v>
      </c>
      <c r="D40" s="263">
        <v>1.6284964999999998E-2</v>
      </c>
      <c r="E40" s="263">
        <v>1.8173284000000001E-2</v>
      </c>
      <c r="F40" s="263">
        <v>1.7575844E-2</v>
      </c>
      <c r="G40" s="263">
        <v>1.7387171999999999E-2</v>
      </c>
      <c r="H40" s="263">
        <v>1.7046362999999998E-2</v>
      </c>
      <c r="I40" s="263">
        <v>1.8039873000000001E-2</v>
      </c>
      <c r="J40" s="263">
        <v>1.7950434000000001E-2</v>
      </c>
      <c r="K40" s="263">
        <v>1.7486315999999998E-2</v>
      </c>
      <c r="L40" s="263">
        <v>1.6578875999999999E-2</v>
      </c>
      <c r="M40" s="263">
        <v>1.7239236000000002E-2</v>
      </c>
      <c r="N40" s="263">
        <v>1.8115470000000002E-2</v>
      </c>
      <c r="O40" s="263">
        <v>1.7604412999999999E-2</v>
      </c>
      <c r="P40" s="263">
        <v>1.6470571999999999E-2</v>
      </c>
      <c r="Q40" s="263">
        <v>1.7836069999999999E-2</v>
      </c>
      <c r="R40" s="263">
        <v>1.6034152999999999E-2</v>
      </c>
      <c r="S40" s="263">
        <v>1.7980525000000001E-2</v>
      </c>
      <c r="T40" s="263">
        <v>1.7052873999999999E-2</v>
      </c>
      <c r="U40" s="263">
        <v>1.7862092E-2</v>
      </c>
      <c r="V40" s="263">
        <v>1.7838819999999998E-2</v>
      </c>
      <c r="W40" s="263">
        <v>1.730845E-2</v>
      </c>
      <c r="X40" s="263">
        <v>1.6983365E-2</v>
      </c>
      <c r="Y40" s="263">
        <v>1.7335178E-2</v>
      </c>
      <c r="Z40" s="263">
        <v>1.8558274999999999E-2</v>
      </c>
      <c r="AA40" s="263">
        <v>1.7770536E-2</v>
      </c>
      <c r="AB40" s="263">
        <v>1.6381640999999999E-2</v>
      </c>
      <c r="AC40" s="263">
        <v>1.80605E-2</v>
      </c>
      <c r="AD40" s="263">
        <v>1.6386077999999998E-2</v>
      </c>
      <c r="AE40" s="263">
        <v>1.7342197E-2</v>
      </c>
      <c r="AF40" s="263">
        <v>1.7047362999999999E-2</v>
      </c>
      <c r="AG40" s="263">
        <v>1.7640728000000001E-2</v>
      </c>
      <c r="AH40" s="263">
        <v>1.7799173000000001E-2</v>
      </c>
      <c r="AI40" s="263">
        <v>1.7397763E-2</v>
      </c>
      <c r="AJ40" s="263">
        <v>1.5554215E-2</v>
      </c>
      <c r="AK40" s="263">
        <v>1.3977527E-2</v>
      </c>
      <c r="AL40" s="263">
        <v>1.5926823999999999E-2</v>
      </c>
      <c r="AM40" s="263">
        <v>1.6641277999999999E-2</v>
      </c>
      <c r="AN40" s="263">
        <v>1.6377046999999999E-2</v>
      </c>
      <c r="AO40" s="263">
        <v>1.8883608999999999E-2</v>
      </c>
      <c r="AP40" s="263">
        <v>1.8116292999999999E-2</v>
      </c>
      <c r="AQ40" s="263">
        <v>1.8286694999999999E-2</v>
      </c>
      <c r="AR40" s="263">
        <v>1.7417262999999999E-2</v>
      </c>
      <c r="AS40" s="263">
        <v>1.8154896E-2</v>
      </c>
      <c r="AT40" s="263">
        <v>1.8115255E-2</v>
      </c>
      <c r="AU40" s="263">
        <v>1.7604473999999998E-2</v>
      </c>
      <c r="AV40" s="263">
        <v>1.7665469E-2</v>
      </c>
      <c r="AW40" s="263">
        <v>1.8462263999999999E-2</v>
      </c>
      <c r="AX40" s="263">
        <v>1.8538044E-2</v>
      </c>
      <c r="AY40" s="263">
        <v>1.7895146000000001E-2</v>
      </c>
      <c r="AZ40" s="263">
        <v>1.6688239000000001E-2</v>
      </c>
      <c r="BA40" s="263">
        <v>1.6658249E-2</v>
      </c>
      <c r="BB40" s="263">
        <v>1.683372E-2</v>
      </c>
      <c r="BC40" s="263">
        <v>1.7751904999999998E-2</v>
      </c>
      <c r="BD40" s="263">
        <v>1.7617909000000001E-2</v>
      </c>
      <c r="BE40" s="263">
        <v>1.96746E-2</v>
      </c>
      <c r="BF40" s="263">
        <v>1.84093E-2</v>
      </c>
      <c r="BG40" s="263">
        <v>1.7493000000000002E-2</v>
      </c>
      <c r="BH40" s="329">
        <v>1.7756399999999999E-2</v>
      </c>
      <c r="BI40" s="329">
        <v>1.7715100000000001E-2</v>
      </c>
      <c r="BJ40" s="329">
        <v>1.8760099999999998E-2</v>
      </c>
      <c r="BK40" s="329">
        <v>1.7753100000000001E-2</v>
      </c>
      <c r="BL40" s="329">
        <v>1.6771299999999999E-2</v>
      </c>
      <c r="BM40" s="329">
        <v>1.6723399999999999E-2</v>
      </c>
      <c r="BN40" s="329">
        <v>1.58091E-2</v>
      </c>
      <c r="BO40" s="329">
        <v>1.7573499999999999E-2</v>
      </c>
      <c r="BP40" s="329">
        <v>1.76872E-2</v>
      </c>
      <c r="BQ40" s="329">
        <v>1.88703E-2</v>
      </c>
      <c r="BR40" s="329">
        <v>1.8601199999999998E-2</v>
      </c>
      <c r="BS40" s="329">
        <v>1.7836299999999999E-2</v>
      </c>
      <c r="BT40" s="329">
        <v>1.8140799999999999E-2</v>
      </c>
      <c r="BU40" s="329">
        <v>1.7996999999999999E-2</v>
      </c>
      <c r="BV40" s="329">
        <v>1.9105899999999999E-2</v>
      </c>
    </row>
    <row r="41" spans="1:74" s="166" customFormat="1" ht="12.05" customHeight="1" x14ac:dyDescent="0.2">
      <c r="A41" s="528" t="s">
        <v>30</v>
      </c>
      <c r="B41" s="533" t="s">
        <v>50</v>
      </c>
      <c r="C41" s="263">
        <v>0.24532267099999999</v>
      </c>
      <c r="D41" s="263">
        <v>0.22002269699999999</v>
      </c>
      <c r="E41" s="263">
        <v>0.27282636199999999</v>
      </c>
      <c r="F41" s="263">
        <v>0.27094940699999998</v>
      </c>
      <c r="G41" s="263">
        <v>0.30040935200000002</v>
      </c>
      <c r="H41" s="263">
        <v>0.281690198</v>
      </c>
      <c r="I41" s="263">
        <v>0.24504964500000001</v>
      </c>
      <c r="J41" s="263">
        <v>0.202997913</v>
      </c>
      <c r="K41" s="263">
        <v>0.17644512200000001</v>
      </c>
      <c r="L41" s="263">
        <v>0.163053327</v>
      </c>
      <c r="M41" s="263">
        <v>0.183231221</v>
      </c>
      <c r="N41" s="263">
        <v>0.20496936499999999</v>
      </c>
      <c r="O41" s="263">
        <v>0.228183354</v>
      </c>
      <c r="P41" s="263">
        <v>0.226710153</v>
      </c>
      <c r="Q41" s="263">
        <v>0.23543493900000001</v>
      </c>
      <c r="R41" s="263">
        <v>0.25596036700000002</v>
      </c>
      <c r="S41" s="263">
        <v>0.27716476000000001</v>
      </c>
      <c r="T41" s="263">
        <v>0.25124753500000002</v>
      </c>
      <c r="U41" s="263">
        <v>0.22850611200000001</v>
      </c>
      <c r="V41" s="263">
        <v>0.200441906</v>
      </c>
      <c r="W41" s="263">
        <v>0.17448381199999999</v>
      </c>
      <c r="X41" s="263">
        <v>0.17796672999999999</v>
      </c>
      <c r="Y41" s="263">
        <v>0.19949337</v>
      </c>
      <c r="Z41" s="263">
        <v>0.20754535700000001</v>
      </c>
      <c r="AA41" s="263">
        <v>0.22082448399999999</v>
      </c>
      <c r="AB41" s="263">
        <v>0.203751189</v>
      </c>
      <c r="AC41" s="263">
        <v>0.234504139</v>
      </c>
      <c r="AD41" s="263">
        <v>0.24773867399999999</v>
      </c>
      <c r="AE41" s="263">
        <v>0.28480008000000001</v>
      </c>
      <c r="AF41" s="263">
        <v>0.25003248</v>
      </c>
      <c r="AG41" s="263">
        <v>0.22151542299999999</v>
      </c>
      <c r="AH41" s="263">
        <v>0.201063034</v>
      </c>
      <c r="AI41" s="263">
        <v>0.16497189300000001</v>
      </c>
      <c r="AJ41" s="263">
        <v>0.16301326399999999</v>
      </c>
      <c r="AK41" s="263">
        <v>0.18003770399999999</v>
      </c>
      <c r="AL41" s="263">
        <v>0.19126320499999999</v>
      </c>
      <c r="AM41" s="263">
        <v>0.22557733399999999</v>
      </c>
      <c r="AN41" s="263">
        <v>0.23482929499999999</v>
      </c>
      <c r="AO41" s="263">
        <v>0.210108659</v>
      </c>
      <c r="AP41" s="263">
        <v>0.19690802800000001</v>
      </c>
      <c r="AQ41" s="263">
        <v>0.27146888699999999</v>
      </c>
      <c r="AR41" s="263">
        <v>0.25876880800000002</v>
      </c>
      <c r="AS41" s="263">
        <v>0.246454215</v>
      </c>
      <c r="AT41" s="263">
        <v>0.214446372</v>
      </c>
      <c r="AU41" s="263">
        <v>0.17063735399999999</v>
      </c>
      <c r="AV41" s="263">
        <v>0.163146033</v>
      </c>
      <c r="AW41" s="263">
        <v>0.19441288100000001</v>
      </c>
      <c r="AX41" s="263">
        <v>0.205584129</v>
      </c>
      <c r="AY41" s="263">
        <v>0.23295026999999999</v>
      </c>
      <c r="AZ41" s="263">
        <v>0.197131324</v>
      </c>
      <c r="BA41" s="263">
        <v>0.19011514400000001</v>
      </c>
      <c r="BB41" s="263">
        <v>0.17148166100000001</v>
      </c>
      <c r="BC41" s="263">
        <v>0.208443926</v>
      </c>
      <c r="BD41" s="263">
        <v>0.221550102</v>
      </c>
      <c r="BE41" s="263">
        <v>0.2016724</v>
      </c>
      <c r="BF41" s="263">
        <v>0.18186920000000001</v>
      </c>
      <c r="BG41" s="263">
        <v>0.1482957</v>
      </c>
      <c r="BH41" s="329">
        <v>0.15225279999999999</v>
      </c>
      <c r="BI41" s="329">
        <v>0.1708451</v>
      </c>
      <c r="BJ41" s="329">
        <v>0.1868032</v>
      </c>
      <c r="BK41" s="329">
        <v>0.20827689999999999</v>
      </c>
      <c r="BL41" s="329">
        <v>0.18668689999999999</v>
      </c>
      <c r="BM41" s="329">
        <v>0.21253830000000001</v>
      </c>
      <c r="BN41" s="329">
        <v>0.2139759</v>
      </c>
      <c r="BO41" s="329">
        <v>0.25013340000000001</v>
      </c>
      <c r="BP41" s="329">
        <v>0.24707390000000001</v>
      </c>
      <c r="BQ41" s="329">
        <v>0.2260867</v>
      </c>
      <c r="BR41" s="329">
        <v>0.19039880000000001</v>
      </c>
      <c r="BS41" s="329">
        <v>0.15878980000000001</v>
      </c>
      <c r="BT41" s="329">
        <v>0.1565597</v>
      </c>
      <c r="BU41" s="329">
        <v>0.1739964</v>
      </c>
      <c r="BV41" s="329">
        <v>0.19453429999999999</v>
      </c>
    </row>
    <row r="42" spans="1:74" s="166" customFormat="1" ht="12.05" customHeight="1" x14ac:dyDescent="0.2">
      <c r="A42" s="528" t="s">
        <v>32</v>
      </c>
      <c r="B42" s="533" t="s">
        <v>1044</v>
      </c>
      <c r="C42" s="263">
        <v>3.6265048000000001E-2</v>
      </c>
      <c r="D42" s="263">
        <v>4.1847566000000003E-2</v>
      </c>
      <c r="E42" s="263">
        <v>6.5102296000000004E-2</v>
      </c>
      <c r="F42" s="263">
        <v>7.1373726999999998E-2</v>
      </c>
      <c r="G42" s="263">
        <v>8.2184730999999997E-2</v>
      </c>
      <c r="H42" s="263">
        <v>8.5986251E-2</v>
      </c>
      <c r="I42" s="263">
        <v>8.1762583999999999E-2</v>
      </c>
      <c r="J42" s="263">
        <v>7.9020536000000002E-2</v>
      </c>
      <c r="K42" s="263">
        <v>7.3141798999999993E-2</v>
      </c>
      <c r="L42" s="263">
        <v>6.6559821000000005E-2</v>
      </c>
      <c r="M42" s="263">
        <v>4.8172435999999999E-2</v>
      </c>
      <c r="N42" s="263">
        <v>4.5507743000000003E-2</v>
      </c>
      <c r="O42" s="263">
        <v>4.8528188999999999E-2</v>
      </c>
      <c r="P42" s="263">
        <v>5.5447304000000003E-2</v>
      </c>
      <c r="Q42" s="263">
        <v>7.3555968999999999E-2</v>
      </c>
      <c r="R42" s="263">
        <v>8.6121976000000003E-2</v>
      </c>
      <c r="S42" s="263">
        <v>9.6405131000000005E-2</v>
      </c>
      <c r="T42" s="263">
        <v>0.102096536</v>
      </c>
      <c r="U42" s="263">
        <v>9.7077117000000004E-2</v>
      </c>
      <c r="V42" s="263">
        <v>9.5071062999999997E-2</v>
      </c>
      <c r="W42" s="263">
        <v>8.4510263000000002E-2</v>
      </c>
      <c r="X42" s="263">
        <v>7.2291029000000007E-2</v>
      </c>
      <c r="Y42" s="263">
        <v>5.5619674000000001E-2</v>
      </c>
      <c r="Z42" s="263">
        <v>4.8380992999999997E-2</v>
      </c>
      <c r="AA42" s="263">
        <v>5.2380391999999998E-2</v>
      </c>
      <c r="AB42" s="263">
        <v>5.6332923E-2</v>
      </c>
      <c r="AC42" s="263">
        <v>8.3915655000000006E-2</v>
      </c>
      <c r="AD42" s="263">
        <v>9.5079379000000006E-2</v>
      </c>
      <c r="AE42" s="263">
        <v>0.101999311</v>
      </c>
      <c r="AF42" s="263">
        <v>0.10980047800000001</v>
      </c>
      <c r="AG42" s="263">
        <v>0.112920227</v>
      </c>
      <c r="AH42" s="263">
        <v>0.109037247</v>
      </c>
      <c r="AI42" s="263">
        <v>9.5226963999999997E-2</v>
      </c>
      <c r="AJ42" s="263">
        <v>8.4770420999999999E-2</v>
      </c>
      <c r="AK42" s="263">
        <v>6.2853496999999994E-2</v>
      </c>
      <c r="AL42" s="263">
        <v>5.2794498000000002E-2</v>
      </c>
      <c r="AM42" s="263">
        <v>6.5651236000000002E-2</v>
      </c>
      <c r="AN42" s="263">
        <v>7.8244707999999996E-2</v>
      </c>
      <c r="AO42" s="263">
        <v>9.3640380999999995E-2</v>
      </c>
      <c r="AP42" s="263">
        <v>0.11226127</v>
      </c>
      <c r="AQ42" s="263">
        <v>0.131595507</v>
      </c>
      <c r="AR42" s="263">
        <v>0.13049391499999999</v>
      </c>
      <c r="AS42" s="263">
        <v>0.139373462</v>
      </c>
      <c r="AT42" s="263">
        <v>0.12857601699999999</v>
      </c>
      <c r="AU42" s="263">
        <v>0.109195837</v>
      </c>
      <c r="AV42" s="263">
        <v>0.100940165</v>
      </c>
      <c r="AW42" s="263">
        <v>8.1417638000000001E-2</v>
      </c>
      <c r="AX42" s="263">
        <v>7.4322721999999994E-2</v>
      </c>
      <c r="AY42" s="263">
        <v>7.9160147E-2</v>
      </c>
      <c r="AZ42" s="263">
        <v>8.8195300000000004E-2</v>
      </c>
      <c r="BA42" s="263">
        <v>0.12501705599999999</v>
      </c>
      <c r="BB42" s="263">
        <v>0.14416744300000001</v>
      </c>
      <c r="BC42" s="263">
        <v>0.162737931</v>
      </c>
      <c r="BD42" s="263">
        <v>0.15973801900000001</v>
      </c>
      <c r="BE42" s="263">
        <v>0.1774589</v>
      </c>
      <c r="BF42" s="263">
        <v>0.16245190000000001</v>
      </c>
      <c r="BG42" s="263">
        <v>0.13973379999999999</v>
      </c>
      <c r="BH42" s="329">
        <v>0.1288599</v>
      </c>
      <c r="BI42" s="329">
        <v>0.1017952</v>
      </c>
      <c r="BJ42" s="329">
        <v>9.5624000000000001E-2</v>
      </c>
      <c r="BK42" s="329">
        <v>0.1024602</v>
      </c>
      <c r="BL42" s="329">
        <v>0.1144463</v>
      </c>
      <c r="BM42" s="329">
        <v>0.16174830000000001</v>
      </c>
      <c r="BN42" s="329">
        <v>0.1822619</v>
      </c>
      <c r="BO42" s="329">
        <v>0.2063296</v>
      </c>
      <c r="BP42" s="329">
        <v>0.20605670000000001</v>
      </c>
      <c r="BQ42" s="329">
        <v>0.21096770000000001</v>
      </c>
      <c r="BR42" s="329">
        <v>0.20284559999999999</v>
      </c>
      <c r="BS42" s="329">
        <v>0.17572860000000001</v>
      </c>
      <c r="BT42" s="329">
        <v>0.158751</v>
      </c>
      <c r="BU42" s="329">
        <v>0.12590580000000001</v>
      </c>
      <c r="BV42" s="329">
        <v>0.1188961</v>
      </c>
    </row>
    <row r="43" spans="1:74" s="166" customFormat="1" ht="12.05" customHeight="1" x14ac:dyDescent="0.2">
      <c r="A43" s="499" t="s">
        <v>35</v>
      </c>
      <c r="B43" s="533" t="s">
        <v>830</v>
      </c>
      <c r="C43" s="263">
        <v>4.4421625999999999E-2</v>
      </c>
      <c r="D43" s="263">
        <v>3.9584504E-2</v>
      </c>
      <c r="E43" s="263">
        <v>4.3377416000000002E-2</v>
      </c>
      <c r="F43" s="263">
        <v>4.0534388999999997E-2</v>
      </c>
      <c r="G43" s="263">
        <v>4.1367736000000002E-2</v>
      </c>
      <c r="H43" s="263">
        <v>4.0043918999999997E-2</v>
      </c>
      <c r="I43" s="263">
        <v>4.1027246000000003E-2</v>
      </c>
      <c r="J43" s="263">
        <v>4.1128376000000001E-2</v>
      </c>
      <c r="K43" s="263">
        <v>3.8225329000000002E-2</v>
      </c>
      <c r="L43" s="263">
        <v>4.0435746000000002E-2</v>
      </c>
      <c r="M43" s="263">
        <v>4.1676418999999999E-2</v>
      </c>
      <c r="N43" s="263">
        <v>4.3437096000000001E-2</v>
      </c>
      <c r="O43" s="263">
        <v>4.3327806000000003E-2</v>
      </c>
      <c r="P43" s="263">
        <v>4.0156374000000002E-2</v>
      </c>
      <c r="Q43" s="263">
        <v>4.3239896E-2</v>
      </c>
      <c r="R43" s="263">
        <v>4.0661248999999997E-2</v>
      </c>
      <c r="S43" s="263">
        <v>4.0752546000000001E-2</v>
      </c>
      <c r="T43" s="263">
        <v>3.8992618999999999E-2</v>
      </c>
      <c r="U43" s="263">
        <v>3.9499776E-2</v>
      </c>
      <c r="V43" s="263">
        <v>3.9887805999999998E-2</v>
      </c>
      <c r="W43" s="263">
        <v>3.6521179000000001E-2</v>
      </c>
      <c r="X43" s="263">
        <v>4.0945495999999998E-2</v>
      </c>
      <c r="Y43" s="263">
        <v>4.0939298999999998E-2</v>
      </c>
      <c r="Z43" s="263">
        <v>4.2423245999999998E-2</v>
      </c>
      <c r="AA43" s="263">
        <v>3.9485496000000002E-2</v>
      </c>
      <c r="AB43" s="263">
        <v>3.5551074000000002E-2</v>
      </c>
      <c r="AC43" s="263">
        <v>3.8428786E-2</v>
      </c>
      <c r="AD43" s="263">
        <v>3.5559329000000001E-2</v>
      </c>
      <c r="AE43" s="263">
        <v>3.6011205999999997E-2</v>
      </c>
      <c r="AF43" s="263">
        <v>3.6189988999999999E-2</v>
      </c>
      <c r="AG43" s="263">
        <v>3.6536956000000002E-2</v>
      </c>
      <c r="AH43" s="263">
        <v>3.7000975999999998E-2</v>
      </c>
      <c r="AI43" s="263">
        <v>3.4604369000000003E-2</v>
      </c>
      <c r="AJ43" s="263">
        <v>3.7279246000000002E-2</v>
      </c>
      <c r="AK43" s="263">
        <v>3.6963159000000002E-2</v>
      </c>
      <c r="AL43" s="263">
        <v>3.8835986000000003E-2</v>
      </c>
      <c r="AM43" s="263">
        <v>3.9031445999999997E-2</v>
      </c>
      <c r="AN43" s="263">
        <v>3.5945934999999998E-2</v>
      </c>
      <c r="AO43" s="263">
        <v>3.8340626000000003E-2</v>
      </c>
      <c r="AP43" s="263">
        <v>3.5746020000000003E-2</v>
      </c>
      <c r="AQ43" s="263">
        <v>3.6285956000000001E-2</v>
      </c>
      <c r="AR43" s="263">
        <v>3.2967620000000003E-2</v>
      </c>
      <c r="AS43" s="263">
        <v>3.4868476000000002E-2</v>
      </c>
      <c r="AT43" s="263">
        <v>3.5388415999999999E-2</v>
      </c>
      <c r="AU43" s="263">
        <v>3.3402929999999997E-2</v>
      </c>
      <c r="AV43" s="263">
        <v>3.5536485999999999E-2</v>
      </c>
      <c r="AW43" s="263">
        <v>3.4965799999999998E-2</v>
      </c>
      <c r="AX43" s="263">
        <v>3.7818166E-2</v>
      </c>
      <c r="AY43" s="263">
        <v>3.7705575999999998E-2</v>
      </c>
      <c r="AZ43" s="263">
        <v>3.3388363999999997E-2</v>
      </c>
      <c r="BA43" s="263">
        <v>3.7289195999999997E-2</v>
      </c>
      <c r="BB43" s="263">
        <v>3.5149999000000001E-2</v>
      </c>
      <c r="BC43" s="263">
        <v>3.5710776E-2</v>
      </c>
      <c r="BD43" s="263">
        <v>3.3111768999999999E-2</v>
      </c>
      <c r="BE43" s="263">
        <v>3.5749799999999998E-2</v>
      </c>
      <c r="BF43" s="263">
        <v>3.5959499999999998E-2</v>
      </c>
      <c r="BG43" s="263">
        <v>3.3717299999999999E-2</v>
      </c>
      <c r="BH43" s="329">
        <v>3.5711899999999998E-2</v>
      </c>
      <c r="BI43" s="329">
        <v>3.4779400000000002E-2</v>
      </c>
      <c r="BJ43" s="329">
        <v>3.7126600000000003E-2</v>
      </c>
      <c r="BK43" s="329">
        <v>3.71072E-2</v>
      </c>
      <c r="BL43" s="329">
        <v>3.2596300000000002E-2</v>
      </c>
      <c r="BM43" s="329">
        <v>3.6693099999999999E-2</v>
      </c>
      <c r="BN43" s="329">
        <v>3.4920300000000001E-2</v>
      </c>
      <c r="BO43" s="329">
        <v>3.5705300000000002E-2</v>
      </c>
      <c r="BP43" s="329">
        <v>3.3510499999999999E-2</v>
      </c>
      <c r="BQ43" s="329">
        <v>3.5358399999999998E-2</v>
      </c>
      <c r="BR43" s="329">
        <v>3.5940699999999999E-2</v>
      </c>
      <c r="BS43" s="329">
        <v>3.3837800000000001E-2</v>
      </c>
      <c r="BT43" s="329">
        <v>3.5380300000000003E-2</v>
      </c>
      <c r="BU43" s="329">
        <v>3.4355299999999998E-2</v>
      </c>
      <c r="BV43" s="329">
        <v>3.6834800000000001E-2</v>
      </c>
    </row>
    <row r="44" spans="1:74" s="166" customFormat="1" ht="12.05" customHeight="1" x14ac:dyDescent="0.2">
      <c r="A44" s="499" t="s">
        <v>34</v>
      </c>
      <c r="B44" s="533" t="s">
        <v>1039</v>
      </c>
      <c r="C44" s="263">
        <v>0.18725414300000001</v>
      </c>
      <c r="D44" s="263">
        <v>0.17008352700000001</v>
      </c>
      <c r="E44" s="263">
        <v>0.18617230300000001</v>
      </c>
      <c r="F44" s="263">
        <v>0.174250141</v>
      </c>
      <c r="G44" s="263">
        <v>0.17826705300000001</v>
      </c>
      <c r="H44" s="263">
        <v>0.181355721</v>
      </c>
      <c r="I44" s="263">
        <v>0.18824612299999999</v>
      </c>
      <c r="J44" s="263">
        <v>0.190106733</v>
      </c>
      <c r="K44" s="263">
        <v>0.17461353099999999</v>
      </c>
      <c r="L44" s="263">
        <v>0.181071703</v>
      </c>
      <c r="M44" s="263">
        <v>0.181821551</v>
      </c>
      <c r="N44" s="263">
        <v>0.19133320300000001</v>
      </c>
      <c r="O44" s="263">
        <v>0.196731138</v>
      </c>
      <c r="P44" s="263">
        <v>0.17635583699999999</v>
      </c>
      <c r="Q44" s="263">
        <v>0.19284401800000001</v>
      </c>
      <c r="R44" s="263">
        <v>0.18058706699999999</v>
      </c>
      <c r="S44" s="263">
        <v>0.18914746800000001</v>
      </c>
      <c r="T44" s="263">
        <v>0.18650966699999999</v>
      </c>
      <c r="U44" s="263">
        <v>0.196146548</v>
      </c>
      <c r="V44" s="263">
        <v>0.194473388</v>
      </c>
      <c r="W44" s="263">
        <v>0.18171878699999999</v>
      </c>
      <c r="X44" s="263">
        <v>0.18665742799999999</v>
      </c>
      <c r="Y44" s="263">
        <v>0.18467235700000001</v>
      </c>
      <c r="Z44" s="263">
        <v>0.195645928</v>
      </c>
      <c r="AA44" s="263">
        <v>0.196489529</v>
      </c>
      <c r="AB44" s="263">
        <v>0.17608143400000001</v>
      </c>
      <c r="AC44" s="263">
        <v>0.18944546900000001</v>
      </c>
      <c r="AD44" s="263">
        <v>0.17785779800000001</v>
      </c>
      <c r="AE44" s="263">
        <v>0.18543171899999999</v>
      </c>
      <c r="AF44" s="263">
        <v>0.182330618</v>
      </c>
      <c r="AG44" s="263">
        <v>0.192434469</v>
      </c>
      <c r="AH44" s="263">
        <v>0.19338767900000001</v>
      </c>
      <c r="AI44" s="263">
        <v>0.18193990800000001</v>
      </c>
      <c r="AJ44" s="263">
        <v>0.184871959</v>
      </c>
      <c r="AK44" s="263">
        <v>0.18394271800000001</v>
      </c>
      <c r="AL44" s="263">
        <v>0.19197362900000001</v>
      </c>
      <c r="AM44" s="263">
        <v>0.182154485</v>
      </c>
      <c r="AN44" s="263">
        <v>0.17208072999999999</v>
      </c>
      <c r="AO44" s="263">
        <v>0.177756465</v>
      </c>
      <c r="AP44" s="263">
        <v>0.17081370300000001</v>
      </c>
      <c r="AQ44" s="263">
        <v>0.17898592499999999</v>
      </c>
      <c r="AR44" s="263">
        <v>0.16736501300000001</v>
      </c>
      <c r="AS44" s="263">
        <v>0.17420957500000001</v>
      </c>
      <c r="AT44" s="263">
        <v>0.17574052500000001</v>
      </c>
      <c r="AU44" s="263">
        <v>0.16925337300000001</v>
      </c>
      <c r="AV44" s="263">
        <v>0.17364407500000001</v>
      </c>
      <c r="AW44" s="263">
        <v>0.17522432299999999</v>
      </c>
      <c r="AX44" s="263">
        <v>0.18404221500000001</v>
      </c>
      <c r="AY44" s="263">
        <v>0.18091389699999999</v>
      </c>
      <c r="AZ44" s="263">
        <v>0.16237885599999999</v>
      </c>
      <c r="BA44" s="263">
        <v>0.17671894699999999</v>
      </c>
      <c r="BB44" s="263">
        <v>0.16855654</v>
      </c>
      <c r="BC44" s="263">
        <v>0.18037952700000001</v>
      </c>
      <c r="BD44" s="263">
        <v>0.17375373999999999</v>
      </c>
      <c r="BE44" s="263">
        <v>0.1815766</v>
      </c>
      <c r="BF44" s="263">
        <v>0.1816412</v>
      </c>
      <c r="BG44" s="263">
        <v>0.1729328</v>
      </c>
      <c r="BH44" s="329">
        <v>0.17788760000000001</v>
      </c>
      <c r="BI44" s="329">
        <v>0.17423920000000001</v>
      </c>
      <c r="BJ44" s="329">
        <v>0.18207580000000001</v>
      </c>
      <c r="BK44" s="329">
        <v>0.18289730000000001</v>
      </c>
      <c r="BL44" s="329">
        <v>0.16527259999999999</v>
      </c>
      <c r="BM44" s="329">
        <v>0.17639659999999999</v>
      </c>
      <c r="BN44" s="329">
        <v>0.1700624</v>
      </c>
      <c r="BO44" s="329">
        <v>0.17605470000000001</v>
      </c>
      <c r="BP44" s="329">
        <v>0.17426939999999999</v>
      </c>
      <c r="BQ44" s="329">
        <v>0.18403310000000001</v>
      </c>
      <c r="BR44" s="329">
        <v>0.18304480000000001</v>
      </c>
      <c r="BS44" s="329">
        <v>0.17394670000000001</v>
      </c>
      <c r="BT44" s="329">
        <v>0.17872299999999999</v>
      </c>
      <c r="BU44" s="329">
        <v>0.17532490000000001</v>
      </c>
      <c r="BV44" s="329">
        <v>0.1833167</v>
      </c>
    </row>
    <row r="45" spans="1:74" s="166" customFormat="1" ht="12.05" customHeight="1" x14ac:dyDescent="0.2">
      <c r="A45" s="528" t="s">
        <v>99</v>
      </c>
      <c r="B45" s="533" t="s">
        <v>461</v>
      </c>
      <c r="C45" s="263">
        <v>0.1914463743</v>
      </c>
      <c r="D45" s="263">
        <v>0.20334923634999999</v>
      </c>
      <c r="E45" s="263">
        <v>0.23682316685999999</v>
      </c>
      <c r="F45" s="263">
        <v>0.23359440976000001</v>
      </c>
      <c r="G45" s="263">
        <v>0.21233092631</v>
      </c>
      <c r="H45" s="263">
        <v>0.18540642711999999</v>
      </c>
      <c r="I45" s="263">
        <v>0.14840164875</v>
      </c>
      <c r="J45" s="263">
        <v>0.12777797336999999</v>
      </c>
      <c r="K45" s="263">
        <v>0.16487719613999999</v>
      </c>
      <c r="L45" s="263">
        <v>0.22429652132</v>
      </c>
      <c r="M45" s="263">
        <v>0.20814320989999999</v>
      </c>
      <c r="N45" s="263">
        <v>0.20433688262999999</v>
      </c>
      <c r="O45" s="263">
        <v>0.23278976269000001</v>
      </c>
      <c r="P45" s="263">
        <v>0.21089434288</v>
      </c>
      <c r="Q45" s="263">
        <v>0.24066441146000001</v>
      </c>
      <c r="R45" s="263">
        <v>0.24040196132</v>
      </c>
      <c r="S45" s="263">
        <v>0.21787306294</v>
      </c>
      <c r="T45" s="263">
        <v>0.22471188727999999</v>
      </c>
      <c r="U45" s="263">
        <v>0.14959366940999999</v>
      </c>
      <c r="V45" s="263">
        <v>0.18053417722000001</v>
      </c>
      <c r="W45" s="263">
        <v>0.16844034386000001</v>
      </c>
      <c r="X45" s="263">
        <v>0.19272835997000001</v>
      </c>
      <c r="Y45" s="263">
        <v>0.20020624089</v>
      </c>
      <c r="Z45" s="263">
        <v>0.22105885938</v>
      </c>
      <c r="AA45" s="263">
        <v>0.22098179389</v>
      </c>
      <c r="AB45" s="263">
        <v>0.20573452175000001</v>
      </c>
      <c r="AC45" s="263">
        <v>0.23439089902999999</v>
      </c>
      <c r="AD45" s="263">
        <v>0.26299396047000001</v>
      </c>
      <c r="AE45" s="263">
        <v>0.23448872069000001</v>
      </c>
      <c r="AF45" s="263">
        <v>0.20416720930000001</v>
      </c>
      <c r="AG45" s="263">
        <v>0.20105641006</v>
      </c>
      <c r="AH45" s="263">
        <v>0.18174782648999999</v>
      </c>
      <c r="AI45" s="263">
        <v>0.22299534746999999</v>
      </c>
      <c r="AJ45" s="263">
        <v>0.25125702804</v>
      </c>
      <c r="AK45" s="263">
        <v>0.22905339323999999</v>
      </c>
      <c r="AL45" s="263">
        <v>0.24231193131000001</v>
      </c>
      <c r="AM45" s="263">
        <v>0.25964485628</v>
      </c>
      <c r="AN45" s="263">
        <v>0.26736404418999998</v>
      </c>
      <c r="AO45" s="263">
        <v>0.26852783494999999</v>
      </c>
      <c r="AP45" s="263">
        <v>0.26752829816000001</v>
      </c>
      <c r="AQ45" s="263">
        <v>0.25747846845</v>
      </c>
      <c r="AR45" s="263">
        <v>0.26807201480999998</v>
      </c>
      <c r="AS45" s="263">
        <v>0.20198209603</v>
      </c>
      <c r="AT45" s="263">
        <v>0.20338844503</v>
      </c>
      <c r="AU45" s="263">
        <v>0.20918366962000001</v>
      </c>
      <c r="AV45" s="263">
        <v>0.26192191542999999</v>
      </c>
      <c r="AW45" s="263">
        <v>0.30572911324000002</v>
      </c>
      <c r="AX45" s="263">
        <v>0.29432102516999997</v>
      </c>
      <c r="AY45" s="263">
        <v>0.27602141583000001</v>
      </c>
      <c r="AZ45" s="263">
        <v>0.24181376060000001</v>
      </c>
      <c r="BA45" s="263">
        <v>0.35930014260999998</v>
      </c>
      <c r="BB45" s="263">
        <v>0.32600719059</v>
      </c>
      <c r="BC45" s="263">
        <v>0.3014597074</v>
      </c>
      <c r="BD45" s="263">
        <v>0.23948436843000001</v>
      </c>
      <c r="BE45" s="263">
        <v>0.19448614084999999</v>
      </c>
      <c r="BF45" s="263">
        <v>0.23493020000000001</v>
      </c>
      <c r="BG45" s="263">
        <v>0.25485340000000001</v>
      </c>
      <c r="BH45" s="329">
        <v>0.31709300000000001</v>
      </c>
      <c r="BI45" s="329">
        <v>0.36273290000000002</v>
      </c>
      <c r="BJ45" s="329">
        <v>0.33890219999999999</v>
      </c>
      <c r="BK45" s="329">
        <v>0.32142290000000001</v>
      </c>
      <c r="BL45" s="329">
        <v>0.3193937</v>
      </c>
      <c r="BM45" s="329">
        <v>0.4030146</v>
      </c>
      <c r="BN45" s="329">
        <v>0.36291030000000002</v>
      </c>
      <c r="BO45" s="329">
        <v>0.34176079999999998</v>
      </c>
      <c r="BP45" s="329">
        <v>0.26791769999999998</v>
      </c>
      <c r="BQ45" s="329">
        <v>0.21577840000000001</v>
      </c>
      <c r="BR45" s="329">
        <v>0.25263229999999998</v>
      </c>
      <c r="BS45" s="329">
        <v>0.28434759999999998</v>
      </c>
      <c r="BT45" s="329">
        <v>0.33881640000000002</v>
      </c>
      <c r="BU45" s="329">
        <v>0.39016390000000001</v>
      </c>
      <c r="BV45" s="329">
        <v>0.3541358</v>
      </c>
    </row>
    <row r="46" spans="1:74" ht="12.05" customHeight="1" x14ac:dyDescent="0.2">
      <c r="A46" s="534" t="s">
        <v>24</v>
      </c>
      <c r="B46" s="535" t="s">
        <v>784</v>
      </c>
      <c r="C46" s="264">
        <v>0.90247533200999996</v>
      </c>
      <c r="D46" s="264">
        <v>0.85580043732</v>
      </c>
      <c r="E46" s="264">
        <v>1.0114484265999999</v>
      </c>
      <c r="F46" s="264">
        <v>0.99033440006999995</v>
      </c>
      <c r="G46" s="264">
        <v>1.0303731119999999</v>
      </c>
      <c r="H46" s="264">
        <v>0.98737915299000001</v>
      </c>
      <c r="I46" s="264">
        <v>0.91623354905999999</v>
      </c>
      <c r="J46" s="264">
        <v>0.86126175661000004</v>
      </c>
      <c r="K46" s="264">
        <v>0.83223300777999998</v>
      </c>
      <c r="L46" s="264">
        <v>0.88623090992999998</v>
      </c>
      <c r="M46" s="264">
        <v>0.87215480045000005</v>
      </c>
      <c r="N46" s="264">
        <v>0.90139113302999996</v>
      </c>
      <c r="O46" s="264">
        <v>0.95135973198000001</v>
      </c>
      <c r="P46" s="264">
        <v>0.88991670619999996</v>
      </c>
      <c r="Q46" s="264">
        <v>0.98999531338000002</v>
      </c>
      <c r="R46" s="264">
        <v>0.99676057966999998</v>
      </c>
      <c r="S46" s="264">
        <v>1.0396460263</v>
      </c>
      <c r="T46" s="264">
        <v>1.0116560661</v>
      </c>
      <c r="U46" s="264">
        <v>0.92585366171000005</v>
      </c>
      <c r="V46" s="264">
        <v>0.93163981535999996</v>
      </c>
      <c r="W46" s="264">
        <v>0.84294002992999995</v>
      </c>
      <c r="X46" s="264">
        <v>0.88007831298999994</v>
      </c>
      <c r="Y46" s="264">
        <v>0.88383021452999999</v>
      </c>
      <c r="Z46" s="264">
        <v>0.92043355982999997</v>
      </c>
      <c r="AA46" s="264">
        <v>0.92407182697000001</v>
      </c>
      <c r="AB46" s="264">
        <v>0.86471623200000003</v>
      </c>
      <c r="AC46" s="264">
        <v>0.98462416933999997</v>
      </c>
      <c r="AD46" s="264">
        <v>1.0196600934</v>
      </c>
      <c r="AE46" s="264">
        <v>1.0600521920999999</v>
      </c>
      <c r="AF46" s="264">
        <v>0.99222092906000003</v>
      </c>
      <c r="AG46" s="264">
        <v>0.97856747696000002</v>
      </c>
      <c r="AH46" s="264">
        <v>0.93465327364999995</v>
      </c>
      <c r="AI46" s="264">
        <v>0.89605487513000004</v>
      </c>
      <c r="AJ46" s="264">
        <v>0.92759986952999995</v>
      </c>
      <c r="AK46" s="264">
        <v>0.89509202385999997</v>
      </c>
      <c r="AL46" s="264">
        <v>0.92841660999999998</v>
      </c>
      <c r="AM46" s="264">
        <v>0.97589107474000003</v>
      </c>
      <c r="AN46" s="264">
        <v>0.98136751652999998</v>
      </c>
      <c r="AO46" s="264">
        <v>0.96788515209000003</v>
      </c>
      <c r="AP46" s="264">
        <v>0.91423419335</v>
      </c>
      <c r="AQ46" s="264">
        <v>1.0396531725</v>
      </c>
      <c r="AR46" s="264">
        <v>1.0466327443000001</v>
      </c>
      <c r="AS46" s="264">
        <v>0.99233760858999998</v>
      </c>
      <c r="AT46" s="264">
        <v>0.95055632511999999</v>
      </c>
      <c r="AU46" s="264">
        <v>0.88278195901000001</v>
      </c>
      <c r="AV46" s="264">
        <v>0.92533737887</v>
      </c>
      <c r="AW46" s="264">
        <v>0.98575009674000003</v>
      </c>
      <c r="AX46" s="264">
        <v>0.99633941312999996</v>
      </c>
      <c r="AY46" s="264">
        <v>0.97892001011999996</v>
      </c>
      <c r="AZ46" s="264">
        <v>0.88029551604</v>
      </c>
      <c r="BA46" s="264">
        <v>1.0866056038</v>
      </c>
      <c r="BB46" s="264">
        <v>1.0336283891</v>
      </c>
      <c r="BC46" s="264">
        <v>1.0985353349</v>
      </c>
      <c r="BD46" s="264">
        <v>1.031337175</v>
      </c>
      <c r="BE46" s="264">
        <v>1.0393140000000001</v>
      </c>
      <c r="BF46" s="264">
        <v>1.0029669999999999</v>
      </c>
      <c r="BG46" s="264">
        <v>0.94283930000000005</v>
      </c>
      <c r="BH46" s="327">
        <v>1.010216</v>
      </c>
      <c r="BI46" s="327">
        <v>1.0401020000000001</v>
      </c>
      <c r="BJ46" s="327">
        <v>1.041623</v>
      </c>
      <c r="BK46" s="327">
        <v>1.0463070000000001</v>
      </c>
      <c r="BL46" s="327">
        <v>0.99555400000000005</v>
      </c>
      <c r="BM46" s="327">
        <v>1.1857800000000001</v>
      </c>
      <c r="BN46" s="327">
        <v>1.1548890000000001</v>
      </c>
      <c r="BO46" s="327">
        <v>1.216556</v>
      </c>
      <c r="BP46" s="327">
        <v>1.1342939999999999</v>
      </c>
      <c r="BQ46" s="327">
        <v>1.081734</v>
      </c>
      <c r="BR46" s="327">
        <v>1.0773900000000001</v>
      </c>
      <c r="BS46" s="327">
        <v>1.0272889999999999</v>
      </c>
      <c r="BT46" s="327">
        <v>1.0760959999999999</v>
      </c>
      <c r="BU46" s="327">
        <v>1.1042050000000001</v>
      </c>
      <c r="BV46" s="327">
        <v>1.096598</v>
      </c>
    </row>
    <row r="47" spans="1:74" s="540" customFormat="1" ht="12.05" customHeight="1" x14ac:dyDescent="0.25">
      <c r="A47" s="537"/>
      <c r="B47" s="538" t="s">
        <v>0</v>
      </c>
      <c r="C47" s="539"/>
      <c r="D47" s="539"/>
      <c r="E47" s="539"/>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D47" s="539"/>
      <c r="AE47" s="539"/>
      <c r="AF47" s="539"/>
      <c r="AG47" s="539"/>
      <c r="AH47" s="539"/>
      <c r="AI47" s="539"/>
      <c r="AJ47" s="539"/>
      <c r="AK47" s="539"/>
      <c r="AL47" s="539"/>
      <c r="AM47" s="539"/>
      <c r="AN47" s="539"/>
      <c r="AO47" s="539"/>
      <c r="AP47" s="539"/>
      <c r="AQ47" s="539"/>
      <c r="AR47" s="539"/>
      <c r="AS47" s="539"/>
      <c r="AT47" s="539"/>
      <c r="AU47" s="539"/>
      <c r="AV47" s="539"/>
      <c r="AW47" s="539"/>
      <c r="AX47" s="539"/>
      <c r="AY47" s="539"/>
      <c r="AZ47" s="539"/>
      <c r="BA47" s="539"/>
      <c r="BB47" s="539"/>
      <c r="BC47" s="539"/>
      <c r="BD47" s="631"/>
      <c r="BE47" s="631"/>
      <c r="BF47" s="631"/>
      <c r="BG47" s="539"/>
      <c r="BH47" s="539"/>
      <c r="BI47" s="539"/>
      <c r="BJ47" s="539"/>
      <c r="BK47" s="539"/>
      <c r="BL47" s="539"/>
      <c r="BM47" s="539"/>
      <c r="BN47" s="539"/>
      <c r="BO47" s="539"/>
      <c r="BP47" s="539"/>
      <c r="BQ47" s="539"/>
      <c r="BR47" s="539"/>
      <c r="BS47" s="539"/>
      <c r="BT47" s="539"/>
      <c r="BU47" s="539"/>
      <c r="BV47" s="539"/>
    </row>
    <row r="48" spans="1:74" s="540" customFormat="1" ht="12.05" customHeight="1" x14ac:dyDescent="0.25">
      <c r="A48" s="537"/>
      <c r="B48" s="538" t="s">
        <v>1045</v>
      </c>
      <c r="C48" s="539"/>
      <c r="D48" s="539"/>
      <c r="E48" s="539"/>
      <c r="F48" s="539"/>
      <c r="G48" s="539"/>
      <c r="H48" s="539"/>
      <c r="I48" s="539"/>
      <c r="J48" s="539"/>
      <c r="K48" s="539"/>
      <c r="L48" s="539"/>
      <c r="M48" s="539"/>
      <c r="N48" s="539"/>
      <c r="O48" s="539"/>
      <c r="P48" s="539"/>
      <c r="Q48" s="539"/>
      <c r="R48" s="539"/>
      <c r="S48" s="539"/>
      <c r="T48" s="539"/>
      <c r="U48" s="539"/>
      <c r="V48" s="539"/>
      <c r="W48" s="539"/>
      <c r="X48" s="539"/>
      <c r="Y48" s="539"/>
      <c r="Z48" s="539"/>
      <c r="AA48" s="539"/>
      <c r="AB48" s="539"/>
      <c r="AC48" s="539"/>
      <c r="AD48" s="539"/>
      <c r="AE48" s="539"/>
      <c r="AF48" s="539"/>
      <c r="AG48" s="539"/>
      <c r="AH48" s="539"/>
      <c r="AI48" s="539"/>
      <c r="AJ48" s="539"/>
      <c r="AK48" s="539"/>
      <c r="AL48" s="539"/>
      <c r="AM48" s="539"/>
      <c r="AN48" s="539"/>
      <c r="AO48" s="539"/>
      <c r="AP48" s="539"/>
      <c r="AQ48" s="539"/>
      <c r="AR48" s="539"/>
      <c r="AS48" s="539"/>
      <c r="AT48" s="539"/>
      <c r="AU48" s="539"/>
      <c r="AV48" s="539"/>
      <c r="AW48" s="539"/>
      <c r="AX48" s="539"/>
      <c r="AY48" s="539"/>
      <c r="AZ48" s="539"/>
      <c r="BA48" s="539"/>
      <c r="BB48" s="539"/>
      <c r="BC48" s="539"/>
      <c r="BD48" s="631"/>
      <c r="BE48" s="631"/>
      <c r="BF48" s="631"/>
      <c r="BG48" s="539"/>
      <c r="BH48" s="539"/>
      <c r="BI48" s="539"/>
      <c r="BJ48" s="539"/>
      <c r="BK48" s="539"/>
      <c r="BL48" s="539"/>
      <c r="BM48" s="539"/>
      <c r="BN48" s="539"/>
      <c r="BO48" s="539"/>
      <c r="BP48" s="539"/>
      <c r="BQ48" s="539"/>
      <c r="BR48" s="539"/>
      <c r="BS48" s="539"/>
      <c r="BT48" s="539"/>
      <c r="BU48" s="539"/>
      <c r="BV48" s="539"/>
    </row>
    <row r="49" spans="1:74" s="540" customFormat="1" ht="12.05" customHeight="1" x14ac:dyDescent="0.25">
      <c r="A49" s="537"/>
      <c r="B49" s="538" t="s">
        <v>831</v>
      </c>
      <c r="C49" s="539"/>
      <c r="D49" s="539"/>
      <c r="E49" s="539"/>
      <c r="F49" s="539"/>
      <c r="G49" s="539"/>
      <c r="H49" s="539"/>
      <c r="I49" s="539"/>
      <c r="J49" s="539"/>
      <c r="K49" s="539"/>
      <c r="L49" s="539"/>
      <c r="M49" s="539"/>
      <c r="N49" s="539"/>
      <c r="O49" s="539"/>
      <c r="P49" s="539"/>
      <c r="Q49" s="539"/>
      <c r="R49" s="539"/>
      <c r="S49" s="539"/>
      <c r="T49" s="539"/>
      <c r="U49" s="539"/>
      <c r="V49" s="539"/>
      <c r="W49" s="539"/>
      <c r="X49" s="539"/>
      <c r="Y49" s="539"/>
      <c r="Z49" s="539"/>
      <c r="AA49" s="539"/>
      <c r="AB49" s="539"/>
      <c r="AC49" s="539"/>
      <c r="AD49" s="539"/>
      <c r="AE49" s="539"/>
      <c r="AF49" s="539"/>
      <c r="AG49" s="539"/>
      <c r="AH49" s="539"/>
      <c r="AI49" s="539"/>
      <c r="AJ49" s="539"/>
      <c r="AK49" s="539"/>
      <c r="AL49" s="539"/>
      <c r="AM49" s="539"/>
      <c r="AN49" s="539"/>
      <c r="AO49" s="539"/>
      <c r="AP49" s="539"/>
      <c r="AQ49" s="539"/>
      <c r="AR49" s="539"/>
      <c r="AS49" s="539"/>
      <c r="AT49" s="539"/>
      <c r="AU49" s="539"/>
      <c r="AV49" s="539"/>
      <c r="AW49" s="539"/>
      <c r="AX49" s="539"/>
      <c r="AY49" s="539"/>
      <c r="AZ49" s="539"/>
      <c r="BA49" s="539"/>
      <c r="BB49" s="539"/>
      <c r="BC49" s="539"/>
      <c r="BD49" s="631"/>
      <c r="BE49" s="631"/>
      <c r="BF49" s="631"/>
      <c r="BG49" s="539"/>
      <c r="BH49" s="539"/>
      <c r="BI49" s="539"/>
      <c r="BJ49" s="539"/>
      <c r="BK49" s="539"/>
      <c r="BL49" s="539"/>
      <c r="BM49" s="539"/>
      <c r="BN49" s="539"/>
      <c r="BO49" s="539"/>
      <c r="BP49" s="539"/>
      <c r="BQ49" s="539"/>
      <c r="BR49" s="539"/>
      <c r="BS49" s="539"/>
      <c r="BT49" s="539"/>
      <c r="BU49" s="539"/>
      <c r="BV49" s="539"/>
    </row>
    <row r="50" spans="1:74" s="540" customFormat="1" ht="12.05" customHeight="1" x14ac:dyDescent="0.25">
      <c r="A50" s="537"/>
      <c r="B50" s="541" t="s">
        <v>1046</v>
      </c>
      <c r="C50" s="541"/>
      <c r="D50" s="541"/>
      <c r="E50" s="541"/>
      <c r="F50" s="541"/>
      <c r="G50" s="541"/>
      <c r="H50" s="541"/>
      <c r="I50" s="541"/>
      <c r="J50" s="541"/>
      <c r="K50" s="541"/>
      <c r="L50" s="541"/>
      <c r="M50" s="541"/>
      <c r="N50" s="541"/>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541"/>
      <c r="AL50" s="541"/>
      <c r="AM50" s="541"/>
      <c r="AN50" s="541"/>
      <c r="AO50" s="541"/>
      <c r="AP50" s="541"/>
      <c r="AQ50" s="541"/>
      <c r="AR50" s="541"/>
      <c r="AS50" s="541"/>
      <c r="AT50" s="541"/>
      <c r="AU50" s="541"/>
      <c r="AV50" s="541"/>
      <c r="AW50" s="541"/>
      <c r="AX50" s="541"/>
      <c r="AY50" s="541"/>
      <c r="AZ50" s="541"/>
      <c r="BA50" s="541"/>
      <c r="BB50" s="541"/>
      <c r="BC50" s="541"/>
      <c r="BD50" s="632"/>
      <c r="BE50" s="632"/>
      <c r="BF50" s="632"/>
      <c r="BG50" s="541"/>
      <c r="BH50" s="541"/>
      <c r="BI50" s="541"/>
      <c r="BJ50" s="541"/>
      <c r="BK50" s="541"/>
      <c r="BL50" s="541"/>
      <c r="BM50" s="541"/>
      <c r="BN50" s="541"/>
      <c r="BO50" s="541"/>
      <c r="BP50" s="541"/>
      <c r="BQ50" s="541"/>
      <c r="BR50" s="541"/>
      <c r="BS50" s="541"/>
      <c r="BT50" s="541"/>
      <c r="BU50" s="541"/>
      <c r="BV50" s="541"/>
    </row>
    <row r="51" spans="1:74" s="540" customFormat="1" ht="12.05" customHeight="1" x14ac:dyDescent="0.25">
      <c r="A51" s="537"/>
      <c r="B51" s="538" t="s">
        <v>1047</v>
      </c>
      <c r="C51" s="539"/>
      <c r="D51" s="539"/>
      <c r="E51" s="539"/>
      <c r="F51" s="539"/>
      <c r="G51" s="539"/>
      <c r="H51" s="539"/>
      <c r="I51" s="539"/>
      <c r="J51" s="539"/>
      <c r="K51" s="539"/>
      <c r="L51" s="539"/>
      <c r="M51" s="539"/>
      <c r="N51" s="539"/>
      <c r="O51" s="539"/>
      <c r="P51" s="539"/>
      <c r="Q51" s="539"/>
      <c r="R51" s="539"/>
      <c r="S51" s="539"/>
      <c r="T51" s="539"/>
      <c r="U51" s="539"/>
      <c r="V51" s="539"/>
      <c r="W51" s="539"/>
      <c r="X51" s="539"/>
      <c r="Y51" s="539"/>
      <c r="Z51" s="539"/>
      <c r="AA51" s="539"/>
      <c r="AB51" s="539"/>
      <c r="AC51" s="539"/>
      <c r="AD51" s="539"/>
      <c r="AE51" s="539"/>
      <c r="AF51" s="539"/>
      <c r="AG51" s="539"/>
      <c r="AH51" s="539"/>
      <c r="AI51" s="539"/>
      <c r="AJ51" s="539"/>
      <c r="AK51" s="539"/>
      <c r="AL51" s="539"/>
      <c r="AM51" s="539"/>
      <c r="AN51" s="539"/>
      <c r="AO51" s="539"/>
      <c r="AP51" s="539"/>
      <c r="AQ51" s="539"/>
      <c r="AR51" s="539"/>
      <c r="AS51" s="539"/>
      <c r="AT51" s="539"/>
      <c r="AU51" s="539"/>
      <c r="AV51" s="539"/>
      <c r="AW51" s="539"/>
      <c r="AX51" s="539"/>
      <c r="AY51" s="539"/>
      <c r="AZ51" s="539"/>
      <c r="BA51" s="539"/>
      <c r="BB51" s="539"/>
      <c r="BC51" s="539"/>
      <c r="BD51" s="631"/>
      <c r="BE51" s="631"/>
      <c r="BF51" s="631"/>
      <c r="BG51" s="539"/>
      <c r="BH51" s="539"/>
      <c r="BI51" s="539"/>
      <c r="BJ51" s="539"/>
      <c r="BK51" s="539"/>
      <c r="BL51" s="539"/>
      <c r="BM51" s="539"/>
      <c r="BN51" s="539"/>
      <c r="BO51" s="539"/>
      <c r="BP51" s="539"/>
      <c r="BQ51" s="539"/>
      <c r="BR51" s="539"/>
      <c r="BS51" s="539"/>
      <c r="BT51" s="539"/>
      <c r="BU51" s="539"/>
      <c r="BV51" s="539"/>
    </row>
    <row r="52" spans="1:74" s="540" customFormat="1" ht="12.05" customHeight="1" x14ac:dyDescent="0.25">
      <c r="A52" s="537"/>
      <c r="B52" s="826" t="s">
        <v>1048</v>
      </c>
      <c r="C52" s="748"/>
      <c r="D52" s="748"/>
      <c r="E52" s="748"/>
      <c r="F52" s="748"/>
      <c r="G52" s="748"/>
      <c r="H52" s="748"/>
      <c r="I52" s="748"/>
      <c r="J52" s="748"/>
      <c r="K52" s="748"/>
      <c r="L52" s="748"/>
      <c r="M52" s="748"/>
      <c r="N52" s="748"/>
      <c r="O52" s="748"/>
      <c r="P52" s="748"/>
      <c r="Q52" s="742"/>
      <c r="R52" s="539"/>
      <c r="S52" s="539"/>
      <c r="T52" s="539"/>
      <c r="U52" s="539"/>
      <c r="V52" s="539"/>
      <c r="W52" s="539"/>
      <c r="X52" s="539"/>
      <c r="Y52" s="539"/>
      <c r="Z52" s="539"/>
      <c r="AA52" s="539"/>
      <c r="AB52" s="539"/>
      <c r="AC52" s="539"/>
      <c r="AD52" s="539"/>
      <c r="AE52" s="539"/>
      <c r="AF52" s="539"/>
      <c r="AG52" s="539"/>
      <c r="AH52" s="539"/>
      <c r="AI52" s="539"/>
      <c r="AJ52" s="539"/>
      <c r="AK52" s="539"/>
      <c r="AL52" s="539"/>
      <c r="AM52" s="539"/>
      <c r="AN52" s="539"/>
      <c r="AO52" s="539"/>
      <c r="AP52" s="539"/>
      <c r="AQ52" s="539"/>
      <c r="AR52" s="539"/>
      <c r="AS52" s="539"/>
      <c r="AT52" s="539"/>
      <c r="AU52" s="539"/>
      <c r="AV52" s="539"/>
      <c r="AW52" s="539"/>
      <c r="AX52" s="539"/>
      <c r="AY52" s="539"/>
      <c r="AZ52" s="539"/>
      <c r="BA52" s="539"/>
      <c r="BB52" s="539"/>
      <c r="BC52" s="539"/>
      <c r="BD52" s="631"/>
      <c r="BE52" s="631"/>
      <c r="BF52" s="631"/>
      <c r="BG52" s="539"/>
      <c r="BH52" s="539"/>
      <c r="BI52" s="539"/>
      <c r="BJ52" s="539"/>
      <c r="BK52" s="539"/>
      <c r="BL52" s="539"/>
      <c r="BM52" s="539"/>
      <c r="BN52" s="539"/>
      <c r="BO52" s="539"/>
      <c r="BP52" s="539"/>
      <c r="BQ52" s="539"/>
      <c r="BR52" s="539"/>
      <c r="BS52" s="539"/>
      <c r="BT52" s="539"/>
      <c r="BU52" s="539"/>
      <c r="BV52" s="539"/>
    </row>
    <row r="53" spans="1:74" s="540" customFormat="1" ht="12.05" customHeight="1" x14ac:dyDescent="0.2">
      <c r="A53" s="537"/>
      <c r="B53" s="536" t="s">
        <v>815</v>
      </c>
      <c r="C53" s="732"/>
      <c r="D53" s="732"/>
      <c r="E53" s="732"/>
      <c r="F53" s="732"/>
      <c r="G53" s="732"/>
      <c r="H53" s="732"/>
      <c r="I53" s="732"/>
      <c r="J53" s="732"/>
      <c r="K53" s="732"/>
      <c r="L53" s="732"/>
      <c r="M53" s="732"/>
      <c r="N53" s="732"/>
      <c r="O53" s="732"/>
      <c r="P53" s="732"/>
      <c r="Q53" s="731"/>
      <c r="R53" s="539"/>
      <c r="S53" s="539"/>
      <c r="T53" s="539"/>
      <c r="U53" s="539"/>
      <c r="V53" s="539"/>
      <c r="W53" s="539"/>
      <c r="X53" s="539"/>
      <c r="Y53" s="539"/>
      <c r="Z53" s="539"/>
      <c r="AA53" s="539"/>
      <c r="AB53" s="539"/>
      <c r="AC53" s="539"/>
      <c r="AD53" s="539"/>
      <c r="AE53" s="539"/>
      <c r="AF53" s="539"/>
      <c r="AG53" s="539"/>
      <c r="AH53" s="539"/>
      <c r="AI53" s="539"/>
      <c r="AJ53" s="539"/>
      <c r="AK53" s="539"/>
      <c r="AL53" s="539"/>
      <c r="AM53" s="539"/>
      <c r="AN53" s="539"/>
      <c r="AO53" s="539"/>
      <c r="AP53" s="539"/>
      <c r="AQ53" s="539"/>
      <c r="AR53" s="539"/>
      <c r="AS53" s="539"/>
      <c r="AT53" s="539"/>
      <c r="AU53" s="539"/>
      <c r="AV53" s="539"/>
      <c r="AW53" s="539"/>
      <c r="AX53" s="539"/>
      <c r="AY53" s="539"/>
      <c r="AZ53" s="539"/>
      <c r="BA53" s="539"/>
      <c r="BB53" s="539"/>
      <c r="BC53" s="539"/>
      <c r="BD53" s="631"/>
      <c r="BE53" s="631"/>
      <c r="BF53" s="631"/>
      <c r="BG53" s="539"/>
      <c r="BH53" s="539"/>
      <c r="BI53" s="539"/>
      <c r="BJ53" s="539"/>
      <c r="BK53" s="539"/>
      <c r="BL53" s="539"/>
      <c r="BM53" s="539"/>
      <c r="BN53" s="539"/>
      <c r="BO53" s="539"/>
      <c r="BP53" s="539"/>
      <c r="BQ53" s="539"/>
      <c r="BR53" s="539"/>
      <c r="BS53" s="539"/>
      <c r="BT53" s="539"/>
      <c r="BU53" s="539"/>
      <c r="BV53" s="539"/>
    </row>
    <row r="54" spans="1:74" s="540" customFormat="1" ht="12.05" customHeight="1" x14ac:dyDescent="0.25">
      <c r="A54" s="537"/>
      <c r="B54" s="756" t="str">
        <f>"Notes: "&amp;"EIA completed modeling and analysis for this report on " &amp;Dates!D2&amp;"."</f>
        <v>Notes: EIA completed modeling and analysis for this report on Thursday October 7, 2021.</v>
      </c>
      <c r="C54" s="755"/>
      <c r="D54" s="755"/>
      <c r="E54" s="755"/>
      <c r="F54" s="755"/>
      <c r="G54" s="755"/>
      <c r="H54" s="755"/>
      <c r="I54" s="755"/>
      <c r="J54" s="755"/>
      <c r="K54" s="755"/>
      <c r="L54" s="755"/>
      <c r="M54" s="755"/>
      <c r="N54" s="755"/>
      <c r="O54" s="755"/>
      <c r="P54" s="755"/>
      <c r="Q54" s="755"/>
      <c r="R54" s="539"/>
      <c r="S54" s="539"/>
      <c r="T54" s="539"/>
      <c r="U54" s="539"/>
      <c r="V54" s="539"/>
      <c r="W54" s="539"/>
      <c r="X54" s="539"/>
      <c r="Y54" s="539"/>
      <c r="Z54" s="539"/>
      <c r="AA54" s="539"/>
      <c r="AB54" s="539"/>
      <c r="AC54" s="539"/>
      <c r="AD54" s="539"/>
      <c r="AE54" s="539"/>
      <c r="AF54" s="539"/>
      <c r="AG54" s="539"/>
      <c r="AH54" s="539"/>
      <c r="AI54" s="539"/>
      <c r="AJ54" s="539"/>
      <c r="AK54" s="539"/>
      <c r="AL54" s="539"/>
      <c r="AM54" s="539"/>
      <c r="AN54" s="539"/>
      <c r="AO54" s="539"/>
      <c r="AP54" s="539"/>
      <c r="AQ54" s="539"/>
      <c r="AR54" s="539"/>
      <c r="AS54" s="539"/>
      <c r="AT54" s="539"/>
      <c r="AU54" s="539"/>
      <c r="AV54" s="539"/>
      <c r="AW54" s="539"/>
      <c r="AX54" s="539"/>
      <c r="AY54" s="539"/>
      <c r="AZ54" s="539"/>
      <c r="BA54" s="539"/>
      <c r="BB54" s="539"/>
      <c r="BC54" s="539"/>
      <c r="BD54" s="631"/>
      <c r="BE54" s="631"/>
      <c r="BF54" s="631"/>
      <c r="BG54" s="539"/>
      <c r="BH54" s="539"/>
      <c r="BI54" s="539"/>
      <c r="BJ54" s="539"/>
      <c r="BK54" s="539"/>
      <c r="BL54" s="539"/>
      <c r="BM54" s="539"/>
      <c r="BN54" s="539"/>
      <c r="BO54" s="539"/>
      <c r="BP54" s="539"/>
      <c r="BQ54" s="539"/>
      <c r="BR54" s="539"/>
      <c r="BS54" s="539"/>
      <c r="BT54" s="539"/>
      <c r="BU54" s="539"/>
      <c r="BV54" s="539"/>
    </row>
    <row r="55" spans="1:74" s="540" customFormat="1" ht="12.05" customHeight="1" x14ac:dyDescent="0.25">
      <c r="A55" s="537"/>
      <c r="B55" s="756" t="s">
        <v>353</v>
      </c>
      <c r="C55" s="755"/>
      <c r="D55" s="755"/>
      <c r="E55" s="755"/>
      <c r="F55" s="755"/>
      <c r="G55" s="755"/>
      <c r="H55" s="755"/>
      <c r="I55" s="755"/>
      <c r="J55" s="755"/>
      <c r="K55" s="755"/>
      <c r="L55" s="755"/>
      <c r="M55" s="755"/>
      <c r="N55" s="755"/>
      <c r="O55" s="755"/>
      <c r="P55" s="755"/>
      <c r="Q55" s="755"/>
      <c r="R55" s="539"/>
      <c r="S55" s="539"/>
      <c r="T55" s="539"/>
      <c r="U55" s="539"/>
      <c r="V55" s="539"/>
      <c r="W55" s="539"/>
      <c r="X55" s="539"/>
      <c r="Y55" s="539"/>
      <c r="Z55" s="539"/>
      <c r="AA55" s="539"/>
      <c r="AB55" s="539"/>
      <c r="AC55" s="539"/>
      <c r="AD55" s="539"/>
      <c r="AE55" s="539"/>
      <c r="AF55" s="539"/>
      <c r="AG55" s="539"/>
      <c r="AH55" s="539"/>
      <c r="AI55" s="539"/>
      <c r="AJ55" s="539"/>
      <c r="AK55" s="539"/>
      <c r="AL55" s="539"/>
      <c r="AM55" s="539"/>
      <c r="AN55" s="539"/>
      <c r="AO55" s="539"/>
      <c r="AP55" s="539"/>
      <c r="AQ55" s="539"/>
      <c r="AR55" s="539"/>
      <c r="AS55" s="539"/>
      <c r="AT55" s="539"/>
      <c r="AU55" s="539"/>
      <c r="AV55" s="539"/>
      <c r="AW55" s="539"/>
      <c r="AX55" s="539"/>
      <c r="AY55" s="539"/>
      <c r="AZ55" s="539"/>
      <c r="BA55" s="539"/>
      <c r="BB55" s="539"/>
      <c r="BC55" s="539"/>
      <c r="BD55" s="631"/>
      <c r="BE55" s="631"/>
      <c r="BF55" s="631"/>
      <c r="BG55" s="539"/>
      <c r="BH55" s="539"/>
      <c r="BI55" s="539"/>
      <c r="BJ55" s="539"/>
      <c r="BK55" s="539"/>
      <c r="BL55" s="539"/>
      <c r="BM55" s="539"/>
      <c r="BN55" s="539"/>
      <c r="BO55" s="539"/>
      <c r="BP55" s="539"/>
      <c r="BQ55" s="539"/>
      <c r="BR55" s="539"/>
      <c r="BS55" s="539"/>
      <c r="BT55" s="539"/>
      <c r="BU55" s="539"/>
      <c r="BV55" s="539"/>
    </row>
    <row r="56" spans="1:74" s="540" customFormat="1" ht="12.05" customHeight="1" x14ac:dyDescent="0.25">
      <c r="A56" s="537"/>
      <c r="B56" s="827" t="s">
        <v>363</v>
      </c>
      <c r="C56" s="742"/>
      <c r="D56" s="742"/>
      <c r="E56" s="742"/>
      <c r="F56" s="742"/>
      <c r="G56" s="742"/>
      <c r="H56" s="742"/>
      <c r="I56" s="742"/>
      <c r="J56" s="742"/>
      <c r="K56" s="742"/>
      <c r="L56" s="742"/>
      <c r="M56" s="742"/>
      <c r="N56" s="742"/>
      <c r="O56" s="742"/>
      <c r="P56" s="742"/>
      <c r="Q56" s="742"/>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c r="AP56" s="539"/>
      <c r="AQ56" s="539"/>
      <c r="AR56" s="539"/>
      <c r="AS56" s="539"/>
      <c r="AT56" s="539"/>
      <c r="AU56" s="539"/>
      <c r="AV56" s="539"/>
      <c r="AW56" s="539"/>
      <c r="AX56" s="539"/>
      <c r="AY56" s="539"/>
      <c r="AZ56" s="539"/>
      <c r="BA56" s="539"/>
      <c r="BB56" s="539"/>
      <c r="BC56" s="539"/>
      <c r="BD56" s="631"/>
      <c r="BE56" s="631"/>
      <c r="BF56" s="631"/>
      <c r="BG56" s="539"/>
      <c r="BH56" s="539"/>
      <c r="BI56" s="539"/>
      <c r="BJ56" s="539"/>
      <c r="BK56" s="539"/>
      <c r="BL56" s="539"/>
      <c r="BM56" s="539"/>
      <c r="BN56" s="539"/>
      <c r="BO56" s="539"/>
      <c r="BP56" s="539"/>
      <c r="BQ56" s="539"/>
      <c r="BR56" s="539"/>
      <c r="BS56" s="539"/>
      <c r="BT56" s="539"/>
      <c r="BU56" s="539"/>
      <c r="BV56" s="539"/>
    </row>
    <row r="57" spans="1:74" s="540" customFormat="1" ht="12.05" customHeight="1" x14ac:dyDescent="0.25">
      <c r="A57" s="537"/>
      <c r="B57" s="543" t="s">
        <v>838</v>
      </c>
      <c r="C57" s="544"/>
      <c r="D57" s="544"/>
      <c r="E57" s="544"/>
      <c r="F57" s="544"/>
      <c r="G57" s="544"/>
      <c r="H57" s="544"/>
      <c r="I57" s="544"/>
      <c r="J57" s="544"/>
      <c r="K57" s="544"/>
      <c r="L57" s="544"/>
      <c r="M57" s="544"/>
      <c r="N57" s="544"/>
      <c r="O57" s="544"/>
      <c r="P57" s="544"/>
      <c r="Q57" s="544"/>
      <c r="R57" s="544"/>
      <c r="S57" s="544"/>
      <c r="T57" s="544"/>
      <c r="U57" s="544"/>
      <c r="V57" s="544"/>
      <c r="W57" s="544"/>
      <c r="X57" s="544"/>
      <c r="Y57" s="544"/>
      <c r="Z57" s="544"/>
      <c r="AA57" s="544"/>
      <c r="AB57" s="544"/>
      <c r="AC57" s="544"/>
      <c r="AD57" s="544"/>
      <c r="AE57" s="544"/>
      <c r="AF57" s="544"/>
      <c r="AG57" s="544"/>
      <c r="AH57" s="544"/>
      <c r="AI57" s="544"/>
      <c r="AJ57" s="544"/>
      <c r="AK57" s="544"/>
      <c r="AL57" s="544"/>
      <c r="AM57" s="544"/>
      <c r="AN57" s="544"/>
      <c r="AO57" s="544"/>
      <c r="AP57" s="544"/>
      <c r="AQ57" s="544"/>
      <c r="AR57" s="544"/>
      <c r="AS57" s="544"/>
      <c r="AT57" s="544"/>
      <c r="AU57" s="544"/>
      <c r="AV57" s="544"/>
      <c r="AW57" s="544"/>
      <c r="AX57" s="544"/>
      <c r="AY57" s="544"/>
      <c r="AZ57" s="544"/>
      <c r="BA57" s="544"/>
      <c r="BB57" s="544"/>
      <c r="BC57" s="544"/>
      <c r="BD57" s="633"/>
      <c r="BE57" s="633"/>
      <c r="BF57" s="633"/>
      <c r="BG57" s="544"/>
      <c r="BH57" s="544"/>
      <c r="BI57" s="544"/>
      <c r="BJ57" s="544"/>
      <c r="BK57" s="544"/>
      <c r="BL57" s="544"/>
      <c r="BM57" s="544"/>
      <c r="BN57" s="544"/>
      <c r="BO57" s="544"/>
      <c r="BP57" s="544"/>
      <c r="BQ57" s="544"/>
      <c r="BR57" s="544"/>
      <c r="BS57" s="544"/>
      <c r="BT57" s="544"/>
      <c r="BU57" s="544"/>
      <c r="BV57" s="544"/>
    </row>
    <row r="58" spans="1:74" s="540" customFormat="1" ht="12.05" customHeight="1" x14ac:dyDescent="0.25">
      <c r="A58" s="537"/>
      <c r="B58" s="771" t="s">
        <v>1380</v>
      </c>
      <c r="C58" s="742"/>
      <c r="D58" s="742"/>
      <c r="E58" s="742"/>
      <c r="F58" s="742"/>
      <c r="G58" s="742"/>
      <c r="H58" s="742"/>
      <c r="I58" s="742"/>
      <c r="J58" s="742"/>
      <c r="K58" s="742"/>
      <c r="L58" s="742"/>
      <c r="M58" s="742"/>
      <c r="N58" s="742"/>
      <c r="O58" s="742"/>
      <c r="P58" s="742"/>
      <c r="Q58" s="742"/>
      <c r="R58" s="545"/>
      <c r="S58" s="545"/>
      <c r="T58" s="545"/>
      <c r="U58" s="545"/>
      <c r="V58" s="545"/>
      <c r="W58" s="545"/>
      <c r="X58" s="545"/>
      <c r="Y58" s="545"/>
      <c r="Z58" s="545"/>
      <c r="AA58" s="545"/>
      <c r="AB58" s="545"/>
      <c r="AC58" s="545"/>
      <c r="AD58" s="545"/>
      <c r="AE58" s="545"/>
      <c r="AF58" s="545"/>
      <c r="AG58" s="545"/>
      <c r="AH58" s="545"/>
      <c r="AI58" s="545"/>
      <c r="AJ58" s="545"/>
      <c r="AK58" s="545"/>
      <c r="AL58" s="545"/>
      <c r="AM58" s="545"/>
      <c r="AN58" s="545"/>
      <c r="AO58" s="545"/>
      <c r="AP58" s="545"/>
      <c r="AQ58" s="545"/>
      <c r="AR58" s="545"/>
      <c r="AS58" s="545"/>
      <c r="AT58" s="545"/>
      <c r="AU58" s="545"/>
      <c r="AV58" s="545"/>
      <c r="AW58" s="545"/>
      <c r="AX58" s="545"/>
      <c r="AY58" s="545"/>
      <c r="AZ58" s="545"/>
      <c r="BA58" s="545"/>
      <c r="BB58" s="545"/>
      <c r="BC58" s="545"/>
      <c r="BD58" s="633"/>
      <c r="BE58" s="633"/>
      <c r="BF58" s="633"/>
      <c r="BG58" s="545"/>
      <c r="BH58" s="545"/>
      <c r="BI58" s="545"/>
      <c r="BJ58" s="545"/>
      <c r="BK58" s="545"/>
      <c r="BL58" s="545"/>
      <c r="BM58" s="545"/>
      <c r="BN58" s="545"/>
      <c r="BO58" s="545"/>
      <c r="BP58" s="545"/>
      <c r="BQ58" s="545"/>
      <c r="BR58" s="545"/>
      <c r="BS58" s="545"/>
      <c r="BT58" s="545"/>
      <c r="BU58" s="545"/>
      <c r="BV58" s="545"/>
    </row>
  </sheetData>
  <mergeCells count="12">
    <mergeCell ref="B58:Q58"/>
    <mergeCell ref="BK3:BV3"/>
    <mergeCell ref="A1:A2"/>
    <mergeCell ref="C3:N3"/>
    <mergeCell ref="O3:Z3"/>
    <mergeCell ref="AA3:AL3"/>
    <mergeCell ref="AM3:AX3"/>
    <mergeCell ref="AY3:BJ3"/>
    <mergeCell ref="B52:Q52"/>
    <mergeCell ref="B55:Q55"/>
    <mergeCell ref="B54:Q54"/>
    <mergeCell ref="B56:Q56"/>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6"/>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1" sqref="B1"/>
    </sheetView>
  </sheetViews>
  <sheetFormatPr defaultColWidth="9.19921875" defaultRowHeight="12.05" customHeight="1" x14ac:dyDescent="0.3"/>
  <cols>
    <col min="1" max="1" width="12.3984375" style="657" customWidth="1"/>
    <col min="2" max="2" width="26" style="657" customWidth="1"/>
    <col min="3" max="55" width="6.59765625" style="657" customWidth="1"/>
    <col min="56" max="58" width="6.59765625" style="672" customWidth="1"/>
    <col min="59" max="74" width="6.59765625" style="657" customWidth="1"/>
    <col min="75" max="16384" width="9.19921875" style="657"/>
  </cols>
  <sheetData>
    <row r="1" spans="1:74" ht="12.75" customHeight="1" x14ac:dyDescent="0.3">
      <c r="A1" s="834" t="s">
        <v>798</v>
      </c>
      <c r="B1" s="660" t="s">
        <v>1049</v>
      </c>
      <c r="C1" s="658"/>
      <c r="D1" s="658"/>
      <c r="E1" s="658"/>
      <c r="F1" s="658"/>
      <c r="G1" s="658"/>
      <c r="H1" s="658"/>
      <c r="I1" s="658"/>
      <c r="J1" s="658"/>
      <c r="K1" s="658"/>
      <c r="L1" s="658"/>
      <c r="M1" s="658"/>
      <c r="N1" s="658"/>
      <c r="O1" s="658"/>
      <c r="P1" s="658"/>
      <c r="Q1" s="658"/>
    </row>
    <row r="2" spans="1:74" ht="12.75" customHeight="1" x14ac:dyDescent="0.3">
      <c r="A2" s="834"/>
      <c r="B2" s="659" t="str">
        <f>"U.S. Energy Information Administration  |  Short-Term Energy Outlook - "&amp;Dates!$D$1</f>
        <v>U.S. Energy Information Administration  |  Short-Term Energy Outlook - October 2021</v>
      </c>
      <c r="C2" s="658"/>
      <c r="D2" s="658"/>
      <c r="E2" s="658"/>
      <c r="F2" s="658"/>
      <c r="G2" s="658"/>
      <c r="H2" s="658"/>
      <c r="I2" s="658"/>
      <c r="J2" s="658"/>
      <c r="K2" s="658"/>
      <c r="L2" s="658"/>
      <c r="M2" s="658"/>
      <c r="N2" s="658"/>
      <c r="O2" s="658"/>
      <c r="P2" s="658"/>
      <c r="Q2" s="658"/>
    </row>
    <row r="3" spans="1:74" ht="12.75" customHeight="1" x14ac:dyDescent="0.3">
      <c r="A3" s="663"/>
      <c r="B3" s="664"/>
      <c r="C3" s="828">
        <f>Dates!D3</f>
        <v>2017</v>
      </c>
      <c r="D3" s="829"/>
      <c r="E3" s="829"/>
      <c r="F3" s="829"/>
      <c r="G3" s="829"/>
      <c r="H3" s="829"/>
      <c r="I3" s="829"/>
      <c r="J3" s="829"/>
      <c r="K3" s="829"/>
      <c r="L3" s="829"/>
      <c r="M3" s="829"/>
      <c r="N3" s="830"/>
      <c r="O3" s="828">
        <f>C3+1</f>
        <v>2018</v>
      </c>
      <c r="P3" s="829"/>
      <c r="Q3" s="829"/>
      <c r="R3" s="829"/>
      <c r="S3" s="829"/>
      <c r="T3" s="829"/>
      <c r="U3" s="829"/>
      <c r="V3" s="829"/>
      <c r="W3" s="829"/>
      <c r="X3" s="829"/>
      <c r="Y3" s="829"/>
      <c r="Z3" s="830"/>
      <c r="AA3" s="828">
        <f>O3+1</f>
        <v>2019</v>
      </c>
      <c r="AB3" s="829"/>
      <c r="AC3" s="829"/>
      <c r="AD3" s="829"/>
      <c r="AE3" s="829"/>
      <c r="AF3" s="829"/>
      <c r="AG3" s="829"/>
      <c r="AH3" s="829"/>
      <c r="AI3" s="829"/>
      <c r="AJ3" s="829"/>
      <c r="AK3" s="829"/>
      <c r="AL3" s="830"/>
      <c r="AM3" s="828">
        <f>AA3+1</f>
        <v>2020</v>
      </c>
      <c r="AN3" s="829"/>
      <c r="AO3" s="829"/>
      <c r="AP3" s="829"/>
      <c r="AQ3" s="829"/>
      <c r="AR3" s="829"/>
      <c r="AS3" s="829"/>
      <c r="AT3" s="829"/>
      <c r="AU3" s="829"/>
      <c r="AV3" s="829"/>
      <c r="AW3" s="829"/>
      <c r="AX3" s="830"/>
      <c r="AY3" s="828">
        <f>AM3+1</f>
        <v>2021</v>
      </c>
      <c r="AZ3" s="829"/>
      <c r="BA3" s="829"/>
      <c r="BB3" s="829"/>
      <c r="BC3" s="829"/>
      <c r="BD3" s="829"/>
      <c r="BE3" s="829"/>
      <c r="BF3" s="829"/>
      <c r="BG3" s="829"/>
      <c r="BH3" s="829"/>
      <c r="BI3" s="829"/>
      <c r="BJ3" s="830"/>
      <c r="BK3" s="828">
        <f>AY3+1</f>
        <v>2022</v>
      </c>
      <c r="BL3" s="829"/>
      <c r="BM3" s="829"/>
      <c r="BN3" s="829"/>
      <c r="BO3" s="829"/>
      <c r="BP3" s="829"/>
      <c r="BQ3" s="829"/>
      <c r="BR3" s="829"/>
      <c r="BS3" s="829"/>
      <c r="BT3" s="829"/>
      <c r="BU3" s="829"/>
      <c r="BV3" s="830"/>
    </row>
    <row r="4" spans="1:74" ht="12.75" customHeight="1" x14ac:dyDescent="0.3">
      <c r="A4" s="663"/>
      <c r="B4" s="665"/>
      <c r="C4" s="666" t="s">
        <v>473</v>
      </c>
      <c r="D4" s="666" t="s">
        <v>474</v>
      </c>
      <c r="E4" s="666" t="s">
        <v>475</v>
      </c>
      <c r="F4" s="666" t="s">
        <v>476</v>
      </c>
      <c r="G4" s="666" t="s">
        <v>477</v>
      </c>
      <c r="H4" s="666" t="s">
        <v>478</v>
      </c>
      <c r="I4" s="666" t="s">
        <v>479</v>
      </c>
      <c r="J4" s="666" t="s">
        <v>480</v>
      </c>
      <c r="K4" s="666" t="s">
        <v>481</v>
      </c>
      <c r="L4" s="666" t="s">
        <v>482</v>
      </c>
      <c r="M4" s="666" t="s">
        <v>483</v>
      </c>
      <c r="N4" s="666" t="s">
        <v>484</v>
      </c>
      <c r="O4" s="666" t="s">
        <v>473</v>
      </c>
      <c r="P4" s="666" t="s">
        <v>474</v>
      </c>
      <c r="Q4" s="666" t="s">
        <v>475</v>
      </c>
      <c r="R4" s="666" t="s">
        <v>476</v>
      </c>
      <c r="S4" s="666" t="s">
        <v>477</v>
      </c>
      <c r="T4" s="666" t="s">
        <v>478</v>
      </c>
      <c r="U4" s="666" t="s">
        <v>479</v>
      </c>
      <c r="V4" s="666" t="s">
        <v>480</v>
      </c>
      <c r="W4" s="666" t="s">
        <v>481</v>
      </c>
      <c r="X4" s="666" t="s">
        <v>482</v>
      </c>
      <c r="Y4" s="666" t="s">
        <v>483</v>
      </c>
      <c r="Z4" s="666" t="s">
        <v>484</v>
      </c>
      <c r="AA4" s="666" t="s">
        <v>473</v>
      </c>
      <c r="AB4" s="666" t="s">
        <v>474</v>
      </c>
      <c r="AC4" s="666" t="s">
        <v>475</v>
      </c>
      <c r="AD4" s="666" t="s">
        <v>476</v>
      </c>
      <c r="AE4" s="666" t="s">
        <v>477</v>
      </c>
      <c r="AF4" s="666" t="s">
        <v>478</v>
      </c>
      <c r="AG4" s="666" t="s">
        <v>479</v>
      </c>
      <c r="AH4" s="666" t="s">
        <v>480</v>
      </c>
      <c r="AI4" s="666" t="s">
        <v>481</v>
      </c>
      <c r="AJ4" s="666" t="s">
        <v>482</v>
      </c>
      <c r="AK4" s="666" t="s">
        <v>483</v>
      </c>
      <c r="AL4" s="666" t="s">
        <v>484</v>
      </c>
      <c r="AM4" s="666" t="s">
        <v>473</v>
      </c>
      <c r="AN4" s="666" t="s">
        <v>474</v>
      </c>
      <c r="AO4" s="666" t="s">
        <v>475</v>
      </c>
      <c r="AP4" s="666" t="s">
        <v>476</v>
      </c>
      <c r="AQ4" s="666" t="s">
        <v>477</v>
      </c>
      <c r="AR4" s="666" t="s">
        <v>478</v>
      </c>
      <c r="AS4" s="666" t="s">
        <v>479</v>
      </c>
      <c r="AT4" s="666" t="s">
        <v>480</v>
      </c>
      <c r="AU4" s="666" t="s">
        <v>481</v>
      </c>
      <c r="AV4" s="666" t="s">
        <v>482</v>
      </c>
      <c r="AW4" s="666" t="s">
        <v>483</v>
      </c>
      <c r="AX4" s="666" t="s">
        <v>484</v>
      </c>
      <c r="AY4" s="666" t="s">
        <v>473</v>
      </c>
      <c r="AZ4" s="666" t="s">
        <v>474</v>
      </c>
      <c r="BA4" s="666" t="s">
        <v>475</v>
      </c>
      <c r="BB4" s="666" t="s">
        <v>476</v>
      </c>
      <c r="BC4" s="666" t="s">
        <v>477</v>
      </c>
      <c r="BD4" s="666" t="s">
        <v>478</v>
      </c>
      <c r="BE4" s="666" t="s">
        <v>479</v>
      </c>
      <c r="BF4" s="666" t="s">
        <v>480</v>
      </c>
      <c r="BG4" s="666" t="s">
        <v>481</v>
      </c>
      <c r="BH4" s="666" t="s">
        <v>482</v>
      </c>
      <c r="BI4" s="666" t="s">
        <v>483</v>
      </c>
      <c r="BJ4" s="666" t="s">
        <v>484</v>
      </c>
      <c r="BK4" s="666" t="s">
        <v>473</v>
      </c>
      <c r="BL4" s="666" t="s">
        <v>474</v>
      </c>
      <c r="BM4" s="666" t="s">
        <v>475</v>
      </c>
      <c r="BN4" s="666" t="s">
        <v>476</v>
      </c>
      <c r="BO4" s="666" t="s">
        <v>477</v>
      </c>
      <c r="BP4" s="666" t="s">
        <v>478</v>
      </c>
      <c r="BQ4" s="666" t="s">
        <v>479</v>
      </c>
      <c r="BR4" s="666" t="s">
        <v>480</v>
      </c>
      <c r="BS4" s="666" t="s">
        <v>481</v>
      </c>
      <c r="BT4" s="666" t="s">
        <v>482</v>
      </c>
      <c r="BU4" s="666" t="s">
        <v>483</v>
      </c>
      <c r="BV4" s="666" t="s">
        <v>484</v>
      </c>
    </row>
    <row r="5" spans="1:74" ht="12.05" customHeight="1" x14ac:dyDescent="0.3">
      <c r="A5" s="663"/>
      <c r="B5" s="662" t="s">
        <v>1057</v>
      </c>
      <c r="C5" s="658"/>
      <c r="D5" s="658"/>
      <c r="E5" s="658"/>
      <c r="F5" s="658"/>
      <c r="G5" s="658"/>
      <c r="H5" s="658"/>
      <c r="I5" s="658"/>
      <c r="J5" s="658"/>
      <c r="K5" s="658"/>
      <c r="L5" s="658"/>
      <c r="M5" s="658"/>
      <c r="N5" s="658"/>
      <c r="O5" s="658"/>
      <c r="P5" s="658"/>
      <c r="Q5" s="658"/>
      <c r="BG5" s="672"/>
      <c r="BH5" s="672"/>
      <c r="BI5" s="672"/>
    </row>
    <row r="6" spans="1:74" ht="12.05" customHeight="1" x14ac:dyDescent="0.3">
      <c r="A6" s="663"/>
      <c r="B6" s="662" t="s">
        <v>1058</v>
      </c>
      <c r="C6" s="658"/>
      <c r="D6" s="658"/>
      <c r="E6" s="658"/>
      <c r="F6" s="658"/>
      <c r="G6" s="658"/>
      <c r="H6" s="658"/>
      <c r="I6" s="658"/>
      <c r="J6" s="658"/>
      <c r="K6" s="658"/>
      <c r="L6" s="658"/>
      <c r="M6" s="658"/>
      <c r="N6" s="658"/>
      <c r="O6" s="658"/>
      <c r="P6" s="658"/>
      <c r="Q6" s="658"/>
      <c r="BG6" s="672"/>
      <c r="BH6" s="672"/>
      <c r="BI6" s="672"/>
    </row>
    <row r="7" spans="1:74" ht="12.05" customHeight="1" x14ac:dyDescent="0.3">
      <c r="A7" s="663" t="s">
        <v>1050</v>
      </c>
      <c r="B7" s="661" t="s">
        <v>1059</v>
      </c>
      <c r="C7" s="671">
        <v>7268.8</v>
      </c>
      <c r="D7" s="671">
        <v>7226.6</v>
      </c>
      <c r="E7" s="671">
        <v>7233.4</v>
      </c>
      <c r="F7" s="671">
        <v>7255.4</v>
      </c>
      <c r="G7" s="671">
        <v>7259.4</v>
      </c>
      <c r="H7" s="671">
        <v>7268.9</v>
      </c>
      <c r="I7" s="671">
        <v>7325.6</v>
      </c>
      <c r="J7" s="671">
        <v>7325.6</v>
      </c>
      <c r="K7" s="671">
        <v>7325.6</v>
      </c>
      <c r="L7" s="671">
        <v>7325.6</v>
      </c>
      <c r="M7" s="671">
        <v>7328.9</v>
      </c>
      <c r="N7" s="671">
        <v>7325.6</v>
      </c>
      <c r="O7" s="671">
        <v>7180.4</v>
      </c>
      <c r="P7" s="671">
        <v>7183.4</v>
      </c>
      <c r="Q7" s="671">
        <v>7158</v>
      </c>
      <c r="R7" s="671">
        <v>7158</v>
      </c>
      <c r="S7" s="671">
        <v>7158</v>
      </c>
      <c r="T7" s="671">
        <v>7206.4</v>
      </c>
      <c r="U7" s="671">
        <v>7130.4</v>
      </c>
      <c r="V7" s="671">
        <v>7123.3</v>
      </c>
      <c r="W7" s="671">
        <v>7101.2</v>
      </c>
      <c r="X7" s="671">
        <v>7101.2</v>
      </c>
      <c r="Y7" s="671">
        <v>7100.1</v>
      </c>
      <c r="Z7" s="671">
        <v>7042.7</v>
      </c>
      <c r="AA7" s="671">
        <v>6967.1</v>
      </c>
      <c r="AB7" s="671">
        <v>6920</v>
      </c>
      <c r="AC7" s="671">
        <v>6920</v>
      </c>
      <c r="AD7" s="671">
        <v>6802.2</v>
      </c>
      <c r="AE7" s="671">
        <v>6791</v>
      </c>
      <c r="AF7" s="671">
        <v>6776.2</v>
      </c>
      <c r="AG7" s="671">
        <v>6759.1</v>
      </c>
      <c r="AH7" s="671">
        <v>6760.9</v>
      </c>
      <c r="AI7" s="671">
        <v>6758.9</v>
      </c>
      <c r="AJ7" s="671">
        <v>6656.3</v>
      </c>
      <c r="AK7" s="671">
        <v>6620.6</v>
      </c>
      <c r="AL7" s="671">
        <v>6736.8</v>
      </c>
      <c r="AM7" s="671">
        <v>6385.6</v>
      </c>
      <c r="AN7" s="671">
        <v>6385.6</v>
      </c>
      <c r="AO7" s="671">
        <v>6347.6</v>
      </c>
      <c r="AP7" s="671">
        <v>6346.7</v>
      </c>
      <c r="AQ7" s="671">
        <v>6347.7</v>
      </c>
      <c r="AR7" s="671">
        <v>6345.7</v>
      </c>
      <c r="AS7" s="671">
        <v>6255.3</v>
      </c>
      <c r="AT7" s="671">
        <v>6294.9</v>
      </c>
      <c r="AU7" s="671">
        <v>6296.3</v>
      </c>
      <c r="AV7" s="671">
        <v>6296.3</v>
      </c>
      <c r="AW7" s="671">
        <v>6293.6</v>
      </c>
      <c r="AX7" s="671">
        <v>6295</v>
      </c>
      <c r="AY7" s="671">
        <v>6287</v>
      </c>
      <c r="AZ7" s="671">
        <v>6285.2</v>
      </c>
      <c r="BA7" s="671">
        <v>6285.2</v>
      </c>
      <c r="BB7" s="671">
        <v>6142.2</v>
      </c>
      <c r="BC7" s="671">
        <v>6142.2</v>
      </c>
      <c r="BD7" s="671">
        <v>6140.8</v>
      </c>
      <c r="BE7" s="671">
        <v>6140.8</v>
      </c>
      <c r="BF7" s="671">
        <v>6142.8</v>
      </c>
      <c r="BG7" s="671">
        <v>6142.8</v>
      </c>
      <c r="BH7" s="673">
        <v>6152.3</v>
      </c>
      <c r="BI7" s="673">
        <v>6149.5</v>
      </c>
      <c r="BJ7" s="673">
        <v>6183.5</v>
      </c>
      <c r="BK7" s="673">
        <v>6183.5</v>
      </c>
      <c r="BL7" s="673">
        <v>6186.5</v>
      </c>
      <c r="BM7" s="673">
        <v>6186.5</v>
      </c>
      <c r="BN7" s="673">
        <v>6188.7</v>
      </c>
      <c r="BO7" s="673">
        <v>6188.7</v>
      </c>
      <c r="BP7" s="673">
        <v>6190.3</v>
      </c>
      <c r="BQ7" s="673">
        <v>6190.3</v>
      </c>
      <c r="BR7" s="673">
        <v>6190.3</v>
      </c>
      <c r="BS7" s="673">
        <v>6190.3</v>
      </c>
      <c r="BT7" s="673">
        <v>6190.3</v>
      </c>
      <c r="BU7" s="673">
        <v>6190.3</v>
      </c>
      <c r="BV7" s="673">
        <v>6190.3</v>
      </c>
    </row>
    <row r="8" spans="1:74" ht="12.05" customHeight="1" x14ac:dyDescent="0.3">
      <c r="A8" s="663" t="s">
        <v>1051</v>
      </c>
      <c r="B8" s="661" t="s">
        <v>1060</v>
      </c>
      <c r="C8" s="671">
        <v>4200.3</v>
      </c>
      <c r="D8" s="671">
        <v>4195.3</v>
      </c>
      <c r="E8" s="671">
        <v>4202.1000000000004</v>
      </c>
      <c r="F8" s="671">
        <v>4224.1000000000004</v>
      </c>
      <c r="G8" s="671">
        <v>4228.1000000000004</v>
      </c>
      <c r="H8" s="671">
        <v>4237.6000000000004</v>
      </c>
      <c r="I8" s="671">
        <v>4240.8</v>
      </c>
      <c r="J8" s="671">
        <v>4240.8</v>
      </c>
      <c r="K8" s="671">
        <v>4240.8</v>
      </c>
      <c r="L8" s="671">
        <v>4240.8</v>
      </c>
      <c r="M8" s="671">
        <v>4244.1000000000004</v>
      </c>
      <c r="N8" s="671">
        <v>4240.8</v>
      </c>
      <c r="O8" s="671">
        <v>4231</v>
      </c>
      <c r="P8" s="671">
        <v>4234</v>
      </c>
      <c r="Q8" s="671">
        <v>4208.6000000000004</v>
      </c>
      <c r="R8" s="671">
        <v>4208.6000000000004</v>
      </c>
      <c r="S8" s="671">
        <v>4208.6000000000004</v>
      </c>
      <c r="T8" s="671">
        <v>4257</v>
      </c>
      <c r="U8" s="671">
        <v>4181</v>
      </c>
      <c r="V8" s="671">
        <v>4173.8999999999996</v>
      </c>
      <c r="W8" s="671">
        <v>4170.3</v>
      </c>
      <c r="X8" s="671">
        <v>4170.3</v>
      </c>
      <c r="Y8" s="671">
        <v>4169.2</v>
      </c>
      <c r="Z8" s="671">
        <v>4166.8</v>
      </c>
      <c r="AA8" s="671">
        <v>4034.1</v>
      </c>
      <c r="AB8" s="671">
        <v>4034.1</v>
      </c>
      <c r="AC8" s="671">
        <v>4034.1</v>
      </c>
      <c r="AD8" s="671">
        <v>3999.3</v>
      </c>
      <c r="AE8" s="671">
        <v>3988.1</v>
      </c>
      <c r="AF8" s="671">
        <v>3988.3</v>
      </c>
      <c r="AG8" s="671">
        <v>3971.2</v>
      </c>
      <c r="AH8" s="671">
        <v>3973</v>
      </c>
      <c r="AI8" s="671">
        <v>3971</v>
      </c>
      <c r="AJ8" s="671">
        <v>3957.7</v>
      </c>
      <c r="AK8" s="671">
        <v>3959</v>
      </c>
      <c r="AL8" s="671">
        <v>3959.2</v>
      </c>
      <c r="AM8" s="671">
        <v>3867.2</v>
      </c>
      <c r="AN8" s="671">
        <v>3867.2</v>
      </c>
      <c r="AO8" s="671">
        <v>3867.2</v>
      </c>
      <c r="AP8" s="671">
        <v>3866.3</v>
      </c>
      <c r="AQ8" s="671">
        <v>3867.3</v>
      </c>
      <c r="AR8" s="671">
        <v>3865.3</v>
      </c>
      <c r="AS8" s="671">
        <v>3788.6</v>
      </c>
      <c r="AT8" s="671">
        <v>3790.2</v>
      </c>
      <c r="AU8" s="671">
        <v>3791.6</v>
      </c>
      <c r="AV8" s="671">
        <v>3791.6</v>
      </c>
      <c r="AW8" s="671">
        <v>3788.9</v>
      </c>
      <c r="AX8" s="671">
        <v>3790.3</v>
      </c>
      <c r="AY8" s="671">
        <v>3782.3</v>
      </c>
      <c r="AZ8" s="671">
        <v>3780.5</v>
      </c>
      <c r="BA8" s="671">
        <v>3780.5</v>
      </c>
      <c r="BB8" s="671">
        <v>3780.5</v>
      </c>
      <c r="BC8" s="671">
        <v>3780.5</v>
      </c>
      <c r="BD8" s="671">
        <v>3779.1</v>
      </c>
      <c r="BE8" s="671">
        <v>3779.1</v>
      </c>
      <c r="BF8" s="671">
        <v>3781.1</v>
      </c>
      <c r="BG8" s="671">
        <v>3781.1</v>
      </c>
      <c r="BH8" s="673">
        <v>3790.6</v>
      </c>
      <c r="BI8" s="673">
        <v>3787.8</v>
      </c>
      <c r="BJ8" s="673">
        <v>3821.8</v>
      </c>
      <c r="BK8" s="673">
        <v>3821.8</v>
      </c>
      <c r="BL8" s="673">
        <v>3824.8</v>
      </c>
      <c r="BM8" s="673">
        <v>3824.8</v>
      </c>
      <c r="BN8" s="673">
        <v>3827</v>
      </c>
      <c r="BO8" s="673">
        <v>3827</v>
      </c>
      <c r="BP8" s="673">
        <v>3828.6</v>
      </c>
      <c r="BQ8" s="673">
        <v>3828.6</v>
      </c>
      <c r="BR8" s="673">
        <v>3828.6</v>
      </c>
      <c r="BS8" s="673">
        <v>3828.6</v>
      </c>
      <c r="BT8" s="673">
        <v>3828.6</v>
      </c>
      <c r="BU8" s="673">
        <v>3828.6</v>
      </c>
      <c r="BV8" s="673">
        <v>3828.6</v>
      </c>
    </row>
    <row r="9" spans="1:74" ht="12.05" customHeight="1" x14ac:dyDescent="0.3">
      <c r="A9" s="663" t="s">
        <v>1052</v>
      </c>
      <c r="B9" s="661" t="s">
        <v>1061</v>
      </c>
      <c r="C9" s="671">
        <v>3068.5</v>
      </c>
      <c r="D9" s="671">
        <v>3031.3</v>
      </c>
      <c r="E9" s="671">
        <v>3031.3</v>
      </c>
      <c r="F9" s="671">
        <v>3031.3</v>
      </c>
      <c r="G9" s="671">
        <v>3031.3</v>
      </c>
      <c r="H9" s="671">
        <v>3031.3</v>
      </c>
      <c r="I9" s="671">
        <v>3084.8</v>
      </c>
      <c r="J9" s="671">
        <v>3084.8</v>
      </c>
      <c r="K9" s="671">
        <v>3084.8</v>
      </c>
      <c r="L9" s="671">
        <v>3084.8</v>
      </c>
      <c r="M9" s="671">
        <v>3084.8</v>
      </c>
      <c r="N9" s="671">
        <v>3084.8</v>
      </c>
      <c r="O9" s="671">
        <v>2949.4</v>
      </c>
      <c r="P9" s="671">
        <v>2949.4</v>
      </c>
      <c r="Q9" s="671">
        <v>2949.4</v>
      </c>
      <c r="R9" s="671">
        <v>2949.4</v>
      </c>
      <c r="S9" s="671">
        <v>2949.4</v>
      </c>
      <c r="T9" s="671">
        <v>2949.4</v>
      </c>
      <c r="U9" s="671">
        <v>2949.4</v>
      </c>
      <c r="V9" s="671">
        <v>2949.4</v>
      </c>
      <c r="W9" s="671">
        <v>2930.9</v>
      </c>
      <c r="X9" s="671">
        <v>2930.9</v>
      </c>
      <c r="Y9" s="671">
        <v>2930.9</v>
      </c>
      <c r="Z9" s="671">
        <v>2875.9</v>
      </c>
      <c r="AA9" s="671">
        <v>2933</v>
      </c>
      <c r="AB9" s="671">
        <v>2885.9</v>
      </c>
      <c r="AC9" s="671">
        <v>2885.9</v>
      </c>
      <c r="AD9" s="671">
        <v>2802.9</v>
      </c>
      <c r="AE9" s="671">
        <v>2802.9</v>
      </c>
      <c r="AF9" s="671">
        <v>2787.9</v>
      </c>
      <c r="AG9" s="671">
        <v>2787.9</v>
      </c>
      <c r="AH9" s="671">
        <v>2787.9</v>
      </c>
      <c r="AI9" s="671">
        <v>2787.9</v>
      </c>
      <c r="AJ9" s="671">
        <v>2698.6</v>
      </c>
      <c r="AK9" s="671">
        <v>2661.6</v>
      </c>
      <c r="AL9" s="671">
        <v>2777.6</v>
      </c>
      <c r="AM9" s="671">
        <v>2518.4</v>
      </c>
      <c r="AN9" s="671">
        <v>2518.4</v>
      </c>
      <c r="AO9" s="671">
        <v>2480.4</v>
      </c>
      <c r="AP9" s="671">
        <v>2480.4</v>
      </c>
      <c r="AQ9" s="671">
        <v>2480.4</v>
      </c>
      <c r="AR9" s="671">
        <v>2480.4</v>
      </c>
      <c r="AS9" s="671">
        <v>2466.6999999999998</v>
      </c>
      <c r="AT9" s="671">
        <v>2504.6999999999998</v>
      </c>
      <c r="AU9" s="671">
        <v>2504.6999999999998</v>
      </c>
      <c r="AV9" s="671">
        <v>2504.6999999999998</v>
      </c>
      <c r="AW9" s="671">
        <v>2504.6999999999998</v>
      </c>
      <c r="AX9" s="671">
        <v>2504.6999999999998</v>
      </c>
      <c r="AY9" s="671">
        <v>2504.6999999999998</v>
      </c>
      <c r="AZ9" s="671">
        <v>2504.6999999999998</v>
      </c>
      <c r="BA9" s="671">
        <v>2504.6999999999998</v>
      </c>
      <c r="BB9" s="671">
        <v>2361.6999999999998</v>
      </c>
      <c r="BC9" s="671">
        <v>2361.6999999999998</v>
      </c>
      <c r="BD9" s="671">
        <v>2361.6999999999998</v>
      </c>
      <c r="BE9" s="671">
        <v>2361.6999999999998</v>
      </c>
      <c r="BF9" s="671">
        <v>2361.6999999999998</v>
      </c>
      <c r="BG9" s="671">
        <v>2361.6999999999998</v>
      </c>
      <c r="BH9" s="673">
        <v>2361.6999999999998</v>
      </c>
      <c r="BI9" s="673">
        <v>2361.6999999999998</v>
      </c>
      <c r="BJ9" s="673">
        <v>2361.6999999999998</v>
      </c>
      <c r="BK9" s="673">
        <v>2361.6999999999998</v>
      </c>
      <c r="BL9" s="673">
        <v>2361.6999999999998</v>
      </c>
      <c r="BM9" s="673">
        <v>2361.6999999999998</v>
      </c>
      <c r="BN9" s="673">
        <v>2361.6999999999998</v>
      </c>
      <c r="BO9" s="673">
        <v>2361.6999999999998</v>
      </c>
      <c r="BP9" s="673">
        <v>2361.6999999999998</v>
      </c>
      <c r="BQ9" s="673">
        <v>2361.6999999999998</v>
      </c>
      <c r="BR9" s="673">
        <v>2361.6999999999998</v>
      </c>
      <c r="BS9" s="673">
        <v>2361.6999999999998</v>
      </c>
      <c r="BT9" s="673">
        <v>2361.6999999999998</v>
      </c>
      <c r="BU9" s="673">
        <v>2361.6999999999998</v>
      </c>
      <c r="BV9" s="673">
        <v>2361.6999999999998</v>
      </c>
    </row>
    <row r="10" spans="1:74" ht="12.05" customHeight="1" x14ac:dyDescent="0.3">
      <c r="A10" s="663" t="s">
        <v>1053</v>
      </c>
      <c r="B10" s="661" t="s">
        <v>1062</v>
      </c>
      <c r="C10" s="671">
        <v>79333.5</v>
      </c>
      <c r="D10" s="671">
        <v>79333.5</v>
      </c>
      <c r="E10" s="671">
        <v>79335.899999999994</v>
      </c>
      <c r="F10" s="671">
        <v>79335.899999999994</v>
      </c>
      <c r="G10" s="671">
        <v>79335.899999999994</v>
      </c>
      <c r="H10" s="671">
        <v>79343.199999999997</v>
      </c>
      <c r="I10" s="671">
        <v>79393.8</v>
      </c>
      <c r="J10" s="671">
        <v>79541.100000000006</v>
      </c>
      <c r="K10" s="671">
        <v>79437.3</v>
      </c>
      <c r="L10" s="671">
        <v>79437.3</v>
      </c>
      <c r="M10" s="671">
        <v>79437.3</v>
      </c>
      <c r="N10" s="671">
        <v>79434.3</v>
      </c>
      <c r="O10" s="671">
        <v>79500.7</v>
      </c>
      <c r="P10" s="671">
        <v>79511.100000000006</v>
      </c>
      <c r="Q10" s="671">
        <v>79511.100000000006</v>
      </c>
      <c r="R10" s="671">
        <v>79511.100000000006</v>
      </c>
      <c r="S10" s="671">
        <v>79511.100000000006</v>
      </c>
      <c r="T10" s="671">
        <v>79472.100000000006</v>
      </c>
      <c r="U10" s="671">
        <v>79472.100000000006</v>
      </c>
      <c r="V10" s="671">
        <v>79469.899999999994</v>
      </c>
      <c r="W10" s="671">
        <v>79469.899999999994</v>
      </c>
      <c r="X10" s="671">
        <v>79469.899999999994</v>
      </c>
      <c r="Y10" s="671">
        <v>79591.899999999994</v>
      </c>
      <c r="Z10" s="671">
        <v>79593</v>
      </c>
      <c r="AA10" s="671">
        <v>79626.399999999994</v>
      </c>
      <c r="AB10" s="671">
        <v>79626.399999999994</v>
      </c>
      <c r="AC10" s="671">
        <v>79615.399999999994</v>
      </c>
      <c r="AD10" s="671">
        <v>79614.2</v>
      </c>
      <c r="AE10" s="671">
        <v>79617.600000000006</v>
      </c>
      <c r="AF10" s="671">
        <v>79592.899999999994</v>
      </c>
      <c r="AG10" s="671">
        <v>79592.899999999994</v>
      </c>
      <c r="AH10" s="671">
        <v>79592.7</v>
      </c>
      <c r="AI10" s="671">
        <v>79488.899999999994</v>
      </c>
      <c r="AJ10" s="671">
        <v>79488.2</v>
      </c>
      <c r="AK10" s="671">
        <v>79482.8</v>
      </c>
      <c r="AL10" s="671">
        <v>79484</v>
      </c>
      <c r="AM10" s="671">
        <v>78528.2</v>
      </c>
      <c r="AN10" s="671">
        <v>78528.2</v>
      </c>
      <c r="AO10" s="671">
        <v>78528.2</v>
      </c>
      <c r="AP10" s="671">
        <v>78528.2</v>
      </c>
      <c r="AQ10" s="671">
        <v>78528.2</v>
      </c>
      <c r="AR10" s="671">
        <v>78522.2</v>
      </c>
      <c r="AS10" s="671">
        <v>78548.3</v>
      </c>
      <c r="AT10" s="671">
        <v>78548.3</v>
      </c>
      <c r="AU10" s="671">
        <v>78668.600000000006</v>
      </c>
      <c r="AV10" s="671">
        <v>78668.600000000006</v>
      </c>
      <c r="AW10" s="671">
        <v>78668.600000000006</v>
      </c>
      <c r="AX10" s="671">
        <v>78671.3</v>
      </c>
      <c r="AY10" s="671">
        <v>78676.3</v>
      </c>
      <c r="AZ10" s="671">
        <v>78672.3</v>
      </c>
      <c r="BA10" s="671">
        <v>78672.3</v>
      </c>
      <c r="BB10" s="671">
        <v>78676.800000000003</v>
      </c>
      <c r="BC10" s="671">
        <v>78707.199999999997</v>
      </c>
      <c r="BD10" s="671">
        <v>78744.100000000006</v>
      </c>
      <c r="BE10" s="671">
        <v>78744.100000000006</v>
      </c>
      <c r="BF10" s="671">
        <v>78744.100000000006</v>
      </c>
      <c r="BG10" s="671">
        <v>78746.600000000006</v>
      </c>
      <c r="BH10" s="673">
        <v>78758.100000000006</v>
      </c>
      <c r="BI10" s="673">
        <v>78758.100000000006</v>
      </c>
      <c r="BJ10" s="673">
        <v>78764.899999999994</v>
      </c>
      <c r="BK10" s="673">
        <v>78764.899999999994</v>
      </c>
      <c r="BL10" s="673">
        <v>78764.899999999994</v>
      </c>
      <c r="BM10" s="673">
        <v>78786.100000000006</v>
      </c>
      <c r="BN10" s="673">
        <v>78786.100000000006</v>
      </c>
      <c r="BO10" s="673">
        <v>78786.100000000006</v>
      </c>
      <c r="BP10" s="673">
        <v>78796.2</v>
      </c>
      <c r="BQ10" s="673">
        <v>78801.2</v>
      </c>
      <c r="BR10" s="673">
        <v>78821</v>
      </c>
      <c r="BS10" s="673">
        <v>78837</v>
      </c>
      <c r="BT10" s="673">
        <v>78837.399999999994</v>
      </c>
      <c r="BU10" s="673">
        <v>78837.399999999994</v>
      </c>
      <c r="BV10" s="673">
        <v>78840.399999999994</v>
      </c>
    </row>
    <row r="11" spans="1:74" ht="12.05" customHeight="1" x14ac:dyDescent="0.3">
      <c r="A11" s="663" t="s">
        <v>1054</v>
      </c>
      <c r="B11" s="661" t="s">
        <v>87</v>
      </c>
      <c r="C11" s="671">
        <v>2508.6</v>
      </c>
      <c r="D11" s="671">
        <v>2508.6</v>
      </c>
      <c r="E11" s="671">
        <v>2508.6</v>
      </c>
      <c r="F11" s="671">
        <v>2448.6</v>
      </c>
      <c r="G11" s="671">
        <v>2448.6</v>
      </c>
      <c r="H11" s="671">
        <v>2448.6</v>
      </c>
      <c r="I11" s="671">
        <v>2448.6</v>
      </c>
      <c r="J11" s="671">
        <v>2448.6</v>
      </c>
      <c r="K11" s="671">
        <v>2448.6</v>
      </c>
      <c r="L11" s="671">
        <v>2448.6</v>
      </c>
      <c r="M11" s="671">
        <v>2448.6</v>
      </c>
      <c r="N11" s="671">
        <v>2485.6</v>
      </c>
      <c r="O11" s="671">
        <v>2403.5</v>
      </c>
      <c r="P11" s="671">
        <v>2403.5</v>
      </c>
      <c r="Q11" s="671">
        <v>2413.5</v>
      </c>
      <c r="R11" s="671">
        <v>2392.1999999999998</v>
      </c>
      <c r="S11" s="671">
        <v>2392.1999999999998</v>
      </c>
      <c r="T11" s="671">
        <v>2392.1999999999998</v>
      </c>
      <c r="U11" s="671">
        <v>2392.1999999999998</v>
      </c>
      <c r="V11" s="671">
        <v>2392.1999999999998</v>
      </c>
      <c r="W11" s="671">
        <v>2392.1999999999998</v>
      </c>
      <c r="X11" s="671">
        <v>2392.1999999999998</v>
      </c>
      <c r="Y11" s="671">
        <v>2392.1999999999998</v>
      </c>
      <c r="Z11" s="671">
        <v>2399.1999999999998</v>
      </c>
      <c r="AA11" s="671">
        <v>2489.6999999999998</v>
      </c>
      <c r="AB11" s="671">
        <v>2486</v>
      </c>
      <c r="AC11" s="671">
        <v>2486</v>
      </c>
      <c r="AD11" s="671">
        <v>2486</v>
      </c>
      <c r="AE11" s="671">
        <v>2486</v>
      </c>
      <c r="AF11" s="671">
        <v>2486</v>
      </c>
      <c r="AG11" s="671">
        <v>2486</v>
      </c>
      <c r="AH11" s="671">
        <v>2486</v>
      </c>
      <c r="AI11" s="671">
        <v>2486</v>
      </c>
      <c r="AJ11" s="671">
        <v>2486</v>
      </c>
      <c r="AK11" s="671">
        <v>2506</v>
      </c>
      <c r="AL11" s="671">
        <v>2506</v>
      </c>
      <c r="AM11" s="671">
        <v>2465.6999999999998</v>
      </c>
      <c r="AN11" s="671">
        <v>2465.6999999999998</v>
      </c>
      <c r="AO11" s="671">
        <v>2465.6999999999998</v>
      </c>
      <c r="AP11" s="671">
        <v>2476.4</v>
      </c>
      <c r="AQ11" s="671">
        <v>2461.8000000000002</v>
      </c>
      <c r="AR11" s="671">
        <v>2482.9</v>
      </c>
      <c r="AS11" s="671">
        <v>2482.9</v>
      </c>
      <c r="AT11" s="671">
        <v>2482.9</v>
      </c>
      <c r="AU11" s="671">
        <v>2482.9</v>
      </c>
      <c r="AV11" s="671">
        <v>2482.9</v>
      </c>
      <c r="AW11" s="671">
        <v>2482.9</v>
      </c>
      <c r="AX11" s="671">
        <v>2482.9</v>
      </c>
      <c r="AY11" s="671">
        <v>2482.9</v>
      </c>
      <c r="AZ11" s="671">
        <v>2482.9</v>
      </c>
      <c r="BA11" s="671">
        <v>2482.9</v>
      </c>
      <c r="BB11" s="671">
        <v>2482.9</v>
      </c>
      <c r="BC11" s="671">
        <v>2482.9</v>
      </c>
      <c r="BD11" s="671">
        <v>2482.9</v>
      </c>
      <c r="BE11" s="671">
        <v>2482.9</v>
      </c>
      <c r="BF11" s="671">
        <v>2482.9</v>
      </c>
      <c r="BG11" s="671">
        <v>2482.9</v>
      </c>
      <c r="BH11" s="673">
        <v>2482.9</v>
      </c>
      <c r="BI11" s="673">
        <v>2482.9</v>
      </c>
      <c r="BJ11" s="673">
        <v>2499.9</v>
      </c>
      <c r="BK11" s="673">
        <v>2499.9</v>
      </c>
      <c r="BL11" s="673">
        <v>2499.9</v>
      </c>
      <c r="BM11" s="673">
        <v>2499.9</v>
      </c>
      <c r="BN11" s="673">
        <v>2499.9</v>
      </c>
      <c r="BO11" s="673">
        <v>2499.9</v>
      </c>
      <c r="BP11" s="673">
        <v>2499.9</v>
      </c>
      <c r="BQ11" s="673">
        <v>2499.9</v>
      </c>
      <c r="BR11" s="673">
        <v>2499.9</v>
      </c>
      <c r="BS11" s="673">
        <v>2499.9</v>
      </c>
      <c r="BT11" s="673">
        <v>2524.9</v>
      </c>
      <c r="BU11" s="673">
        <v>2524.9</v>
      </c>
      <c r="BV11" s="673">
        <v>2524.9</v>
      </c>
    </row>
    <row r="12" spans="1:74" ht="12.05" customHeight="1" x14ac:dyDescent="0.3">
      <c r="A12" s="663" t="s">
        <v>1055</v>
      </c>
      <c r="B12" s="661" t="s">
        <v>1063</v>
      </c>
      <c r="C12" s="671">
        <v>22017.8</v>
      </c>
      <c r="D12" s="671">
        <v>22205.7</v>
      </c>
      <c r="E12" s="671">
        <v>22590.799999999999</v>
      </c>
      <c r="F12" s="671">
        <v>23113.5</v>
      </c>
      <c r="G12" s="671">
        <v>23415</v>
      </c>
      <c r="H12" s="671">
        <v>23624.1</v>
      </c>
      <c r="I12" s="671">
        <v>23736.799999999999</v>
      </c>
      <c r="J12" s="671">
        <v>23928.1</v>
      </c>
      <c r="K12" s="671">
        <v>24134.3</v>
      </c>
      <c r="L12" s="671">
        <v>24466.799999999999</v>
      </c>
      <c r="M12" s="671">
        <v>25020.3</v>
      </c>
      <c r="N12" s="671">
        <v>26432.1</v>
      </c>
      <c r="O12" s="671">
        <v>27368.2</v>
      </c>
      <c r="P12" s="671">
        <v>27467.4</v>
      </c>
      <c r="Q12" s="671">
        <v>27991.9</v>
      </c>
      <c r="R12" s="671">
        <v>28260.3</v>
      </c>
      <c r="S12" s="671">
        <v>28687.4</v>
      </c>
      <c r="T12" s="671">
        <v>28844.7</v>
      </c>
      <c r="U12" s="671">
        <v>28983.1</v>
      </c>
      <c r="V12" s="671">
        <v>29062</v>
      </c>
      <c r="W12" s="671">
        <v>29375</v>
      </c>
      <c r="X12" s="671">
        <v>29543.8</v>
      </c>
      <c r="Y12" s="671">
        <v>30075.7</v>
      </c>
      <c r="Z12" s="671">
        <v>31500.5</v>
      </c>
      <c r="AA12" s="671">
        <v>32266.6</v>
      </c>
      <c r="AB12" s="671">
        <v>32477.3</v>
      </c>
      <c r="AC12" s="671">
        <v>32706.9</v>
      </c>
      <c r="AD12" s="671">
        <v>32814.9</v>
      </c>
      <c r="AE12" s="671">
        <v>32876.699999999997</v>
      </c>
      <c r="AF12" s="671">
        <v>33156.5</v>
      </c>
      <c r="AG12" s="671">
        <v>33420.9</v>
      </c>
      <c r="AH12" s="671">
        <v>33635.599999999999</v>
      </c>
      <c r="AI12" s="671">
        <v>33889.199999999997</v>
      </c>
      <c r="AJ12" s="671">
        <v>34334.6</v>
      </c>
      <c r="AK12" s="671">
        <v>34985.800000000003</v>
      </c>
      <c r="AL12" s="671">
        <v>37038.199999999997</v>
      </c>
      <c r="AM12" s="671">
        <v>38414.1</v>
      </c>
      <c r="AN12" s="671">
        <v>38836.800000000003</v>
      </c>
      <c r="AO12" s="671">
        <v>39067.199999999997</v>
      </c>
      <c r="AP12" s="671">
        <v>39737.800000000003</v>
      </c>
      <c r="AQ12" s="671">
        <v>40103.599999999999</v>
      </c>
      <c r="AR12" s="671">
        <v>41160.1</v>
      </c>
      <c r="AS12" s="671">
        <v>41748.1</v>
      </c>
      <c r="AT12" s="671">
        <v>42352.2</v>
      </c>
      <c r="AU12" s="671">
        <v>42961.2</v>
      </c>
      <c r="AV12" s="671">
        <v>43329.8</v>
      </c>
      <c r="AW12" s="671">
        <v>44196.2</v>
      </c>
      <c r="AX12" s="671">
        <v>47586</v>
      </c>
      <c r="AY12" s="671">
        <v>47968.1</v>
      </c>
      <c r="AZ12" s="671">
        <v>48649.8</v>
      </c>
      <c r="BA12" s="671">
        <v>50255.9</v>
      </c>
      <c r="BB12" s="671">
        <v>50782.2</v>
      </c>
      <c r="BC12" s="671">
        <v>51532.7</v>
      </c>
      <c r="BD12" s="671">
        <v>52321.8</v>
      </c>
      <c r="BE12" s="671">
        <v>53021.8</v>
      </c>
      <c r="BF12" s="671">
        <v>55027.1</v>
      </c>
      <c r="BG12" s="671">
        <v>56301.9</v>
      </c>
      <c r="BH12" s="673">
        <v>57218</v>
      </c>
      <c r="BI12" s="673">
        <v>58919.199999999997</v>
      </c>
      <c r="BJ12" s="673">
        <v>63559.4</v>
      </c>
      <c r="BK12" s="673">
        <v>64540.3</v>
      </c>
      <c r="BL12" s="673">
        <v>64917.1</v>
      </c>
      <c r="BM12" s="673">
        <v>65890</v>
      </c>
      <c r="BN12" s="673">
        <v>66778.5</v>
      </c>
      <c r="BO12" s="673">
        <v>67695.399999999994</v>
      </c>
      <c r="BP12" s="673">
        <v>69759.600000000006</v>
      </c>
      <c r="BQ12" s="673">
        <v>70570.600000000006</v>
      </c>
      <c r="BR12" s="673">
        <v>71294.100000000006</v>
      </c>
      <c r="BS12" s="673">
        <v>72447.600000000006</v>
      </c>
      <c r="BT12" s="673">
        <v>73103.199999999997</v>
      </c>
      <c r="BU12" s="673">
        <v>74701.7</v>
      </c>
      <c r="BV12" s="673">
        <v>81813.100000000006</v>
      </c>
    </row>
    <row r="13" spans="1:74" ht="12.05" customHeight="1" x14ac:dyDescent="0.3">
      <c r="A13" s="663" t="s">
        <v>1056</v>
      </c>
      <c r="B13" s="661" t="s">
        <v>88</v>
      </c>
      <c r="C13" s="671">
        <v>81592.3</v>
      </c>
      <c r="D13" s="671">
        <v>81841.399999999994</v>
      </c>
      <c r="E13" s="671">
        <v>82919.199999999997</v>
      </c>
      <c r="F13" s="671">
        <v>83070.399999999994</v>
      </c>
      <c r="G13" s="671">
        <v>83233.399999999994</v>
      </c>
      <c r="H13" s="671">
        <v>83408</v>
      </c>
      <c r="I13" s="671">
        <v>83860</v>
      </c>
      <c r="J13" s="671">
        <v>83860</v>
      </c>
      <c r="K13" s="671">
        <v>84109.2</v>
      </c>
      <c r="L13" s="671">
        <v>84358.2</v>
      </c>
      <c r="M13" s="671">
        <v>85322.1</v>
      </c>
      <c r="N13" s="671">
        <v>87488.4</v>
      </c>
      <c r="O13" s="671">
        <v>88444.7</v>
      </c>
      <c r="P13" s="671">
        <v>88669.2</v>
      </c>
      <c r="Q13" s="671">
        <v>88669.2</v>
      </c>
      <c r="R13" s="671">
        <v>88969.2</v>
      </c>
      <c r="S13" s="671">
        <v>88969.2</v>
      </c>
      <c r="T13" s="671">
        <v>89118.2</v>
      </c>
      <c r="U13" s="671">
        <v>89275.1</v>
      </c>
      <c r="V13" s="671">
        <v>89357.1</v>
      </c>
      <c r="W13" s="671">
        <v>89827.1</v>
      </c>
      <c r="X13" s="671">
        <v>90165.1</v>
      </c>
      <c r="Y13" s="671">
        <v>90415.7</v>
      </c>
      <c r="Z13" s="671">
        <v>94299.3</v>
      </c>
      <c r="AA13" s="671">
        <v>95192</v>
      </c>
      <c r="AB13" s="671">
        <v>95658</v>
      </c>
      <c r="AC13" s="671">
        <v>96490.5</v>
      </c>
      <c r="AD13" s="671">
        <v>96492.3</v>
      </c>
      <c r="AE13" s="671">
        <v>96721.8</v>
      </c>
      <c r="AF13" s="671">
        <v>97965.7</v>
      </c>
      <c r="AG13" s="671">
        <v>98241.3</v>
      </c>
      <c r="AH13" s="671">
        <v>98624.7</v>
      </c>
      <c r="AI13" s="671">
        <v>99621.4</v>
      </c>
      <c r="AJ13" s="671">
        <v>99546.4</v>
      </c>
      <c r="AK13" s="671">
        <v>100665.2</v>
      </c>
      <c r="AL13" s="671">
        <v>103462.1</v>
      </c>
      <c r="AM13" s="671">
        <v>104510.7</v>
      </c>
      <c r="AN13" s="671">
        <v>104528</v>
      </c>
      <c r="AO13" s="671">
        <v>106055.1</v>
      </c>
      <c r="AP13" s="671">
        <v>106309.8</v>
      </c>
      <c r="AQ13" s="671">
        <v>107169.2</v>
      </c>
      <c r="AR13" s="671">
        <v>107549.2</v>
      </c>
      <c r="AS13" s="671">
        <v>107751.2</v>
      </c>
      <c r="AT13" s="671">
        <v>108283</v>
      </c>
      <c r="AU13" s="671">
        <v>109076.4</v>
      </c>
      <c r="AV13" s="671">
        <v>109383.5</v>
      </c>
      <c r="AW13" s="671">
        <v>111115.8</v>
      </c>
      <c r="AX13" s="671">
        <v>118044.7</v>
      </c>
      <c r="AY13" s="671">
        <v>119079.9</v>
      </c>
      <c r="AZ13" s="671">
        <v>120046.7</v>
      </c>
      <c r="BA13" s="671">
        <v>120930.3</v>
      </c>
      <c r="BB13" s="671">
        <v>121459.9</v>
      </c>
      <c r="BC13" s="671">
        <v>122823.5</v>
      </c>
      <c r="BD13" s="671">
        <v>124471.9</v>
      </c>
      <c r="BE13" s="671">
        <v>125739.7</v>
      </c>
      <c r="BF13" s="671">
        <v>126661</v>
      </c>
      <c r="BG13" s="671">
        <v>127762.8</v>
      </c>
      <c r="BH13" s="673">
        <v>129229.6</v>
      </c>
      <c r="BI13" s="673">
        <v>131105.60000000001</v>
      </c>
      <c r="BJ13" s="673">
        <v>135114.9</v>
      </c>
      <c r="BK13" s="673">
        <v>135342.9</v>
      </c>
      <c r="BL13" s="673">
        <v>135857.70000000001</v>
      </c>
      <c r="BM13" s="673">
        <v>136058.20000000001</v>
      </c>
      <c r="BN13" s="673">
        <v>136363.79999999999</v>
      </c>
      <c r="BO13" s="673">
        <v>137362.79999999999</v>
      </c>
      <c r="BP13" s="673">
        <v>137612.79999999999</v>
      </c>
      <c r="BQ13" s="673">
        <v>137612.79999999999</v>
      </c>
      <c r="BR13" s="673">
        <v>137612.79999999999</v>
      </c>
      <c r="BS13" s="673">
        <v>138322.79999999999</v>
      </c>
      <c r="BT13" s="673">
        <v>138874.6</v>
      </c>
      <c r="BU13" s="673">
        <v>139126.6</v>
      </c>
      <c r="BV13" s="673">
        <v>141630.70000000001</v>
      </c>
    </row>
    <row r="14" spans="1:74" ht="12.05" customHeight="1" x14ac:dyDescent="0.3">
      <c r="A14" s="663"/>
      <c r="B14" s="662" t="s">
        <v>1064</v>
      </c>
      <c r="C14" s="662"/>
      <c r="D14" s="662"/>
      <c r="E14" s="662"/>
      <c r="F14" s="662"/>
      <c r="G14" s="662"/>
      <c r="H14" s="662"/>
      <c r="I14" s="662"/>
      <c r="J14" s="662"/>
      <c r="K14" s="662"/>
      <c r="L14" s="662"/>
      <c r="M14" s="662"/>
      <c r="N14" s="662"/>
      <c r="O14" s="662"/>
      <c r="P14" s="662"/>
      <c r="Q14" s="662"/>
      <c r="R14" s="662"/>
      <c r="S14" s="662"/>
      <c r="T14" s="662"/>
      <c r="U14" s="662"/>
      <c r="V14" s="662"/>
      <c r="W14" s="662"/>
      <c r="X14" s="662"/>
      <c r="Y14" s="662"/>
      <c r="Z14" s="662"/>
      <c r="AA14" s="662"/>
      <c r="AB14" s="662"/>
      <c r="AC14" s="662"/>
      <c r="AD14" s="662"/>
      <c r="AE14" s="662"/>
      <c r="AF14" s="662"/>
      <c r="AG14" s="662"/>
      <c r="AH14" s="662"/>
      <c r="AI14" s="662"/>
      <c r="AJ14" s="662"/>
      <c r="AK14" s="662"/>
      <c r="AL14" s="662"/>
      <c r="AM14" s="662"/>
      <c r="AN14" s="662"/>
      <c r="AO14" s="662"/>
      <c r="AP14" s="662"/>
      <c r="AQ14" s="662"/>
      <c r="AR14" s="662"/>
      <c r="AS14" s="662"/>
      <c r="AT14" s="662"/>
      <c r="AU14" s="662"/>
      <c r="AV14" s="662"/>
      <c r="AW14" s="662"/>
      <c r="AX14" s="662"/>
      <c r="AY14" s="662"/>
      <c r="AZ14" s="662"/>
      <c r="BA14" s="662"/>
      <c r="BB14" s="662"/>
      <c r="BC14" s="662"/>
      <c r="BD14" s="662"/>
      <c r="BE14" s="662"/>
      <c r="BF14" s="662"/>
      <c r="BG14" s="662"/>
      <c r="BH14" s="674"/>
      <c r="BI14" s="674"/>
      <c r="BJ14" s="674"/>
      <c r="BK14" s="674"/>
      <c r="BL14" s="674"/>
      <c r="BM14" s="674"/>
      <c r="BN14" s="674"/>
      <c r="BO14" s="674"/>
      <c r="BP14" s="674"/>
      <c r="BQ14" s="674"/>
      <c r="BR14" s="674"/>
      <c r="BS14" s="674"/>
      <c r="BT14" s="674"/>
      <c r="BU14" s="674"/>
      <c r="BV14" s="674"/>
    </row>
    <row r="15" spans="1:74" ht="12.05" customHeight="1" x14ac:dyDescent="0.3">
      <c r="A15" s="663" t="s">
        <v>1065</v>
      </c>
      <c r="B15" s="661" t="s">
        <v>1059</v>
      </c>
      <c r="C15" s="671">
        <v>6660.6</v>
      </c>
      <c r="D15" s="671">
        <v>6659.7</v>
      </c>
      <c r="E15" s="671">
        <v>6704.6</v>
      </c>
      <c r="F15" s="671">
        <v>6697.6</v>
      </c>
      <c r="G15" s="671">
        <v>6697.6</v>
      </c>
      <c r="H15" s="671">
        <v>6701.6</v>
      </c>
      <c r="I15" s="671">
        <v>6701.6</v>
      </c>
      <c r="J15" s="671">
        <v>6702.5</v>
      </c>
      <c r="K15" s="671">
        <v>6701.4</v>
      </c>
      <c r="L15" s="671">
        <v>6700.4</v>
      </c>
      <c r="M15" s="671">
        <v>6700.4</v>
      </c>
      <c r="N15" s="671">
        <v>6700.4</v>
      </c>
      <c r="O15" s="671">
        <v>6742</v>
      </c>
      <c r="P15" s="671">
        <v>6742</v>
      </c>
      <c r="Q15" s="671">
        <v>6742</v>
      </c>
      <c r="R15" s="671">
        <v>6715.5</v>
      </c>
      <c r="S15" s="671">
        <v>6739.5</v>
      </c>
      <c r="T15" s="671">
        <v>6713.9</v>
      </c>
      <c r="U15" s="671">
        <v>6703.3</v>
      </c>
      <c r="V15" s="671">
        <v>6695</v>
      </c>
      <c r="W15" s="671">
        <v>6690.9</v>
      </c>
      <c r="X15" s="671">
        <v>6690.9</v>
      </c>
      <c r="Y15" s="671">
        <v>6690.9</v>
      </c>
      <c r="Z15" s="671">
        <v>6690.9</v>
      </c>
      <c r="AA15" s="671">
        <v>6695.3</v>
      </c>
      <c r="AB15" s="671">
        <v>6695.3</v>
      </c>
      <c r="AC15" s="671">
        <v>6695.3</v>
      </c>
      <c r="AD15" s="671">
        <v>6564</v>
      </c>
      <c r="AE15" s="671">
        <v>6553</v>
      </c>
      <c r="AF15" s="671">
        <v>6582.4</v>
      </c>
      <c r="AG15" s="671">
        <v>6512.9</v>
      </c>
      <c r="AH15" s="671">
        <v>6512.9</v>
      </c>
      <c r="AI15" s="671">
        <v>6512.9</v>
      </c>
      <c r="AJ15" s="671">
        <v>6512.9</v>
      </c>
      <c r="AK15" s="671">
        <v>6446.3</v>
      </c>
      <c r="AL15" s="671">
        <v>6446.3</v>
      </c>
      <c r="AM15" s="671">
        <v>6295.9</v>
      </c>
      <c r="AN15" s="671">
        <v>6294.9</v>
      </c>
      <c r="AO15" s="671">
        <v>6294.9</v>
      </c>
      <c r="AP15" s="671">
        <v>6294.9</v>
      </c>
      <c r="AQ15" s="671">
        <v>6294.9</v>
      </c>
      <c r="AR15" s="671">
        <v>6296</v>
      </c>
      <c r="AS15" s="671">
        <v>6296</v>
      </c>
      <c r="AT15" s="671">
        <v>6291.8</v>
      </c>
      <c r="AU15" s="671">
        <v>6291.8</v>
      </c>
      <c r="AV15" s="671">
        <v>6302.2</v>
      </c>
      <c r="AW15" s="671">
        <v>6302.2</v>
      </c>
      <c r="AX15" s="671">
        <v>6302.2</v>
      </c>
      <c r="AY15" s="671">
        <v>6282.7</v>
      </c>
      <c r="AZ15" s="671">
        <v>6280.4</v>
      </c>
      <c r="BA15" s="671">
        <v>6280.4</v>
      </c>
      <c r="BB15" s="671">
        <v>6280.4</v>
      </c>
      <c r="BC15" s="671">
        <v>6280.4</v>
      </c>
      <c r="BD15" s="671">
        <v>6283.8</v>
      </c>
      <c r="BE15" s="671">
        <v>6283.8</v>
      </c>
      <c r="BF15" s="671">
        <v>6283.8</v>
      </c>
      <c r="BG15" s="671">
        <v>6288.8</v>
      </c>
      <c r="BH15" s="673">
        <v>6288.8</v>
      </c>
      <c r="BI15" s="673">
        <v>6288.8</v>
      </c>
      <c r="BJ15" s="673">
        <v>6288.8</v>
      </c>
      <c r="BK15" s="673">
        <v>6288.8</v>
      </c>
      <c r="BL15" s="673">
        <v>6288.8</v>
      </c>
      <c r="BM15" s="673">
        <v>6288.8</v>
      </c>
      <c r="BN15" s="673">
        <v>6288.8</v>
      </c>
      <c r="BO15" s="673">
        <v>6288.8</v>
      </c>
      <c r="BP15" s="673">
        <v>6288.8</v>
      </c>
      <c r="BQ15" s="673">
        <v>6281</v>
      </c>
      <c r="BR15" s="673">
        <v>6281</v>
      </c>
      <c r="BS15" s="673">
        <v>6281</v>
      </c>
      <c r="BT15" s="673">
        <v>6281</v>
      </c>
      <c r="BU15" s="673">
        <v>6281</v>
      </c>
      <c r="BV15" s="673">
        <v>6281</v>
      </c>
    </row>
    <row r="16" spans="1:74" ht="12.05" customHeight="1" x14ac:dyDescent="0.3">
      <c r="A16" s="663" t="s">
        <v>1066</v>
      </c>
      <c r="B16" s="661" t="s">
        <v>1060</v>
      </c>
      <c r="C16" s="671">
        <v>895.2</v>
      </c>
      <c r="D16" s="671">
        <v>895.2</v>
      </c>
      <c r="E16" s="671">
        <v>892.6</v>
      </c>
      <c r="F16" s="671">
        <v>892.6</v>
      </c>
      <c r="G16" s="671">
        <v>892.6</v>
      </c>
      <c r="H16" s="671">
        <v>896.6</v>
      </c>
      <c r="I16" s="671">
        <v>896.6</v>
      </c>
      <c r="J16" s="671">
        <v>897.5</v>
      </c>
      <c r="K16" s="671">
        <v>896.4</v>
      </c>
      <c r="L16" s="671">
        <v>895.4</v>
      </c>
      <c r="M16" s="671">
        <v>895.4</v>
      </c>
      <c r="N16" s="671">
        <v>895.4</v>
      </c>
      <c r="O16" s="671">
        <v>877.5</v>
      </c>
      <c r="P16" s="671">
        <v>877.5</v>
      </c>
      <c r="Q16" s="671">
        <v>877.5</v>
      </c>
      <c r="R16" s="671">
        <v>877.5</v>
      </c>
      <c r="S16" s="671">
        <v>877.5</v>
      </c>
      <c r="T16" s="671">
        <v>876.9</v>
      </c>
      <c r="U16" s="671">
        <v>876.3</v>
      </c>
      <c r="V16" s="671">
        <v>876.3</v>
      </c>
      <c r="W16" s="671">
        <v>872.2</v>
      </c>
      <c r="X16" s="671">
        <v>872.2</v>
      </c>
      <c r="Y16" s="671">
        <v>872.2</v>
      </c>
      <c r="Z16" s="671">
        <v>872.2</v>
      </c>
      <c r="AA16" s="671">
        <v>860.6</v>
      </c>
      <c r="AB16" s="671">
        <v>860.6</v>
      </c>
      <c r="AC16" s="671">
        <v>860.6</v>
      </c>
      <c r="AD16" s="671">
        <v>797</v>
      </c>
      <c r="AE16" s="671">
        <v>798.4</v>
      </c>
      <c r="AF16" s="671">
        <v>798.4</v>
      </c>
      <c r="AG16" s="671">
        <v>798.4</v>
      </c>
      <c r="AH16" s="671">
        <v>798.4</v>
      </c>
      <c r="AI16" s="671">
        <v>798.4</v>
      </c>
      <c r="AJ16" s="671">
        <v>798.4</v>
      </c>
      <c r="AK16" s="671">
        <v>798.4</v>
      </c>
      <c r="AL16" s="671">
        <v>798.4</v>
      </c>
      <c r="AM16" s="671">
        <v>771</v>
      </c>
      <c r="AN16" s="671">
        <v>770</v>
      </c>
      <c r="AO16" s="671">
        <v>770</v>
      </c>
      <c r="AP16" s="671">
        <v>770</v>
      </c>
      <c r="AQ16" s="671">
        <v>770</v>
      </c>
      <c r="AR16" s="671">
        <v>771.1</v>
      </c>
      <c r="AS16" s="671">
        <v>771.1</v>
      </c>
      <c r="AT16" s="671">
        <v>766.9</v>
      </c>
      <c r="AU16" s="671">
        <v>766.9</v>
      </c>
      <c r="AV16" s="671">
        <v>777.3</v>
      </c>
      <c r="AW16" s="671">
        <v>777.3</v>
      </c>
      <c r="AX16" s="671">
        <v>777.3</v>
      </c>
      <c r="AY16" s="671">
        <v>777.3</v>
      </c>
      <c r="AZ16" s="671">
        <v>775</v>
      </c>
      <c r="BA16" s="671">
        <v>775</v>
      </c>
      <c r="BB16" s="671">
        <v>775</v>
      </c>
      <c r="BC16" s="671">
        <v>775</v>
      </c>
      <c r="BD16" s="671">
        <v>778.4</v>
      </c>
      <c r="BE16" s="671">
        <v>778.4</v>
      </c>
      <c r="BF16" s="671">
        <v>778.4</v>
      </c>
      <c r="BG16" s="671">
        <v>778.4</v>
      </c>
      <c r="BH16" s="673">
        <v>778.4</v>
      </c>
      <c r="BI16" s="673">
        <v>778.4</v>
      </c>
      <c r="BJ16" s="673">
        <v>778.4</v>
      </c>
      <c r="BK16" s="673">
        <v>778.4</v>
      </c>
      <c r="BL16" s="673">
        <v>778.4</v>
      </c>
      <c r="BM16" s="673">
        <v>778.4</v>
      </c>
      <c r="BN16" s="673">
        <v>778.4</v>
      </c>
      <c r="BO16" s="673">
        <v>778.4</v>
      </c>
      <c r="BP16" s="673">
        <v>778.4</v>
      </c>
      <c r="BQ16" s="673">
        <v>778.4</v>
      </c>
      <c r="BR16" s="673">
        <v>778.4</v>
      </c>
      <c r="BS16" s="673">
        <v>778.4</v>
      </c>
      <c r="BT16" s="673">
        <v>778.4</v>
      </c>
      <c r="BU16" s="673">
        <v>778.4</v>
      </c>
      <c r="BV16" s="673">
        <v>778.4</v>
      </c>
    </row>
    <row r="17" spans="1:74" ht="12.05" customHeight="1" x14ac:dyDescent="0.3">
      <c r="A17" s="663" t="s">
        <v>1067</v>
      </c>
      <c r="B17" s="661" t="s">
        <v>1061</v>
      </c>
      <c r="C17" s="671">
        <v>5765.4</v>
      </c>
      <c r="D17" s="671">
        <v>5764.5</v>
      </c>
      <c r="E17" s="671">
        <v>5812</v>
      </c>
      <c r="F17" s="671">
        <v>5805</v>
      </c>
      <c r="G17" s="671">
        <v>5805</v>
      </c>
      <c r="H17" s="671">
        <v>5805</v>
      </c>
      <c r="I17" s="671">
        <v>5805</v>
      </c>
      <c r="J17" s="671">
        <v>5805</v>
      </c>
      <c r="K17" s="671">
        <v>5805</v>
      </c>
      <c r="L17" s="671">
        <v>5805</v>
      </c>
      <c r="M17" s="671">
        <v>5805</v>
      </c>
      <c r="N17" s="671">
        <v>5805</v>
      </c>
      <c r="O17" s="671">
        <v>5864.5</v>
      </c>
      <c r="P17" s="671">
        <v>5864.5</v>
      </c>
      <c r="Q17" s="671">
        <v>5864.5</v>
      </c>
      <c r="R17" s="671">
        <v>5838</v>
      </c>
      <c r="S17" s="671">
        <v>5862</v>
      </c>
      <c r="T17" s="671">
        <v>5837</v>
      </c>
      <c r="U17" s="671">
        <v>5827</v>
      </c>
      <c r="V17" s="671">
        <v>5818.7</v>
      </c>
      <c r="W17" s="671">
        <v>5818.7</v>
      </c>
      <c r="X17" s="671">
        <v>5818.7</v>
      </c>
      <c r="Y17" s="671">
        <v>5818.7</v>
      </c>
      <c r="Z17" s="671">
        <v>5818.7</v>
      </c>
      <c r="AA17" s="671">
        <v>5834.7</v>
      </c>
      <c r="AB17" s="671">
        <v>5834.7</v>
      </c>
      <c r="AC17" s="671">
        <v>5834.7</v>
      </c>
      <c r="AD17" s="671">
        <v>5767</v>
      </c>
      <c r="AE17" s="671">
        <v>5754.6</v>
      </c>
      <c r="AF17" s="671">
        <v>5784</v>
      </c>
      <c r="AG17" s="671">
        <v>5714.5</v>
      </c>
      <c r="AH17" s="671">
        <v>5714.5</v>
      </c>
      <c r="AI17" s="671">
        <v>5714.5</v>
      </c>
      <c r="AJ17" s="671">
        <v>5714.5</v>
      </c>
      <c r="AK17" s="671">
        <v>5647.9</v>
      </c>
      <c r="AL17" s="671">
        <v>5647.9</v>
      </c>
      <c r="AM17" s="671">
        <v>5524.9</v>
      </c>
      <c r="AN17" s="671">
        <v>5524.9</v>
      </c>
      <c r="AO17" s="671">
        <v>5524.9</v>
      </c>
      <c r="AP17" s="671">
        <v>5524.9</v>
      </c>
      <c r="AQ17" s="671">
        <v>5524.9</v>
      </c>
      <c r="AR17" s="671">
        <v>5524.9</v>
      </c>
      <c r="AS17" s="671">
        <v>5524.9</v>
      </c>
      <c r="AT17" s="671">
        <v>5524.9</v>
      </c>
      <c r="AU17" s="671">
        <v>5524.9</v>
      </c>
      <c r="AV17" s="671">
        <v>5524.9</v>
      </c>
      <c r="AW17" s="671">
        <v>5524.9</v>
      </c>
      <c r="AX17" s="671">
        <v>5524.9</v>
      </c>
      <c r="AY17" s="671">
        <v>5505.4</v>
      </c>
      <c r="AZ17" s="671">
        <v>5505.4</v>
      </c>
      <c r="BA17" s="671">
        <v>5505.4</v>
      </c>
      <c r="BB17" s="671">
        <v>5505.4</v>
      </c>
      <c r="BC17" s="671">
        <v>5505.4</v>
      </c>
      <c r="BD17" s="671">
        <v>5505.4</v>
      </c>
      <c r="BE17" s="671">
        <v>5505.4</v>
      </c>
      <c r="BF17" s="671">
        <v>5505.4</v>
      </c>
      <c r="BG17" s="671">
        <v>5510.4</v>
      </c>
      <c r="BH17" s="673">
        <v>5510.4</v>
      </c>
      <c r="BI17" s="673">
        <v>5510.4</v>
      </c>
      <c r="BJ17" s="673">
        <v>5510.4</v>
      </c>
      <c r="BK17" s="673">
        <v>5510.4</v>
      </c>
      <c r="BL17" s="673">
        <v>5510.4</v>
      </c>
      <c r="BM17" s="673">
        <v>5510.4</v>
      </c>
      <c r="BN17" s="673">
        <v>5510.4</v>
      </c>
      <c r="BO17" s="673">
        <v>5510.4</v>
      </c>
      <c r="BP17" s="673">
        <v>5510.4</v>
      </c>
      <c r="BQ17" s="673">
        <v>5502.6</v>
      </c>
      <c r="BR17" s="673">
        <v>5502.6</v>
      </c>
      <c r="BS17" s="673">
        <v>5502.6</v>
      </c>
      <c r="BT17" s="673">
        <v>5502.6</v>
      </c>
      <c r="BU17" s="673">
        <v>5502.6</v>
      </c>
      <c r="BV17" s="673">
        <v>5502.6</v>
      </c>
    </row>
    <row r="18" spans="1:74" ht="12.05" customHeight="1" x14ac:dyDescent="0.3">
      <c r="A18" s="663" t="s">
        <v>1068</v>
      </c>
      <c r="B18" s="661" t="s">
        <v>1062</v>
      </c>
      <c r="C18" s="671">
        <v>357.1</v>
      </c>
      <c r="D18" s="671">
        <v>357.1</v>
      </c>
      <c r="E18" s="671">
        <v>357.1</v>
      </c>
      <c r="F18" s="671">
        <v>357.1</v>
      </c>
      <c r="G18" s="671">
        <v>357.1</v>
      </c>
      <c r="H18" s="671">
        <v>357.1</v>
      </c>
      <c r="I18" s="671">
        <v>357.1</v>
      </c>
      <c r="J18" s="671">
        <v>357.1</v>
      </c>
      <c r="K18" s="671">
        <v>357.1</v>
      </c>
      <c r="L18" s="671">
        <v>357.1</v>
      </c>
      <c r="M18" s="671">
        <v>357.1</v>
      </c>
      <c r="N18" s="671">
        <v>357.1</v>
      </c>
      <c r="O18" s="671">
        <v>283.60000000000002</v>
      </c>
      <c r="P18" s="671">
        <v>283.60000000000002</v>
      </c>
      <c r="Q18" s="671">
        <v>283.60000000000002</v>
      </c>
      <c r="R18" s="671">
        <v>283.60000000000002</v>
      </c>
      <c r="S18" s="671">
        <v>283.60000000000002</v>
      </c>
      <c r="T18" s="671">
        <v>283.60000000000002</v>
      </c>
      <c r="U18" s="671">
        <v>283.60000000000002</v>
      </c>
      <c r="V18" s="671">
        <v>283.60000000000002</v>
      </c>
      <c r="W18" s="671">
        <v>283.60000000000002</v>
      </c>
      <c r="X18" s="671">
        <v>283.60000000000002</v>
      </c>
      <c r="Y18" s="671">
        <v>283.60000000000002</v>
      </c>
      <c r="Z18" s="671">
        <v>283.60000000000002</v>
      </c>
      <c r="AA18" s="671">
        <v>290.3</v>
      </c>
      <c r="AB18" s="671">
        <v>290.3</v>
      </c>
      <c r="AC18" s="671">
        <v>290.3</v>
      </c>
      <c r="AD18" s="671">
        <v>289.10000000000002</v>
      </c>
      <c r="AE18" s="671">
        <v>289.10000000000002</v>
      </c>
      <c r="AF18" s="671">
        <v>289.10000000000002</v>
      </c>
      <c r="AG18" s="671">
        <v>289.10000000000002</v>
      </c>
      <c r="AH18" s="671">
        <v>289.10000000000002</v>
      </c>
      <c r="AI18" s="671">
        <v>289.10000000000002</v>
      </c>
      <c r="AJ18" s="671">
        <v>289.10000000000002</v>
      </c>
      <c r="AK18" s="671">
        <v>289.10000000000002</v>
      </c>
      <c r="AL18" s="671">
        <v>289.10000000000002</v>
      </c>
      <c r="AM18" s="671">
        <v>278.89999999999998</v>
      </c>
      <c r="AN18" s="671">
        <v>278.89999999999998</v>
      </c>
      <c r="AO18" s="671">
        <v>278.89999999999998</v>
      </c>
      <c r="AP18" s="671">
        <v>278.89999999999998</v>
      </c>
      <c r="AQ18" s="671">
        <v>278.89999999999998</v>
      </c>
      <c r="AR18" s="671">
        <v>278.89999999999998</v>
      </c>
      <c r="AS18" s="671">
        <v>278.89999999999998</v>
      </c>
      <c r="AT18" s="671">
        <v>278.89999999999998</v>
      </c>
      <c r="AU18" s="671">
        <v>278.89999999999998</v>
      </c>
      <c r="AV18" s="671">
        <v>278.89999999999998</v>
      </c>
      <c r="AW18" s="671">
        <v>278.89999999999998</v>
      </c>
      <c r="AX18" s="671">
        <v>278.89999999999998</v>
      </c>
      <c r="AY18" s="671">
        <v>278.89999999999998</v>
      </c>
      <c r="AZ18" s="671">
        <v>278.89999999999998</v>
      </c>
      <c r="BA18" s="671">
        <v>278.89999999999998</v>
      </c>
      <c r="BB18" s="671">
        <v>278.89999999999998</v>
      </c>
      <c r="BC18" s="671">
        <v>278.89999999999998</v>
      </c>
      <c r="BD18" s="671">
        <v>278.89999999999998</v>
      </c>
      <c r="BE18" s="671">
        <v>278.89999999999998</v>
      </c>
      <c r="BF18" s="671">
        <v>278.89999999999998</v>
      </c>
      <c r="BG18" s="671">
        <v>278.89999999999998</v>
      </c>
      <c r="BH18" s="673">
        <v>278.89999999999998</v>
      </c>
      <c r="BI18" s="673">
        <v>278.89999999999998</v>
      </c>
      <c r="BJ18" s="673">
        <v>279</v>
      </c>
      <c r="BK18" s="673">
        <v>279</v>
      </c>
      <c r="BL18" s="673">
        <v>279</v>
      </c>
      <c r="BM18" s="673">
        <v>279</v>
      </c>
      <c r="BN18" s="673">
        <v>279</v>
      </c>
      <c r="BO18" s="673">
        <v>279</v>
      </c>
      <c r="BP18" s="673">
        <v>279</v>
      </c>
      <c r="BQ18" s="673">
        <v>279</v>
      </c>
      <c r="BR18" s="673">
        <v>279</v>
      </c>
      <c r="BS18" s="673">
        <v>279</v>
      </c>
      <c r="BT18" s="673">
        <v>279</v>
      </c>
      <c r="BU18" s="673">
        <v>279</v>
      </c>
      <c r="BV18" s="673">
        <v>279</v>
      </c>
    </row>
    <row r="19" spans="1:74" ht="12.05" customHeight="1" x14ac:dyDescent="0.3">
      <c r="A19" s="663" t="s">
        <v>1069</v>
      </c>
      <c r="B19" s="661" t="s">
        <v>1063</v>
      </c>
      <c r="C19" s="671">
        <v>321.89999999999998</v>
      </c>
      <c r="D19" s="671">
        <v>321.89999999999998</v>
      </c>
      <c r="E19" s="671">
        <v>321.89999999999998</v>
      </c>
      <c r="F19" s="671">
        <v>321.89999999999998</v>
      </c>
      <c r="G19" s="671">
        <v>325.89999999999998</v>
      </c>
      <c r="H19" s="671">
        <v>340.3</v>
      </c>
      <c r="I19" s="671">
        <v>340.3</v>
      </c>
      <c r="J19" s="671">
        <v>340.3</v>
      </c>
      <c r="K19" s="671">
        <v>340.3</v>
      </c>
      <c r="L19" s="671">
        <v>340.3</v>
      </c>
      <c r="M19" s="671">
        <v>344.1</v>
      </c>
      <c r="N19" s="671">
        <v>349.1</v>
      </c>
      <c r="O19" s="671">
        <v>358.1</v>
      </c>
      <c r="P19" s="671">
        <v>358.1</v>
      </c>
      <c r="Q19" s="671">
        <v>358.1</v>
      </c>
      <c r="R19" s="671">
        <v>358.1</v>
      </c>
      <c r="S19" s="671">
        <v>361.8</v>
      </c>
      <c r="T19" s="671">
        <v>364.9</v>
      </c>
      <c r="U19" s="671">
        <v>364.9</v>
      </c>
      <c r="V19" s="671">
        <v>369.9</v>
      </c>
      <c r="W19" s="671">
        <v>372.4</v>
      </c>
      <c r="X19" s="671">
        <v>372.4</v>
      </c>
      <c r="Y19" s="671">
        <v>372.4</v>
      </c>
      <c r="Z19" s="671">
        <v>377.9</v>
      </c>
      <c r="AA19" s="671">
        <v>410.4</v>
      </c>
      <c r="AB19" s="671">
        <v>412.4</v>
      </c>
      <c r="AC19" s="671">
        <v>413.7</v>
      </c>
      <c r="AD19" s="671">
        <v>417.3</v>
      </c>
      <c r="AE19" s="671">
        <v>417.3</v>
      </c>
      <c r="AF19" s="671">
        <v>420.6</v>
      </c>
      <c r="AG19" s="671">
        <v>432</v>
      </c>
      <c r="AH19" s="671">
        <v>432</v>
      </c>
      <c r="AI19" s="671">
        <v>432</v>
      </c>
      <c r="AJ19" s="671">
        <v>432</v>
      </c>
      <c r="AK19" s="671">
        <v>437.7</v>
      </c>
      <c r="AL19" s="671">
        <v>439.1</v>
      </c>
      <c r="AM19" s="671">
        <v>438.1</v>
      </c>
      <c r="AN19" s="671">
        <v>438.1</v>
      </c>
      <c r="AO19" s="671">
        <v>442.7</v>
      </c>
      <c r="AP19" s="671">
        <v>445.6</v>
      </c>
      <c r="AQ19" s="671">
        <v>454</v>
      </c>
      <c r="AR19" s="671">
        <v>456.1</v>
      </c>
      <c r="AS19" s="671">
        <v>456.5</v>
      </c>
      <c r="AT19" s="671">
        <v>456.5</v>
      </c>
      <c r="AU19" s="671">
        <v>461.5</v>
      </c>
      <c r="AV19" s="671">
        <v>461.5</v>
      </c>
      <c r="AW19" s="671">
        <v>463.1</v>
      </c>
      <c r="AX19" s="671">
        <v>468.1</v>
      </c>
      <c r="AY19" s="671">
        <v>469.1</v>
      </c>
      <c r="AZ19" s="671">
        <v>470.3</v>
      </c>
      <c r="BA19" s="671">
        <v>471.8</v>
      </c>
      <c r="BB19" s="671">
        <v>471.8</v>
      </c>
      <c r="BC19" s="671">
        <v>471.8</v>
      </c>
      <c r="BD19" s="671">
        <v>471.8</v>
      </c>
      <c r="BE19" s="671">
        <v>481.8</v>
      </c>
      <c r="BF19" s="671">
        <v>491.1</v>
      </c>
      <c r="BG19" s="671">
        <v>493.1</v>
      </c>
      <c r="BH19" s="673">
        <v>510</v>
      </c>
      <c r="BI19" s="673">
        <v>530.4</v>
      </c>
      <c r="BJ19" s="673">
        <v>538.29999999999995</v>
      </c>
      <c r="BK19" s="673">
        <v>538.29999999999995</v>
      </c>
      <c r="BL19" s="673">
        <v>538.29999999999995</v>
      </c>
      <c r="BM19" s="673">
        <v>538.29999999999995</v>
      </c>
      <c r="BN19" s="673">
        <v>538.29999999999995</v>
      </c>
      <c r="BO19" s="673">
        <v>538.29999999999995</v>
      </c>
      <c r="BP19" s="673">
        <v>538.29999999999995</v>
      </c>
      <c r="BQ19" s="673">
        <v>538.29999999999995</v>
      </c>
      <c r="BR19" s="673">
        <v>538.29999999999995</v>
      </c>
      <c r="BS19" s="673">
        <v>540.6</v>
      </c>
      <c r="BT19" s="673">
        <v>540.6</v>
      </c>
      <c r="BU19" s="673">
        <v>540.6</v>
      </c>
      <c r="BV19" s="673">
        <v>541.29999999999995</v>
      </c>
    </row>
    <row r="20" spans="1:74" ht="12.05" customHeight="1" x14ac:dyDescent="0.3">
      <c r="A20" s="663" t="s">
        <v>1070</v>
      </c>
      <c r="B20" s="661" t="s">
        <v>1071</v>
      </c>
      <c r="C20" s="671">
        <v>12970.144</v>
      </c>
      <c r="D20" s="671">
        <v>13271.996999999999</v>
      </c>
      <c r="E20" s="671">
        <v>13558.928</v>
      </c>
      <c r="F20" s="671">
        <v>13815.092000000001</v>
      </c>
      <c r="G20" s="671">
        <v>14115.334999999999</v>
      </c>
      <c r="H20" s="671">
        <v>14401.788</v>
      </c>
      <c r="I20" s="671">
        <v>14670.805</v>
      </c>
      <c r="J20" s="671">
        <v>15018.724</v>
      </c>
      <c r="K20" s="671">
        <v>15216.326999999999</v>
      </c>
      <c r="L20" s="671">
        <v>15456.587</v>
      </c>
      <c r="M20" s="671">
        <v>15719.891</v>
      </c>
      <c r="N20" s="671">
        <v>16147.754000000001</v>
      </c>
      <c r="O20" s="671">
        <v>16647.878000000001</v>
      </c>
      <c r="P20" s="671">
        <v>16888.875</v>
      </c>
      <c r="Q20" s="671">
        <v>17172.449000000001</v>
      </c>
      <c r="R20" s="671">
        <v>17431.162</v>
      </c>
      <c r="S20" s="671">
        <v>17714.661</v>
      </c>
      <c r="T20" s="671">
        <v>17988.499</v>
      </c>
      <c r="U20" s="671">
        <v>18239.913</v>
      </c>
      <c r="V20" s="671">
        <v>18519.620999999999</v>
      </c>
      <c r="W20" s="671">
        <v>18780.940999999999</v>
      </c>
      <c r="X20" s="671">
        <v>19059.823</v>
      </c>
      <c r="Y20" s="671">
        <v>19319.962</v>
      </c>
      <c r="Z20" s="671">
        <v>19547.129000000001</v>
      </c>
      <c r="AA20" s="671">
        <v>19697.828000000001</v>
      </c>
      <c r="AB20" s="671">
        <v>19941.544000000002</v>
      </c>
      <c r="AC20" s="671">
        <v>20254.326000000001</v>
      </c>
      <c r="AD20" s="671">
        <v>20506.045999999998</v>
      </c>
      <c r="AE20" s="671">
        <v>20811.378000000001</v>
      </c>
      <c r="AF20" s="671">
        <v>21073.011999999999</v>
      </c>
      <c r="AG20" s="671">
        <v>21407.62</v>
      </c>
      <c r="AH20" s="671">
        <v>21724.6</v>
      </c>
      <c r="AI20" s="671">
        <v>22031.098999999998</v>
      </c>
      <c r="AJ20" s="671">
        <v>22357.651000000002</v>
      </c>
      <c r="AK20" s="671">
        <v>22666.648000000001</v>
      </c>
      <c r="AL20" s="671">
        <v>23213.602999999999</v>
      </c>
      <c r="AM20" s="671">
        <v>23748.223999999998</v>
      </c>
      <c r="AN20" s="671">
        <v>24038.473000000002</v>
      </c>
      <c r="AO20" s="671">
        <v>24354.973999999998</v>
      </c>
      <c r="AP20" s="671">
        <v>24665.157999999999</v>
      </c>
      <c r="AQ20" s="671">
        <v>24927.359</v>
      </c>
      <c r="AR20" s="671">
        <v>25254.925999999999</v>
      </c>
      <c r="AS20" s="671">
        <v>25591.261999999999</v>
      </c>
      <c r="AT20" s="671">
        <v>25973.331999999999</v>
      </c>
      <c r="AU20" s="671">
        <v>26263.625</v>
      </c>
      <c r="AV20" s="671">
        <v>26674.034</v>
      </c>
      <c r="AW20" s="671">
        <v>27048.685000000001</v>
      </c>
      <c r="AX20" s="671">
        <v>27723.618999999999</v>
      </c>
      <c r="AY20" s="671">
        <v>28225.031999999999</v>
      </c>
      <c r="AZ20" s="671">
        <v>28593.177</v>
      </c>
      <c r="BA20" s="671">
        <v>28888.45</v>
      </c>
      <c r="BB20" s="671">
        <v>29301.329000000002</v>
      </c>
      <c r="BC20" s="671">
        <v>29770.9</v>
      </c>
      <c r="BD20" s="671">
        <v>30385.478999999999</v>
      </c>
      <c r="BE20" s="671">
        <v>30731.306</v>
      </c>
      <c r="BF20" s="671">
        <v>31289.83</v>
      </c>
      <c r="BG20" s="671">
        <v>31805.45</v>
      </c>
      <c r="BH20" s="673">
        <v>32363.05</v>
      </c>
      <c r="BI20" s="673">
        <v>32914.019999999997</v>
      </c>
      <c r="BJ20" s="673">
        <v>33486.68</v>
      </c>
      <c r="BK20" s="673">
        <v>34065.019999999997</v>
      </c>
      <c r="BL20" s="673">
        <v>34658.550000000003</v>
      </c>
      <c r="BM20" s="673">
        <v>35262.120000000003</v>
      </c>
      <c r="BN20" s="673">
        <v>35879.07</v>
      </c>
      <c r="BO20" s="673">
        <v>36507.72</v>
      </c>
      <c r="BP20" s="673">
        <v>37149.370000000003</v>
      </c>
      <c r="BQ20" s="673">
        <v>37803.660000000003</v>
      </c>
      <c r="BR20" s="673">
        <v>38471.120000000003</v>
      </c>
      <c r="BS20" s="673">
        <v>39151.800000000003</v>
      </c>
      <c r="BT20" s="673">
        <v>39846.04</v>
      </c>
      <c r="BU20" s="673">
        <v>40554.07</v>
      </c>
      <c r="BV20" s="673">
        <v>41276.17</v>
      </c>
    </row>
    <row r="21" spans="1:74" ht="12.05" customHeight="1" x14ac:dyDescent="0.3">
      <c r="A21" s="663" t="s">
        <v>1072</v>
      </c>
      <c r="B21" s="661" t="s">
        <v>1073</v>
      </c>
      <c r="C21" s="671">
        <v>7754.924</v>
      </c>
      <c r="D21" s="671">
        <v>7946.3239999999996</v>
      </c>
      <c r="E21" s="671">
        <v>8115.3419999999996</v>
      </c>
      <c r="F21" s="671">
        <v>8269.3250000000007</v>
      </c>
      <c r="G21" s="671">
        <v>8453.1579999999994</v>
      </c>
      <c r="H21" s="671">
        <v>8618.1880000000001</v>
      </c>
      <c r="I21" s="671">
        <v>8778.3189999999995</v>
      </c>
      <c r="J21" s="671">
        <v>8961.27</v>
      </c>
      <c r="K21" s="671">
        <v>9113.0149999999994</v>
      </c>
      <c r="L21" s="671">
        <v>9265.2009999999991</v>
      </c>
      <c r="M21" s="671">
        <v>9429.84</v>
      </c>
      <c r="N21" s="671">
        <v>9626.7980000000007</v>
      </c>
      <c r="O21" s="671">
        <v>9816.9639999999999</v>
      </c>
      <c r="P21" s="671">
        <v>9977.5040000000008</v>
      </c>
      <c r="Q21" s="671">
        <v>10144.519</v>
      </c>
      <c r="R21" s="671">
        <v>10301.445</v>
      </c>
      <c r="S21" s="671">
        <v>10476.821</v>
      </c>
      <c r="T21" s="671">
        <v>10643.474</v>
      </c>
      <c r="U21" s="671">
        <v>10810.71</v>
      </c>
      <c r="V21" s="671">
        <v>10991.834999999999</v>
      </c>
      <c r="W21" s="671">
        <v>11157.656999999999</v>
      </c>
      <c r="X21" s="671">
        <v>11354.29</v>
      </c>
      <c r="Y21" s="671">
        <v>11529.06</v>
      </c>
      <c r="Z21" s="671">
        <v>11720.380999999999</v>
      </c>
      <c r="AA21" s="671">
        <v>11908.995999999999</v>
      </c>
      <c r="AB21" s="671">
        <v>12080.162</v>
      </c>
      <c r="AC21" s="671">
        <v>12281.312</v>
      </c>
      <c r="AD21" s="671">
        <v>12460.805</v>
      </c>
      <c r="AE21" s="671">
        <v>12656.946</v>
      </c>
      <c r="AF21" s="671">
        <v>12846.99</v>
      </c>
      <c r="AG21" s="671">
        <v>13095.941999999999</v>
      </c>
      <c r="AH21" s="671">
        <v>13314.513999999999</v>
      </c>
      <c r="AI21" s="671">
        <v>13534.101000000001</v>
      </c>
      <c r="AJ21" s="671">
        <v>13768.977000000001</v>
      </c>
      <c r="AK21" s="671">
        <v>13993.317999999999</v>
      </c>
      <c r="AL21" s="671">
        <v>14249.031000000001</v>
      </c>
      <c r="AM21" s="671">
        <v>14620.985000000001</v>
      </c>
      <c r="AN21" s="671">
        <v>14838.762000000001</v>
      </c>
      <c r="AO21" s="671">
        <v>15071.19</v>
      </c>
      <c r="AP21" s="671">
        <v>15287.665999999999</v>
      </c>
      <c r="AQ21" s="671">
        <v>15480.15</v>
      </c>
      <c r="AR21" s="671">
        <v>15688.906999999999</v>
      </c>
      <c r="AS21" s="671">
        <v>15906.549000000001</v>
      </c>
      <c r="AT21" s="671">
        <v>16137.525</v>
      </c>
      <c r="AU21" s="671">
        <v>16372.611999999999</v>
      </c>
      <c r="AV21" s="671">
        <v>16644.793000000001</v>
      </c>
      <c r="AW21" s="671">
        <v>16894.157999999999</v>
      </c>
      <c r="AX21" s="671">
        <v>17237.566999999999</v>
      </c>
      <c r="AY21" s="671">
        <v>17543.902999999998</v>
      </c>
      <c r="AZ21" s="671">
        <v>17832.041000000001</v>
      </c>
      <c r="BA21" s="671">
        <v>18075.965</v>
      </c>
      <c r="BB21" s="671">
        <v>18387.245999999999</v>
      </c>
      <c r="BC21" s="671">
        <v>18695.891</v>
      </c>
      <c r="BD21" s="671">
        <v>19143.945</v>
      </c>
      <c r="BE21" s="671">
        <v>19437.856</v>
      </c>
      <c r="BF21" s="671">
        <v>19833.29</v>
      </c>
      <c r="BG21" s="671">
        <v>20183.45</v>
      </c>
      <c r="BH21" s="673">
        <v>20573.2</v>
      </c>
      <c r="BI21" s="673">
        <v>20953.91</v>
      </c>
      <c r="BJ21" s="673">
        <v>21353.84</v>
      </c>
      <c r="BK21" s="673">
        <v>21756.959999999999</v>
      </c>
      <c r="BL21" s="673">
        <v>22172.74</v>
      </c>
      <c r="BM21" s="673">
        <v>22595.99</v>
      </c>
      <c r="BN21" s="673">
        <v>23030.01</v>
      </c>
      <c r="BO21" s="673">
        <v>23473.1</v>
      </c>
      <c r="BP21" s="673">
        <v>23926.5</v>
      </c>
      <c r="BQ21" s="673">
        <v>24389.83</v>
      </c>
      <c r="BR21" s="673">
        <v>24863.56</v>
      </c>
      <c r="BS21" s="673">
        <v>25347.73</v>
      </c>
      <c r="BT21" s="673">
        <v>25842.61</v>
      </c>
      <c r="BU21" s="673">
        <v>26348.41</v>
      </c>
      <c r="BV21" s="673">
        <v>26865.35</v>
      </c>
    </row>
    <row r="22" spans="1:74" ht="12.05" customHeight="1" x14ac:dyDescent="0.3">
      <c r="A22" s="663" t="s">
        <v>1074</v>
      </c>
      <c r="B22" s="661" t="s">
        <v>1075</v>
      </c>
      <c r="C22" s="671">
        <v>4071.5230000000001</v>
      </c>
      <c r="D22" s="671">
        <v>4110.9070000000002</v>
      </c>
      <c r="E22" s="671">
        <v>4203.6210000000001</v>
      </c>
      <c r="F22" s="671">
        <v>4293.5709999999999</v>
      </c>
      <c r="G22" s="671">
        <v>4381.8209999999999</v>
      </c>
      <c r="H22" s="671">
        <v>4481.7489999999998</v>
      </c>
      <c r="I22" s="671">
        <v>4565.3190000000004</v>
      </c>
      <c r="J22" s="671">
        <v>4711.4539999999997</v>
      </c>
      <c r="K22" s="671">
        <v>4738.4269999999997</v>
      </c>
      <c r="L22" s="671">
        <v>4826.6729999999998</v>
      </c>
      <c r="M22" s="671">
        <v>4924.9449999999997</v>
      </c>
      <c r="N22" s="671">
        <v>5155.8100000000004</v>
      </c>
      <c r="O22" s="671">
        <v>5460.2240000000002</v>
      </c>
      <c r="P22" s="671">
        <v>5530.9459999999999</v>
      </c>
      <c r="Q22" s="671">
        <v>5629.9210000000003</v>
      </c>
      <c r="R22" s="671">
        <v>5712.2219999999998</v>
      </c>
      <c r="S22" s="671">
        <v>5801.6059999999998</v>
      </c>
      <c r="T22" s="671">
        <v>5890.9849999999997</v>
      </c>
      <c r="U22" s="671">
        <v>5966.9830000000002</v>
      </c>
      <c r="V22" s="671">
        <v>6055.3890000000001</v>
      </c>
      <c r="W22" s="671">
        <v>6132.2820000000002</v>
      </c>
      <c r="X22" s="671">
        <v>6204.1589999999997</v>
      </c>
      <c r="Y22" s="671">
        <v>6261.1980000000003</v>
      </c>
      <c r="Z22" s="671">
        <v>6271.3609999999999</v>
      </c>
      <c r="AA22" s="671">
        <v>6209.125</v>
      </c>
      <c r="AB22" s="671">
        <v>6270.509</v>
      </c>
      <c r="AC22" s="671">
        <v>6361.8829999999998</v>
      </c>
      <c r="AD22" s="671">
        <v>6405.9750000000004</v>
      </c>
      <c r="AE22" s="671">
        <v>6487.6909999999998</v>
      </c>
      <c r="AF22" s="671">
        <v>6538.0249999999996</v>
      </c>
      <c r="AG22" s="671">
        <v>6614.7160000000003</v>
      </c>
      <c r="AH22" s="671">
        <v>6697.0690000000004</v>
      </c>
      <c r="AI22" s="671">
        <v>6761.3490000000002</v>
      </c>
      <c r="AJ22" s="671">
        <v>6838.64</v>
      </c>
      <c r="AK22" s="671">
        <v>6907.9539999999997</v>
      </c>
      <c r="AL22" s="671">
        <v>7167.9430000000002</v>
      </c>
      <c r="AM22" s="671">
        <v>7310.2929999999997</v>
      </c>
      <c r="AN22" s="671">
        <v>7361.6589999999997</v>
      </c>
      <c r="AO22" s="671">
        <v>7424.5720000000001</v>
      </c>
      <c r="AP22" s="671">
        <v>7508.1369999999997</v>
      </c>
      <c r="AQ22" s="671">
        <v>7563.2439999999997</v>
      </c>
      <c r="AR22" s="671">
        <v>7642.4309999999996</v>
      </c>
      <c r="AS22" s="671">
        <v>7732.59</v>
      </c>
      <c r="AT22" s="671">
        <v>7867.692</v>
      </c>
      <c r="AU22" s="671">
        <v>7909.5479999999998</v>
      </c>
      <c r="AV22" s="671">
        <v>8029.5649999999996</v>
      </c>
      <c r="AW22" s="671">
        <v>8135.7960000000003</v>
      </c>
      <c r="AX22" s="671">
        <v>8430.3790000000008</v>
      </c>
      <c r="AY22" s="671">
        <v>8618.0020000000004</v>
      </c>
      <c r="AZ22" s="671">
        <v>8678.0660000000007</v>
      </c>
      <c r="BA22" s="671">
        <v>8724.857</v>
      </c>
      <c r="BB22" s="671">
        <v>8810.6209999999992</v>
      </c>
      <c r="BC22" s="671">
        <v>8957.6479999999992</v>
      </c>
      <c r="BD22" s="671">
        <v>9103.8389999999999</v>
      </c>
      <c r="BE22" s="671">
        <v>9161.6190000000006</v>
      </c>
      <c r="BF22" s="671">
        <v>9303.2530000000006</v>
      </c>
      <c r="BG22" s="671">
        <v>9447.0959999999995</v>
      </c>
      <c r="BH22" s="673">
        <v>9593.18</v>
      </c>
      <c r="BI22" s="673">
        <v>9741.5370000000003</v>
      </c>
      <c r="BJ22" s="673">
        <v>9892.2009999999991</v>
      </c>
      <c r="BK22" s="673">
        <v>10045.200000000001</v>
      </c>
      <c r="BL22" s="673">
        <v>10200.58</v>
      </c>
      <c r="BM22" s="673">
        <v>10358.370000000001</v>
      </c>
      <c r="BN22" s="673">
        <v>10518.59</v>
      </c>
      <c r="BO22" s="673">
        <v>10681.3</v>
      </c>
      <c r="BP22" s="673">
        <v>10846.52</v>
      </c>
      <c r="BQ22" s="673">
        <v>11014.28</v>
      </c>
      <c r="BR22" s="673">
        <v>11184.64</v>
      </c>
      <c r="BS22" s="673">
        <v>11357.62</v>
      </c>
      <c r="BT22" s="673">
        <v>11533.26</v>
      </c>
      <c r="BU22" s="673">
        <v>11711.6</v>
      </c>
      <c r="BV22" s="673">
        <v>11892.68</v>
      </c>
    </row>
    <row r="23" spans="1:74" ht="12.05" customHeight="1" x14ac:dyDescent="0.3">
      <c r="A23" s="663" t="s">
        <v>1076</v>
      </c>
      <c r="B23" s="661" t="s">
        <v>1077</v>
      </c>
      <c r="C23" s="671">
        <v>1143.6969999999999</v>
      </c>
      <c r="D23" s="671">
        <v>1214.7660000000001</v>
      </c>
      <c r="E23" s="671">
        <v>1239.9649999999999</v>
      </c>
      <c r="F23" s="671">
        <v>1252.1959999999999</v>
      </c>
      <c r="G23" s="671">
        <v>1280.356</v>
      </c>
      <c r="H23" s="671">
        <v>1301.8510000000001</v>
      </c>
      <c r="I23" s="671">
        <v>1327.1669999999999</v>
      </c>
      <c r="J23" s="671">
        <v>1346</v>
      </c>
      <c r="K23" s="671">
        <v>1364.885</v>
      </c>
      <c r="L23" s="671">
        <v>1364.713</v>
      </c>
      <c r="M23" s="671">
        <v>1365.106</v>
      </c>
      <c r="N23" s="671">
        <v>1365.146</v>
      </c>
      <c r="O23" s="671">
        <v>1370.69</v>
      </c>
      <c r="P23" s="671">
        <v>1380.425</v>
      </c>
      <c r="Q23" s="671">
        <v>1398.009</v>
      </c>
      <c r="R23" s="671">
        <v>1417.4949999999999</v>
      </c>
      <c r="S23" s="671">
        <v>1436.2339999999999</v>
      </c>
      <c r="T23" s="671">
        <v>1454.04</v>
      </c>
      <c r="U23" s="671">
        <v>1462.22</v>
      </c>
      <c r="V23" s="671">
        <v>1472.3969999999999</v>
      </c>
      <c r="W23" s="671">
        <v>1491.002</v>
      </c>
      <c r="X23" s="671">
        <v>1501.374</v>
      </c>
      <c r="Y23" s="671">
        <v>1529.704</v>
      </c>
      <c r="Z23" s="671">
        <v>1555.3869999999999</v>
      </c>
      <c r="AA23" s="671">
        <v>1579.7070000000001</v>
      </c>
      <c r="AB23" s="671">
        <v>1590.873</v>
      </c>
      <c r="AC23" s="671">
        <v>1611.1310000000001</v>
      </c>
      <c r="AD23" s="671">
        <v>1639.2660000000001</v>
      </c>
      <c r="AE23" s="671">
        <v>1666.741</v>
      </c>
      <c r="AF23" s="671">
        <v>1687.9970000000001</v>
      </c>
      <c r="AG23" s="671">
        <v>1696.962</v>
      </c>
      <c r="AH23" s="671">
        <v>1713.0170000000001</v>
      </c>
      <c r="AI23" s="671">
        <v>1735.6489999999999</v>
      </c>
      <c r="AJ23" s="671">
        <v>1750.0340000000001</v>
      </c>
      <c r="AK23" s="671">
        <v>1765.376</v>
      </c>
      <c r="AL23" s="671">
        <v>1796.6289999999999</v>
      </c>
      <c r="AM23" s="671">
        <v>1816.9459999999999</v>
      </c>
      <c r="AN23" s="671">
        <v>1838.0519999999999</v>
      </c>
      <c r="AO23" s="671">
        <v>1859.212</v>
      </c>
      <c r="AP23" s="671">
        <v>1869.355</v>
      </c>
      <c r="AQ23" s="671">
        <v>1883.9649999999999</v>
      </c>
      <c r="AR23" s="671">
        <v>1923.588</v>
      </c>
      <c r="AS23" s="671">
        <v>1952.123</v>
      </c>
      <c r="AT23" s="671">
        <v>1968.115</v>
      </c>
      <c r="AU23" s="671">
        <v>1981.4649999999999</v>
      </c>
      <c r="AV23" s="671">
        <v>1999.6759999999999</v>
      </c>
      <c r="AW23" s="671">
        <v>2018.731</v>
      </c>
      <c r="AX23" s="671">
        <v>2055.6729999999998</v>
      </c>
      <c r="AY23" s="671">
        <v>2063.127</v>
      </c>
      <c r="AZ23" s="671">
        <v>2083.0700000000002</v>
      </c>
      <c r="BA23" s="671">
        <v>2087.6280000000002</v>
      </c>
      <c r="BB23" s="671">
        <v>2103.462</v>
      </c>
      <c r="BC23" s="671">
        <v>2117.3609999999999</v>
      </c>
      <c r="BD23" s="671">
        <v>2137.6950000000002</v>
      </c>
      <c r="BE23" s="671">
        <v>2131.8310000000001</v>
      </c>
      <c r="BF23" s="671">
        <v>2153.297</v>
      </c>
      <c r="BG23" s="671">
        <v>2174.9090000000001</v>
      </c>
      <c r="BH23" s="673">
        <v>2196.6640000000002</v>
      </c>
      <c r="BI23" s="673">
        <v>2218.5749999999998</v>
      </c>
      <c r="BJ23" s="673">
        <v>2240.6390000000001</v>
      </c>
      <c r="BK23" s="673">
        <v>2262.857</v>
      </c>
      <c r="BL23" s="673">
        <v>2285.232</v>
      </c>
      <c r="BM23" s="673">
        <v>2307.7669999999998</v>
      </c>
      <c r="BN23" s="673">
        <v>2330.4639999999999</v>
      </c>
      <c r="BO23" s="673">
        <v>2353.3240000000001</v>
      </c>
      <c r="BP23" s="673">
        <v>2376.3510000000001</v>
      </c>
      <c r="BQ23" s="673">
        <v>2399.547</v>
      </c>
      <c r="BR23" s="673">
        <v>2422.9140000000002</v>
      </c>
      <c r="BS23" s="673">
        <v>2446.4540000000002</v>
      </c>
      <c r="BT23" s="673">
        <v>2470.1709999999998</v>
      </c>
      <c r="BU23" s="673">
        <v>2494.067</v>
      </c>
      <c r="BV23" s="673">
        <v>2518.1439999999998</v>
      </c>
    </row>
    <row r="24" spans="1:74" ht="12.05" customHeight="1" x14ac:dyDescent="0.3">
      <c r="A24" s="663" t="s">
        <v>1078</v>
      </c>
      <c r="B24" s="661" t="s">
        <v>88</v>
      </c>
      <c r="C24" s="671">
        <v>92.7</v>
      </c>
      <c r="D24" s="671">
        <v>92.7</v>
      </c>
      <c r="E24" s="671">
        <v>94.2</v>
      </c>
      <c r="F24" s="671">
        <v>94.2</v>
      </c>
      <c r="G24" s="671">
        <v>94.2</v>
      </c>
      <c r="H24" s="671">
        <v>94.2</v>
      </c>
      <c r="I24" s="671">
        <v>92.6</v>
      </c>
      <c r="J24" s="671">
        <v>92.6</v>
      </c>
      <c r="K24" s="671">
        <v>92.6</v>
      </c>
      <c r="L24" s="671">
        <v>97.1</v>
      </c>
      <c r="M24" s="671">
        <v>97.1</v>
      </c>
      <c r="N24" s="671">
        <v>97.1</v>
      </c>
      <c r="O24" s="671">
        <v>113.5</v>
      </c>
      <c r="P24" s="671">
        <v>113.5</v>
      </c>
      <c r="Q24" s="671">
        <v>115</v>
      </c>
      <c r="R24" s="671">
        <v>115</v>
      </c>
      <c r="S24" s="671">
        <v>115</v>
      </c>
      <c r="T24" s="671">
        <v>112</v>
      </c>
      <c r="U24" s="671">
        <v>115.4</v>
      </c>
      <c r="V24" s="671">
        <v>115.4</v>
      </c>
      <c r="W24" s="671">
        <v>118.4</v>
      </c>
      <c r="X24" s="671">
        <v>118.4</v>
      </c>
      <c r="Y24" s="671">
        <v>118.4</v>
      </c>
      <c r="Z24" s="671">
        <v>118.4</v>
      </c>
      <c r="AA24" s="671">
        <v>118.4</v>
      </c>
      <c r="AB24" s="671">
        <v>118.4</v>
      </c>
      <c r="AC24" s="671">
        <v>118.4</v>
      </c>
      <c r="AD24" s="671">
        <v>118.4</v>
      </c>
      <c r="AE24" s="671">
        <v>118.4</v>
      </c>
      <c r="AF24" s="671">
        <v>118.4</v>
      </c>
      <c r="AG24" s="671">
        <v>118.4</v>
      </c>
      <c r="AH24" s="671">
        <v>118.4</v>
      </c>
      <c r="AI24" s="671">
        <v>118.4</v>
      </c>
      <c r="AJ24" s="671">
        <v>118.4</v>
      </c>
      <c r="AK24" s="671">
        <v>118.4</v>
      </c>
      <c r="AL24" s="671">
        <v>118.4</v>
      </c>
      <c r="AM24" s="671">
        <v>111.3</v>
      </c>
      <c r="AN24" s="671">
        <v>111.3</v>
      </c>
      <c r="AO24" s="671">
        <v>111.3</v>
      </c>
      <c r="AP24" s="671">
        <v>111.3</v>
      </c>
      <c r="AQ24" s="671">
        <v>111.3</v>
      </c>
      <c r="AR24" s="671">
        <v>337.3</v>
      </c>
      <c r="AS24" s="671">
        <v>337.3</v>
      </c>
      <c r="AT24" s="671">
        <v>346.3</v>
      </c>
      <c r="AU24" s="671">
        <v>346.3</v>
      </c>
      <c r="AV24" s="671">
        <v>346.3</v>
      </c>
      <c r="AW24" s="671">
        <v>346.3</v>
      </c>
      <c r="AX24" s="671">
        <v>346.3</v>
      </c>
      <c r="AY24" s="671">
        <v>346.3</v>
      </c>
      <c r="AZ24" s="671">
        <v>346.3</v>
      </c>
      <c r="BA24" s="671">
        <v>346.3</v>
      </c>
      <c r="BB24" s="671">
        <v>346.3</v>
      </c>
      <c r="BC24" s="671">
        <v>346.3</v>
      </c>
      <c r="BD24" s="671">
        <v>346.3</v>
      </c>
      <c r="BE24" s="671">
        <v>346.3</v>
      </c>
      <c r="BF24" s="671">
        <v>346.3</v>
      </c>
      <c r="BG24" s="671">
        <v>346.3</v>
      </c>
      <c r="BH24" s="673">
        <v>346.3</v>
      </c>
      <c r="BI24" s="673">
        <v>346.3</v>
      </c>
      <c r="BJ24" s="673">
        <v>346.3</v>
      </c>
      <c r="BK24" s="673">
        <v>346.3</v>
      </c>
      <c r="BL24" s="673">
        <v>346.3</v>
      </c>
      <c r="BM24" s="673">
        <v>346.3</v>
      </c>
      <c r="BN24" s="673">
        <v>346.3</v>
      </c>
      <c r="BO24" s="673">
        <v>346.3</v>
      </c>
      <c r="BP24" s="673">
        <v>346.3</v>
      </c>
      <c r="BQ24" s="673">
        <v>346.3</v>
      </c>
      <c r="BR24" s="673">
        <v>346.3</v>
      </c>
      <c r="BS24" s="673">
        <v>346.3</v>
      </c>
      <c r="BT24" s="673">
        <v>346.3</v>
      </c>
      <c r="BU24" s="673">
        <v>346.3</v>
      </c>
      <c r="BV24" s="673">
        <v>346.3</v>
      </c>
    </row>
    <row r="25" spans="1:74" ht="12.05" customHeight="1" x14ac:dyDescent="0.3">
      <c r="A25" s="663"/>
      <c r="B25" s="658"/>
      <c r="C25" s="662"/>
      <c r="D25" s="662"/>
      <c r="E25" s="662"/>
      <c r="F25" s="662"/>
      <c r="G25" s="662"/>
      <c r="H25" s="662"/>
      <c r="I25" s="662"/>
      <c r="J25" s="662"/>
      <c r="K25" s="662"/>
      <c r="L25" s="662"/>
      <c r="M25" s="662"/>
      <c r="N25" s="662"/>
      <c r="O25" s="662"/>
      <c r="P25" s="662"/>
      <c r="Q25" s="662"/>
      <c r="R25" s="672"/>
      <c r="S25" s="672"/>
      <c r="T25" s="672"/>
      <c r="U25" s="672"/>
      <c r="V25" s="672"/>
      <c r="W25" s="672"/>
      <c r="X25" s="672"/>
      <c r="Y25" s="672"/>
      <c r="Z25" s="672"/>
      <c r="AA25" s="672"/>
      <c r="AB25" s="672"/>
      <c r="AC25" s="672"/>
      <c r="AD25" s="672"/>
      <c r="AE25" s="672"/>
      <c r="AF25" s="672"/>
      <c r="AG25" s="672"/>
      <c r="AH25" s="672"/>
      <c r="AI25" s="672"/>
      <c r="AJ25" s="672"/>
      <c r="AK25" s="672"/>
      <c r="AL25" s="672"/>
      <c r="AM25" s="672"/>
      <c r="AN25" s="672"/>
      <c r="AO25" s="672"/>
      <c r="AP25" s="672"/>
      <c r="AQ25" s="672"/>
      <c r="AR25" s="672"/>
      <c r="AS25" s="672"/>
      <c r="AT25" s="672"/>
      <c r="AU25" s="672"/>
      <c r="AV25" s="672"/>
      <c r="AW25" s="672"/>
      <c r="AX25" s="672"/>
      <c r="AY25" s="672"/>
      <c r="AZ25" s="672"/>
      <c r="BA25" s="672"/>
      <c r="BB25" s="672"/>
      <c r="BC25" s="672"/>
      <c r="BG25" s="672"/>
      <c r="BH25" s="675"/>
      <c r="BI25" s="675"/>
      <c r="BJ25" s="675"/>
      <c r="BK25" s="675"/>
      <c r="BL25" s="675"/>
      <c r="BM25" s="675"/>
      <c r="BN25" s="675"/>
      <c r="BO25" s="675"/>
      <c r="BP25" s="675"/>
      <c r="BQ25" s="675"/>
      <c r="BR25" s="675"/>
      <c r="BS25" s="675"/>
      <c r="BT25" s="675"/>
      <c r="BU25" s="675"/>
      <c r="BV25" s="675"/>
    </row>
    <row r="26" spans="1:74" ht="12.05" customHeight="1" x14ac:dyDescent="0.3">
      <c r="A26" s="663"/>
      <c r="B26" s="662" t="s">
        <v>1316</v>
      </c>
      <c r="C26" s="662"/>
      <c r="D26" s="662"/>
      <c r="E26" s="662"/>
      <c r="F26" s="662"/>
      <c r="G26" s="662"/>
      <c r="H26" s="662"/>
      <c r="I26" s="662"/>
      <c r="J26" s="662"/>
      <c r="K26" s="662"/>
      <c r="L26" s="662"/>
      <c r="M26" s="662"/>
      <c r="N26" s="662"/>
      <c r="O26" s="662"/>
      <c r="P26" s="662"/>
      <c r="Q26" s="662"/>
      <c r="R26" s="672"/>
      <c r="S26" s="672"/>
      <c r="T26" s="672"/>
      <c r="U26" s="672"/>
      <c r="V26" s="672"/>
      <c r="W26" s="672"/>
      <c r="X26" s="672"/>
      <c r="Y26" s="672"/>
      <c r="Z26" s="672"/>
      <c r="AA26" s="672"/>
      <c r="AB26" s="672"/>
      <c r="AC26" s="672"/>
      <c r="AD26" s="672"/>
      <c r="AE26" s="672"/>
      <c r="AF26" s="672"/>
      <c r="AG26" s="672"/>
      <c r="AH26" s="672"/>
      <c r="AI26" s="672"/>
      <c r="AJ26" s="672"/>
      <c r="AK26" s="672"/>
      <c r="AL26" s="672"/>
      <c r="AM26" s="672"/>
      <c r="AN26" s="672"/>
      <c r="AO26" s="672"/>
      <c r="AP26" s="672"/>
      <c r="AQ26" s="672"/>
      <c r="AR26" s="672"/>
      <c r="AS26" s="672"/>
      <c r="AT26" s="672"/>
      <c r="AU26" s="672"/>
      <c r="AV26" s="672"/>
      <c r="AW26" s="672"/>
      <c r="AX26" s="672"/>
      <c r="AY26" s="672"/>
      <c r="AZ26" s="672"/>
      <c r="BA26" s="672"/>
      <c r="BB26" s="672"/>
      <c r="BC26" s="672"/>
      <c r="BG26" s="672"/>
      <c r="BH26" s="675"/>
      <c r="BI26" s="675"/>
      <c r="BJ26" s="675"/>
      <c r="BK26" s="675"/>
      <c r="BL26" s="675"/>
      <c r="BM26" s="675"/>
      <c r="BN26" s="675"/>
      <c r="BO26" s="675"/>
      <c r="BP26" s="675"/>
      <c r="BQ26" s="675"/>
      <c r="BR26" s="675"/>
      <c r="BS26" s="675"/>
      <c r="BT26" s="675"/>
      <c r="BU26" s="675"/>
      <c r="BV26" s="675"/>
    </row>
    <row r="27" spans="1:74" ht="12.05" customHeight="1" x14ac:dyDescent="0.3">
      <c r="A27" s="663"/>
      <c r="B27" s="662" t="s">
        <v>1058</v>
      </c>
      <c r="C27" s="662"/>
      <c r="D27" s="662"/>
      <c r="E27" s="662"/>
      <c r="F27" s="662"/>
      <c r="G27" s="662"/>
      <c r="H27" s="662"/>
      <c r="I27" s="662"/>
      <c r="J27" s="662"/>
      <c r="K27" s="662"/>
      <c r="L27" s="662"/>
      <c r="M27" s="662"/>
      <c r="N27" s="662"/>
      <c r="O27" s="662"/>
      <c r="P27" s="662"/>
      <c r="Q27" s="662"/>
      <c r="R27" s="672"/>
      <c r="S27" s="672"/>
      <c r="T27" s="672"/>
      <c r="U27" s="672"/>
      <c r="V27" s="672"/>
      <c r="W27" s="672"/>
      <c r="X27" s="672"/>
      <c r="Y27" s="672"/>
      <c r="Z27" s="672"/>
      <c r="AA27" s="672"/>
      <c r="AB27" s="672"/>
      <c r="AC27" s="672"/>
      <c r="AD27" s="672"/>
      <c r="AE27" s="672"/>
      <c r="AF27" s="672"/>
      <c r="AG27" s="672"/>
      <c r="AH27" s="672"/>
      <c r="AI27" s="672"/>
      <c r="AJ27" s="672"/>
      <c r="AK27" s="672"/>
      <c r="AL27" s="672"/>
      <c r="AM27" s="672"/>
      <c r="AN27" s="672"/>
      <c r="AO27" s="672"/>
      <c r="AP27" s="672"/>
      <c r="AQ27" s="672"/>
      <c r="AR27" s="672"/>
      <c r="AS27" s="672"/>
      <c r="AT27" s="672"/>
      <c r="AU27" s="672"/>
      <c r="AV27" s="672"/>
      <c r="AW27" s="672"/>
      <c r="AX27" s="672"/>
      <c r="AY27" s="672"/>
      <c r="AZ27" s="672"/>
      <c r="BA27" s="672"/>
      <c r="BB27" s="672"/>
      <c r="BC27" s="672"/>
      <c r="BG27" s="672"/>
      <c r="BH27" s="675"/>
      <c r="BI27" s="675"/>
      <c r="BJ27" s="675"/>
      <c r="BK27" s="675"/>
      <c r="BL27" s="675"/>
      <c r="BM27" s="675"/>
      <c r="BN27" s="675"/>
      <c r="BO27" s="675"/>
      <c r="BP27" s="675"/>
      <c r="BQ27" s="675"/>
      <c r="BR27" s="675"/>
      <c r="BS27" s="675"/>
      <c r="BT27" s="675"/>
      <c r="BU27" s="675"/>
      <c r="BV27" s="675"/>
    </row>
    <row r="28" spans="1:74" ht="12.05" customHeight="1" x14ac:dyDescent="0.3">
      <c r="A28" s="663" t="s">
        <v>1208</v>
      </c>
      <c r="B28" s="661" t="s">
        <v>1059</v>
      </c>
      <c r="C28" s="704">
        <v>2.83509272</v>
      </c>
      <c r="D28" s="704">
        <v>2.483653565</v>
      </c>
      <c r="E28" s="704">
        <v>2.7602272750000001</v>
      </c>
      <c r="F28" s="704">
        <v>2.4394207520000002</v>
      </c>
      <c r="G28" s="704">
        <v>2.5312207039999999</v>
      </c>
      <c r="H28" s="704">
        <v>2.60795449</v>
      </c>
      <c r="I28" s="704">
        <v>2.7518554740000001</v>
      </c>
      <c r="J28" s="704">
        <v>2.7789265900000002</v>
      </c>
      <c r="K28" s="704">
        <v>2.5093160669999999</v>
      </c>
      <c r="L28" s="704">
        <v>2.5192473770000001</v>
      </c>
      <c r="M28" s="704">
        <v>2.6582102710000002</v>
      </c>
      <c r="N28" s="704">
        <v>2.8498886159999999</v>
      </c>
      <c r="O28" s="704">
        <v>2.8523723859999999</v>
      </c>
      <c r="P28" s="704">
        <v>2.5926161539999999</v>
      </c>
      <c r="Q28" s="704">
        <v>2.7338763109999999</v>
      </c>
      <c r="R28" s="704">
        <v>2.3982216439999999</v>
      </c>
      <c r="S28" s="704">
        <v>2.4932074919999998</v>
      </c>
      <c r="T28" s="704">
        <v>2.6284628470000002</v>
      </c>
      <c r="U28" s="704">
        <v>2.7509522959999999</v>
      </c>
      <c r="V28" s="704">
        <v>2.6997930210000001</v>
      </c>
      <c r="W28" s="704">
        <v>2.3854466699999999</v>
      </c>
      <c r="X28" s="704">
        <v>2.4541334840000002</v>
      </c>
      <c r="Y28" s="704">
        <v>2.4835048789999998</v>
      </c>
      <c r="Z28" s="704">
        <v>2.535385416</v>
      </c>
      <c r="AA28" s="704">
        <v>2.5522215799999999</v>
      </c>
      <c r="AB28" s="704">
        <v>2.2127163950000002</v>
      </c>
      <c r="AC28" s="704">
        <v>2.3030809250000002</v>
      </c>
      <c r="AD28" s="704">
        <v>2.0456035400000001</v>
      </c>
      <c r="AE28" s="704">
        <v>2.3112592250000001</v>
      </c>
      <c r="AF28" s="704">
        <v>2.3209862870000002</v>
      </c>
      <c r="AG28" s="704">
        <v>2.5337459560000002</v>
      </c>
      <c r="AH28" s="704">
        <v>2.5650765739999999</v>
      </c>
      <c r="AI28" s="704">
        <v>2.3484427440000002</v>
      </c>
      <c r="AJ28" s="704">
        <v>2.2332982010000002</v>
      </c>
      <c r="AK28" s="704">
        <v>2.2448919159999998</v>
      </c>
      <c r="AL28" s="704">
        <v>2.4403968869999999</v>
      </c>
      <c r="AM28" s="704">
        <v>2.4748647739999998</v>
      </c>
      <c r="AN28" s="704">
        <v>2.28842692</v>
      </c>
      <c r="AO28" s="704">
        <v>2.3859077019999999</v>
      </c>
      <c r="AP28" s="704">
        <v>2.1872694949999998</v>
      </c>
      <c r="AQ28" s="704">
        <v>2.32597509</v>
      </c>
      <c r="AR28" s="704">
        <v>2.1536095230000001</v>
      </c>
      <c r="AS28" s="704">
        <v>2.3305445929999999</v>
      </c>
      <c r="AT28" s="704">
        <v>2.5241851780000002</v>
      </c>
      <c r="AU28" s="704">
        <v>2.153935911</v>
      </c>
      <c r="AV28" s="704">
        <v>2.0992181219999999</v>
      </c>
      <c r="AW28" s="704">
        <v>2.1754522679999999</v>
      </c>
      <c r="AX28" s="704">
        <v>2.3854959600000001</v>
      </c>
      <c r="AY28" s="704">
        <v>2.401932516</v>
      </c>
      <c r="AZ28" s="704">
        <v>2.2376784170000001</v>
      </c>
      <c r="BA28" s="704">
        <v>2.4045006400000002</v>
      </c>
      <c r="BB28" s="704">
        <v>2.0017786019999999</v>
      </c>
      <c r="BC28" s="704">
        <v>2.2993175410000002</v>
      </c>
      <c r="BD28" s="704">
        <v>2.3269227649999999</v>
      </c>
      <c r="BE28" s="704">
        <v>2.3987481850000001</v>
      </c>
      <c r="BF28" s="704">
        <v>2.3814579999999999</v>
      </c>
      <c r="BG28" s="704">
        <v>2.102433</v>
      </c>
      <c r="BH28" s="705">
        <v>2.0835370000000002</v>
      </c>
      <c r="BI28" s="705">
        <v>2.1162869999999998</v>
      </c>
      <c r="BJ28" s="705">
        <v>2.2626789999999999</v>
      </c>
      <c r="BK28" s="705">
        <v>2.3189739999999999</v>
      </c>
      <c r="BL28" s="705">
        <v>2.092549</v>
      </c>
      <c r="BM28" s="705">
        <v>2.2302900000000001</v>
      </c>
      <c r="BN28" s="705">
        <v>1.988003</v>
      </c>
      <c r="BO28" s="705">
        <v>2.2091240000000001</v>
      </c>
      <c r="BP28" s="705">
        <v>2.1684549999999998</v>
      </c>
      <c r="BQ28" s="705">
        <v>2.3294589999999999</v>
      </c>
      <c r="BR28" s="705">
        <v>2.3943449999999999</v>
      </c>
      <c r="BS28" s="705">
        <v>2.111065</v>
      </c>
      <c r="BT28" s="705">
        <v>2.0624920000000002</v>
      </c>
      <c r="BU28" s="705">
        <v>2.1031339999999998</v>
      </c>
      <c r="BV28" s="705">
        <v>2.2700049999999998</v>
      </c>
    </row>
    <row r="29" spans="1:74" ht="12.05" customHeight="1" x14ac:dyDescent="0.3">
      <c r="A29" s="663" t="s">
        <v>1308</v>
      </c>
      <c r="B29" s="661" t="s">
        <v>1060</v>
      </c>
      <c r="C29" s="704">
        <v>1.6458511709999999</v>
      </c>
      <c r="D29" s="704">
        <v>1.4225672949999999</v>
      </c>
      <c r="E29" s="704">
        <v>1.5440642680000001</v>
      </c>
      <c r="F29" s="704">
        <v>1.4646890509999999</v>
      </c>
      <c r="G29" s="704">
        <v>1.5538919920000001</v>
      </c>
      <c r="H29" s="704">
        <v>1.5150064999999999</v>
      </c>
      <c r="I29" s="704">
        <v>1.512502963</v>
      </c>
      <c r="J29" s="704">
        <v>1.5077254360000001</v>
      </c>
      <c r="K29" s="704">
        <v>1.4217151539999999</v>
      </c>
      <c r="L29" s="704">
        <v>1.4360065719999999</v>
      </c>
      <c r="M29" s="704">
        <v>1.49568944</v>
      </c>
      <c r="N29" s="704">
        <v>1.564012612</v>
      </c>
      <c r="O29" s="704">
        <v>1.5318969140000001</v>
      </c>
      <c r="P29" s="704">
        <v>1.4551560939999999</v>
      </c>
      <c r="Q29" s="704">
        <v>1.5339783250000001</v>
      </c>
      <c r="R29" s="704">
        <v>1.4501108540000001</v>
      </c>
      <c r="S29" s="704">
        <v>1.4555804020000001</v>
      </c>
      <c r="T29" s="704">
        <v>1.4600673850000001</v>
      </c>
      <c r="U29" s="704">
        <v>1.480132668</v>
      </c>
      <c r="V29" s="704">
        <v>1.4829386579999999</v>
      </c>
      <c r="W29" s="704">
        <v>1.3411104890000001</v>
      </c>
      <c r="X29" s="704">
        <v>1.465078342</v>
      </c>
      <c r="Y29" s="704">
        <v>1.4534724290000001</v>
      </c>
      <c r="Z29" s="704">
        <v>1.5137033580000001</v>
      </c>
      <c r="AA29" s="704">
        <v>1.411708003</v>
      </c>
      <c r="AB29" s="704">
        <v>1.2655384300000001</v>
      </c>
      <c r="AC29" s="704">
        <v>1.3642715940000001</v>
      </c>
      <c r="AD29" s="704">
        <v>1.27639776</v>
      </c>
      <c r="AE29" s="704">
        <v>1.3466466479999999</v>
      </c>
      <c r="AF29" s="704">
        <v>1.346059817</v>
      </c>
      <c r="AG29" s="704">
        <v>1.3825836199999999</v>
      </c>
      <c r="AH29" s="704">
        <v>1.393211226</v>
      </c>
      <c r="AI29" s="704">
        <v>1.30302618</v>
      </c>
      <c r="AJ29" s="704">
        <v>1.3341888</v>
      </c>
      <c r="AK29" s="704">
        <v>1.2877381809999999</v>
      </c>
      <c r="AL29" s="704">
        <v>1.3799575319999999</v>
      </c>
      <c r="AM29" s="704">
        <v>1.422021684</v>
      </c>
      <c r="AN29" s="704">
        <v>1.284215264</v>
      </c>
      <c r="AO29" s="704">
        <v>1.436641257</v>
      </c>
      <c r="AP29" s="704">
        <v>1.3641845079999999</v>
      </c>
      <c r="AQ29" s="704">
        <v>1.381596756</v>
      </c>
      <c r="AR29" s="704">
        <v>1.246821116</v>
      </c>
      <c r="AS29" s="704">
        <v>1.33895963</v>
      </c>
      <c r="AT29" s="704">
        <v>1.365460015</v>
      </c>
      <c r="AU29" s="704">
        <v>1.306565328</v>
      </c>
      <c r="AV29" s="704">
        <v>1.291605688</v>
      </c>
      <c r="AW29" s="704">
        <v>1.253483331</v>
      </c>
      <c r="AX29" s="704">
        <v>1.3701280819999999</v>
      </c>
      <c r="AY29" s="704">
        <v>1.370941736</v>
      </c>
      <c r="AZ29" s="704">
        <v>1.2162059649999999</v>
      </c>
      <c r="BA29" s="704">
        <v>1.3643303360000001</v>
      </c>
      <c r="BB29" s="704">
        <v>1.281102856</v>
      </c>
      <c r="BC29" s="704">
        <v>1.3300717120000001</v>
      </c>
      <c r="BD29" s="704">
        <v>1.294412052</v>
      </c>
      <c r="BE29" s="704">
        <v>1.2952911069999999</v>
      </c>
      <c r="BF29" s="704">
        <v>1.35151</v>
      </c>
      <c r="BG29" s="704">
        <v>1.25841</v>
      </c>
      <c r="BH29" s="705">
        <v>1.303069</v>
      </c>
      <c r="BI29" s="705">
        <v>1.2736160000000001</v>
      </c>
      <c r="BJ29" s="705">
        <v>1.362797</v>
      </c>
      <c r="BK29" s="705">
        <v>1.357359</v>
      </c>
      <c r="BL29" s="705">
        <v>1.203886</v>
      </c>
      <c r="BM29" s="705">
        <v>1.345146</v>
      </c>
      <c r="BN29" s="705">
        <v>1.271536</v>
      </c>
      <c r="BO29" s="705">
        <v>1.3178339999999999</v>
      </c>
      <c r="BP29" s="705">
        <v>1.262429</v>
      </c>
      <c r="BQ29" s="705">
        <v>1.3150820000000001</v>
      </c>
      <c r="BR29" s="705">
        <v>1.3478680000000001</v>
      </c>
      <c r="BS29" s="705">
        <v>1.2677579999999999</v>
      </c>
      <c r="BT29" s="705">
        <v>1.2884469999999999</v>
      </c>
      <c r="BU29" s="705">
        <v>1.2530079999999999</v>
      </c>
      <c r="BV29" s="705">
        <v>1.3501810000000001</v>
      </c>
    </row>
    <row r="30" spans="1:74" ht="12.05" customHeight="1" x14ac:dyDescent="0.3">
      <c r="A30" s="663" t="s">
        <v>1309</v>
      </c>
      <c r="B30" s="661" t="s">
        <v>1061</v>
      </c>
      <c r="C30" s="704">
        <v>1.1892415489999999</v>
      </c>
      <c r="D30" s="704">
        <v>1.0610862700000001</v>
      </c>
      <c r="E30" s="704">
        <v>1.216163007</v>
      </c>
      <c r="F30" s="704">
        <v>0.97473170099999995</v>
      </c>
      <c r="G30" s="704">
        <v>0.97732871200000004</v>
      </c>
      <c r="H30" s="704">
        <v>1.0929479900000001</v>
      </c>
      <c r="I30" s="704">
        <v>1.2393525110000001</v>
      </c>
      <c r="J30" s="704">
        <v>1.2712011540000001</v>
      </c>
      <c r="K30" s="704">
        <v>1.0876009129999999</v>
      </c>
      <c r="L30" s="704">
        <v>1.083240805</v>
      </c>
      <c r="M30" s="704">
        <v>1.1625208309999999</v>
      </c>
      <c r="N30" s="704">
        <v>1.2858760039999999</v>
      </c>
      <c r="O30" s="704">
        <v>1.320475472</v>
      </c>
      <c r="P30" s="704">
        <v>1.13746006</v>
      </c>
      <c r="Q30" s="704">
        <v>1.1998979860000001</v>
      </c>
      <c r="R30" s="704">
        <v>0.94811078999999998</v>
      </c>
      <c r="S30" s="704">
        <v>1.03762709</v>
      </c>
      <c r="T30" s="704">
        <v>1.1683954620000001</v>
      </c>
      <c r="U30" s="704">
        <v>1.2708196279999999</v>
      </c>
      <c r="V30" s="704">
        <v>1.2168543629999999</v>
      </c>
      <c r="W30" s="704">
        <v>1.044336181</v>
      </c>
      <c r="X30" s="704">
        <v>0.989055142</v>
      </c>
      <c r="Y30" s="704">
        <v>1.03003245</v>
      </c>
      <c r="Z30" s="704">
        <v>1.0216820579999999</v>
      </c>
      <c r="AA30" s="704">
        <v>1.1405135769999999</v>
      </c>
      <c r="AB30" s="704">
        <v>0.94717796499999996</v>
      </c>
      <c r="AC30" s="704">
        <v>0.93880933099999997</v>
      </c>
      <c r="AD30" s="704">
        <v>0.76920577999999995</v>
      </c>
      <c r="AE30" s="704">
        <v>0.96461257700000003</v>
      </c>
      <c r="AF30" s="704">
        <v>0.97492646999999999</v>
      </c>
      <c r="AG30" s="704">
        <v>1.1511623360000001</v>
      </c>
      <c r="AH30" s="704">
        <v>1.1718653480000001</v>
      </c>
      <c r="AI30" s="704">
        <v>1.0454165639999999</v>
      </c>
      <c r="AJ30" s="704">
        <v>0.89910940100000003</v>
      </c>
      <c r="AK30" s="704">
        <v>0.95715373500000001</v>
      </c>
      <c r="AL30" s="704">
        <v>1.060439355</v>
      </c>
      <c r="AM30" s="704">
        <v>1.0528430900000001</v>
      </c>
      <c r="AN30" s="704">
        <v>1.0042116560000001</v>
      </c>
      <c r="AO30" s="704">
        <v>0.94926644500000001</v>
      </c>
      <c r="AP30" s="704">
        <v>0.82308498699999999</v>
      </c>
      <c r="AQ30" s="704">
        <v>0.94437833400000004</v>
      </c>
      <c r="AR30" s="704">
        <v>0.90678840699999996</v>
      </c>
      <c r="AS30" s="704">
        <v>0.99158496299999999</v>
      </c>
      <c r="AT30" s="704">
        <v>1.1587251629999999</v>
      </c>
      <c r="AU30" s="704">
        <v>0.84737058300000001</v>
      </c>
      <c r="AV30" s="704">
        <v>0.80761243400000005</v>
      </c>
      <c r="AW30" s="704">
        <v>0.92196893700000004</v>
      </c>
      <c r="AX30" s="704">
        <v>1.0153678779999999</v>
      </c>
      <c r="AY30" s="704">
        <v>1.03099078</v>
      </c>
      <c r="AZ30" s="704">
        <v>1.021472452</v>
      </c>
      <c r="BA30" s="704">
        <v>1.0401703040000001</v>
      </c>
      <c r="BB30" s="704">
        <v>0.72067574599999995</v>
      </c>
      <c r="BC30" s="704">
        <v>0.969245829</v>
      </c>
      <c r="BD30" s="704">
        <v>1.032510713</v>
      </c>
      <c r="BE30" s="704">
        <v>1.1034570779999999</v>
      </c>
      <c r="BF30" s="704">
        <v>1.0299480000000001</v>
      </c>
      <c r="BG30" s="704">
        <v>0.84402239999999995</v>
      </c>
      <c r="BH30" s="705">
        <v>0.78046780000000004</v>
      </c>
      <c r="BI30" s="705">
        <v>0.84267060000000005</v>
      </c>
      <c r="BJ30" s="705">
        <v>0.89988279999999998</v>
      </c>
      <c r="BK30" s="705">
        <v>0.96161549999999996</v>
      </c>
      <c r="BL30" s="705">
        <v>0.88866330000000004</v>
      </c>
      <c r="BM30" s="705">
        <v>0.88514389999999998</v>
      </c>
      <c r="BN30" s="705">
        <v>0.71646679999999996</v>
      </c>
      <c r="BO30" s="705">
        <v>0.89129040000000004</v>
      </c>
      <c r="BP30" s="705">
        <v>0.90602530000000003</v>
      </c>
      <c r="BQ30" s="705">
        <v>1.0143770000000001</v>
      </c>
      <c r="BR30" s="705">
        <v>1.046478</v>
      </c>
      <c r="BS30" s="705">
        <v>0.84330680000000002</v>
      </c>
      <c r="BT30" s="705">
        <v>0.77404510000000004</v>
      </c>
      <c r="BU30" s="705">
        <v>0.85012589999999999</v>
      </c>
      <c r="BV30" s="705">
        <v>0.91982379999999997</v>
      </c>
    </row>
    <row r="31" spans="1:74" ht="12.05" customHeight="1" x14ac:dyDescent="0.3">
      <c r="A31" s="663" t="s">
        <v>1205</v>
      </c>
      <c r="B31" s="661" t="s">
        <v>1062</v>
      </c>
      <c r="C31" s="704">
        <v>26.635124529999999</v>
      </c>
      <c r="D31" s="704">
        <v>23.512950132</v>
      </c>
      <c r="E31" s="704">
        <v>29.12596426</v>
      </c>
      <c r="F31" s="704">
        <v>29.221115293</v>
      </c>
      <c r="G31" s="704">
        <v>32.205104990999999</v>
      </c>
      <c r="H31" s="704">
        <v>30.082813378000001</v>
      </c>
      <c r="I31" s="704">
        <v>26.362805812000001</v>
      </c>
      <c r="J31" s="704">
        <v>21.740628482999998</v>
      </c>
      <c r="K31" s="704">
        <v>18.977782783999999</v>
      </c>
      <c r="L31" s="704">
        <v>18.170779733</v>
      </c>
      <c r="M31" s="704">
        <v>20.420851729999999</v>
      </c>
      <c r="N31" s="704">
        <v>22.254988574999999</v>
      </c>
      <c r="O31" s="704">
        <v>24.96201993</v>
      </c>
      <c r="P31" s="704">
        <v>24.793710240999999</v>
      </c>
      <c r="Q31" s="704">
        <v>25.752148085000002</v>
      </c>
      <c r="R31" s="704">
        <v>27.989979192</v>
      </c>
      <c r="S31" s="704">
        <v>30.318598342000001</v>
      </c>
      <c r="T31" s="704">
        <v>27.502186480999999</v>
      </c>
      <c r="U31" s="704">
        <v>25.002925764</v>
      </c>
      <c r="V31" s="704">
        <v>21.908293526000001</v>
      </c>
      <c r="W31" s="704">
        <v>19.059726191999999</v>
      </c>
      <c r="X31" s="704">
        <v>19.426419968000001</v>
      </c>
      <c r="Y31" s="704">
        <v>21.780770564000001</v>
      </c>
      <c r="Z31" s="704">
        <v>22.650886192000002</v>
      </c>
      <c r="AA31" s="704">
        <v>24.657851542</v>
      </c>
      <c r="AB31" s="704">
        <v>22.772000198000001</v>
      </c>
      <c r="AC31" s="704">
        <v>26.207664605000002</v>
      </c>
      <c r="AD31" s="704">
        <v>27.695002240000001</v>
      </c>
      <c r="AE31" s="704">
        <v>31.856523539000001</v>
      </c>
      <c r="AF31" s="704">
        <v>27.964864186</v>
      </c>
      <c r="AG31" s="704">
        <v>24.787959910000001</v>
      </c>
      <c r="AH31" s="704">
        <v>22.504343480999999</v>
      </c>
      <c r="AI31" s="704">
        <v>18.461390473000002</v>
      </c>
      <c r="AJ31" s="704">
        <v>18.232079965</v>
      </c>
      <c r="AK31" s="704">
        <v>20.138658313000001</v>
      </c>
      <c r="AL31" s="704">
        <v>21.373703252999999</v>
      </c>
      <c r="AM31" s="704">
        <v>25.221605315000001</v>
      </c>
      <c r="AN31" s="704">
        <v>26.259889161</v>
      </c>
      <c r="AO31" s="704">
        <v>23.482547197999999</v>
      </c>
      <c r="AP31" s="704">
        <v>22.001882983000002</v>
      </c>
      <c r="AQ31" s="704">
        <v>30.367471117000001</v>
      </c>
      <c r="AR31" s="704">
        <v>28.950141668000001</v>
      </c>
      <c r="AS31" s="704">
        <v>27.571461258999999</v>
      </c>
      <c r="AT31" s="704">
        <v>23.98477647</v>
      </c>
      <c r="AU31" s="704">
        <v>19.076220200000002</v>
      </c>
      <c r="AV31" s="704">
        <v>18.236628460999999</v>
      </c>
      <c r="AW31" s="704">
        <v>21.736184090999998</v>
      </c>
      <c r="AX31" s="704">
        <v>22.981033739000001</v>
      </c>
      <c r="AY31" s="704">
        <v>26.047006019000001</v>
      </c>
      <c r="AZ31" s="704">
        <v>22.043035386</v>
      </c>
      <c r="BA31" s="704">
        <v>21.246738585999999</v>
      </c>
      <c r="BB31" s="704">
        <v>19.157790687999999</v>
      </c>
      <c r="BC31" s="704">
        <v>23.306509341999998</v>
      </c>
      <c r="BD31" s="704">
        <v>24.782505696000001</v>
      </c>
      <c r="BE31" s="704">
        <v>22.512116183</v>
      </c>
      <c r="BF31" s="704">
        <v>19.880050000000001</v>
      </c>
      <c r="BG31" s="704">
        <v>16.203309999999998</v>
      </c>
      <c r="BH31" s="705">
        <v>16.63963</v>
      </c>
      <c r="BI31" s="705">
        <v>18.67024</v>
      </c>
      <c r="BJ31" s="705">
        <v>20.413460000000001</v>
      </c>
      <c r="BK31" s="705">
        <v>22.76502</v>
      </c>
      <c r="BL31" s="705">
        <v>20.411909999999999</v>
      </c>
      <c r="BM31" s="705">
        <v>23.243069999999999</v>
      </c>
      <c r="BN31" s="705">
        <v>23.404509999999998</v>
      </c>
      <c r="BO31" s="705">
        <v>27.374089999999999</v>
      </c>
      <c r="BP31" s="705">
        <v>27.042249999999999</v>
      </c>
      <c r="BQ31" s="705">
        <v>24.73657</v>
      </c>
      <c r="BR31" s="705">
        <v>20.816960000000002</v>
      </c>
      <c r="BS31" s="705">
        <v>17.356000000000002</v>
      </c>
      <c r="BT31" s="705">
        <v>17.11271</v>
      </c>
      <c r="BU31" s="705">
        <v>19.016380000000002</v>
      </c>
      <c r="BV31" s="705">
        <v>21.26266</v>
      </c>
    </row>
    <row r="32" spans="1:74" ht="12.05" customHeight="1" x14ac:dyDescent="0.3">
      <c r="A32" s="663" t="s">
        <v>1209</v>
      </c>
      <c r="B32" s="661" t="s">
        <v>1079</v>
      </c>
      <c r="C32" s="704">
        <v>1.38259964</v>
      </c>
      <c r="D32" s="704">
        <v>1.238879219</v>
      </c>
      <c r="E32" s="704">
        <v>1.3845126619999999</v>
      </c>
      <c r="F32" s="704">
        <v>1.3367918329999999</v>
      </c>
      <c r="G32" s="704">
        <v>1.2834570190000001</v>
      </c>
      <c r="H32" s="704">
        <v>1.213937228</v>
      </c>
      <c r="I32" s="704">
        <v>1.3554001259999999</v>
      </c>
      <c r="J32" s="704">
        <v>1.3450315399999999</v>
      </c>
      <c r="K32" s="704">
        <v>1.2969612800000001</v>
      </c>
      <c r="L32" s="704">
        <v>1.229009276</v>
      </c>
      <c r="M32" s="704">
        <v>1.2892570139999999</v>
      </c>
      <c r="N32" s="704">
        <v>1.5709278179999999</v>
      </c>
      <c r="O32" s="704">
        <v>1.341307424</v>
      </c>
      <c r="P32" s="704">
        <v>1.2740925759999999</v>
      </c>
      <c r="Q32" s="704">
        <v>1.366753028</v>
      </c>
      <c r="R32" s="704">
        <v>1.1879366360000001</v>
      </c>
      <c r="S32" s="704">
        <v>1.38262025</v>
      </c>
      <c r="T32" s="704">
        <v>1.299834782</v>
      </c>
      <c r="U32" s="704">
        <v>1.3696112949999999</v>
      </c>
      <c r="V32" s="704">
        <v>1.3670550370000001</v>
      </c>
      <c r="W32" s="704">
        <v>1.3279076910000001</v>
      </c>
      <c r="X32" s="704">
        <v>1.273090287</v>
      </c>
      <c r="Y32" s="704">
        <v>1.330843628</v>
      </c>
      <c r="Z32" s="704">
        <v>1.4126393660000001</v>
      </c>
      <c r="AA32" s="704">
        <v>1.347889549</v>
      </c>
      <c r="AB32" s="704">
        <v>1.2519351519999999</v>
      </c>
      <c r="AC32" s="704">
        <v>1.378336518</v>
      </c>
      <c r="AD32" s="704">
        <v>1.227050373</v>
      </c>
      <c r="AE32" s="704">
        <v>1.3044456170000001</v>
      </c>
      <c r="AF32" s="704">
        <v>1.2943282659999999</v>
      </c>
      <c r="AG32" s="704">
        <v>1.34196666</v>
      </c>
      <c r="AH32" s="704">
        <v>1.362412403</v>
      </c>
      <c r="AI32" s="704">
        <v>1.3380929800000001</v>
      </c>
      <c r="AJ32" s="704">
        <v>1.102883595</v>
      </c>
      <c r="AK32" s="704">
        <v>0.94138361599999998</v>
      </c>
      <c r="AL32" s="704">
        <v>1.140239271</v>
      </c>
      <c r="AM32" s="704">
        <v>1.229389609</v>
      </c>
      <c r="AN32" s="704">
        <v>1.2330506999999999</v>
      </c>
      <c r="AO32" s="704">
        <v>1.4734815269999999</v>
      </c>
      <c r="AP32" s="704">
        <v>1.4104817270000001</v>
      </c>
      <c r="AQ32" s="704">
        <v>1.41087611</v>
      </c>
      <c r="AR32" s="704">
        <v>1.3377701179999999</v>
      </c>
      <c r="AS32" s="704">
        <v>1.4043296009999999</v>
      </c>
      <c r="AT32" s="704">
        <v>1.4000400120000001</v>
      </c>
      <c r="AU32" s="704">
        <v>1.3587222269999999</v>
      </c>
      <c r="AV32" s="704">
        <v>1.341380697</v>
      </c>
      <c r="AW32" s="704">
        <v>1.4479280859999999</v>
      </c>
      <c r="AX32" s="704">
        <v>1.4337137470000001</v>
      </c>
      <c r="AY32" s="704">
        <v>1.3599718030000001</v>
      </c>
      <c r="AZ32" s="704">
        <v>1.2875929660000001</v>
      </c>
      <c r="BA32" s="704">
        <v>1.247852701</v>
      </c>
      <c r="BB32" s="704">
        <v>1.2669579639999999</v>
      </c>
      <c r="BC32" s="704">
        <v>1.3368203919999999</v>
      </c>
      <c r="BD32" s="704">
        <v>1.352030565</v>
      </c>
      <c r="BE32" s="704">
        <v>1.374180422</v>
      </c>
      <c r="BF32" s="704">
        <v>1.429505</v>
      </c>
      <c r="BG32" s="704">
        <v>1.3380860000000001</v>
      </c>
      <c r="BH32" s="705">
        <v>1.3558619999999999</v>
      </c>
      <c r="BI32" s="705">
        <v>1.363321</v>
      </c>
      <c r="BJ32" s="705">
        <v>1.4694210000000001</v>
      </c>
      <c r="BK32" s="705">
        <v>1.35633</v>
      </c>
      <c r="BL32" s="705">
        <v>1.28132</v>
      </c>
      <c r="BM32" s="705">
        <v>1.2379599999999999</v>
      </c>
      <c r="BN32" s="705">
        <v>1.1470659999999999</v>
      </c>
      <c r="BO32" s="705">
        <v>1.334492</v>
      </c>
      <c r="BP32" s="705">
        <v>1.3594090000000001</v>
      </c>
      <c r="BQ32" s="705">
        <v>1.481082</v>
      </c>
      <c r="BR32" s="705">
        <v>1.4508460000000001</v>
      </c>
      <c r="BS32" s="705">
        <v>1.3771370000000001</v>
      </c>
      <c r="BT32" s="705">
        <v>1.3991990000000001</v>
      </c>
      <c r="BU32" s="705">
        <v>1.3952180000000001</v>
      </c>
      <c r="BV32" s="705">
        <v>1.5075350000000001</v>
      </c>
    </row>
    <row r="33" spans="1:74" ht="12.05" customHeight="1" x14ac:dyDescent="0.3">
      <c r="A33" s="663" t="s">
        <v>1207</v>
      </c>
      <c r="B33" s="661" t="s">
        <v>1063</v>
      </c>
      <c r="C33" s="704">
        <v>2.0113707110000001</v>
      </c>
      <c r="D33" s="704">
        <v>2.5263937589999999</v>
      </c>
      <c r="E33" s="704">
        <v>4.2001654549999996</v>
      </c>
      <c r="F33" s="704">
        <v>4.6461027880000003</v>
      </c>
      <c r="G33" s="704">
        <v>5.6054859800000001</v>
      </c>
      <c r="H33" s="704">
        <v>6.1094939119999996</v>
      </c>
      <c r="I33" s="704">
        <v>5.6898626930000002</v>
      </c>
      <c r="J33" s="704">
        <v>5.374119394</v>
      </c>
      <c r="K33" s="704">
        <v>5.0589946619999999</v>
      </c>
      <c r="L33" s="704">
        <v>4.7709950760000002</v>
      </c>
      <c r="M33" s="704">
        <v>3.3723608999999999</v>
      </c>
      <c r="N33" s="704">
        <v>3.3575164989999999</v>
      </c>
      <c r="O33" s="704">
        <v>3.2878416119999998</v>
      </c>
      <c r="P33" s="704">
        <v>3.8627098800000002</v>
      </c>
      <c r="Q33" s="704">
        <v>5.0091136260000004</v>
      </c>
      <c r="R33" s="704">
        <v>6.0023991329999999</v>
      </c>
      <c r="S33" s="704">
        <v>6.7877235330000003</v>
      </c>
      <c r="T33" s="704">
        <v>7.3474853590000002</v>
      </c>
      <c r="U33" s="704">
        <v>6.6913066490000004</v>
      </c>
      <c r="V33" s="704">
        <v>6.6335512349999997</v>
      </c>
      <c r="W33" s="704">
        <v>5.9109024379999999</v>
      </c>
      <c r="X33" s="704">
        <v>4.9262669890000002</v>
      </c>
      <c r="Y33" s="704">
        <v>3.7110033420000001</v>
      </c>
      <c r="Z33" s="704">
        <v>3.08252302</v>
      </c>
      <c r="AA33" s="704">
        <v>3.5460793819999998</v>
      </c>
      <c r="AB33" s="704">
        <v>3.7976078690000001</v>
      </c>
      <c r="AC33" s="704">
        <v>5.8412723309999999</v>
      </c>
      <c r="AD33" s="704">
        <v>6.6901811899999997</v>
      </c>
      <c r="AE33" s="704">
        <v>7.0954023929999996</v>
      </c>
      <c r="AF33" s="704">
        <v>7.8981032239999998</v>
      </c>
      <c r="AG33" s="704">
        <v>8.0531010710000004</v>
      </c>
      <c r="AH33" s="704">
        <v>7.8027319049999999</v>
      </c>
      <c r="AI33" s="704">
        <v>6.7537196369999997</v>
      </c>
      <c r="AJ33" s="704">
        <v>6.0401778430000004</v>
      </c>
      <c r="AK33" s="704">
        <v>4.3229624820000003</v>
      </c>
      <c r="AL33" s="704">
        <v>3.4234071180000001</v>
      </c>
      <c r="AM33" s="704">
        <v>4.6154620230000001</v>
      </c>
      <c r="AN33" s="704">
        <v>5.6566507809999997</v>
      </c>
      <c r="AO33" s="704">
        <v>6.4356217259999999</v>
      </c>
      <c r="AP33" s="704">
        <v>8.0521538479999997</v>
      </c>
      <c r="AQ33" s="704">
        <v>9.678904374</v>
      </c>
      <c r="AR33" s="704">
        <v>9.5553595189999996</v>
      </c>
      <c r="AS33" s="704">
        <v>10.385612234</v>
      </c>
      <c r="AT33" s="704">
        <v>9.4275632520000006</v>
      </c>
      <c r="AU33" s="704">
        <v>7.8237319340000004</v>
      </c>
      <c r="AV33" s="704">
        <v>7.2837718110000003</v>
      </c>
      <c r="AW33" s="704">
        <v>5.8445746339999998</v>
      </c>
      <c r="AX33" s="704">
        <v>5.3379794839999999</v>
      </c>
      <c r="AY33" s="704">
        <v>5.6892673089999999</v>
      </c>
      <c r="AZ33" s="704">
        <v>6.4523242400000003</v>
      </c>
      <c r="BA33" s="704">
        <v>9.2673329689999999</v>
      </c>
      <c r="BB33" s="704">
        <v>10.836963150000001</v>
      </c>
      <c r="BC33" s="704">
        <v>12.370189851999999</v>
      </c>
      <c r="BD33" s="704">
        <v>11.974434162</v>
      </c>
      <c r="BE33" s="704">
        <v>11.890282759</v>
      </c>
      <c r="BF33" s="704">
        <v>11.962910000000001</v>
      </c>
      <c r="BG33" s="704">
        <v>10.08442</v>
      </c>
      <c r="BH33" s="705">
        <v>9.4004209999999997</v>
      </c>
      <c r="BI33" s="705">
        <v>7.3489820000000003</v>
      </c>
      <c r="BJ33" s="705">
        <v>6.9612210000000001</v>
      </c>
      <c r="BK33" s="705">
        <v>7.5235110000000001</v>
      </c>
      <c r="BL33" s="705">
        <v>8.4291830000000001</v>
      </c>
      <c r="BM33" s="705">
        <v>12.065340000000001</v>
      </c>
      <c r="BN33" s="705">
        <v>13.648210000000001</v>
      </c>
      <c r="BO33" s="705">
        <v>15.6158</v>
      </c>
      <c r="BP33" s="705">
        <v>15.48461</v>
      </c>
      <c r="BQ33" s="705">
        <v>15.76754</v>
      </c>
      <c r="BR33" s="705">
        <v>15.125579999999999</v>
      </c>
      <c r="BS33" s="705">
        <v>12.89573</v>
      </c>
      <c r="BT33" s="705">
        <v>11.66046</v>
      </c>
      <c r="BU33" s="705">
        <v>9.1711980000000004</v>
      </c>
      <c r="BV33" s="705">
        <v>8.758972</v>
      </c>
    </row>
    <row r="34" spans="1:74" ht="12.05" customHeight="1" x14ac:dyDescent="0.3">
      <c r="A34" s="663" t="s">
        <v>1206</v>
      </c>
      <c r="B34" s="661" t="s">
        <v>1080</v>
      </c>
      <c r="C34" s="704">
        <v>19.821557472999999</v>
      </c>
      <c r="D34" s="704">
        <v>21.178905960000002</v>
      </c>
      <c r="E34" s="704">
        <v>24.967858157999999</v>
      </c>
      <c r="F34" s="704">
        <v>24.59097852</v>
      </c>
      <c r="G34" s="704">
        <v>22.429443505999998</v>
      </c>
      <c r="H34" s="704">
        <v>19.791476312</v>
      </c>
      <c r="I34" s="704">
        <v>15.948165603</v>
      </c>
      <c r="J34" s="704">
        <v>13.611459654000001</v>
      </c>
      <c r="K34" s="704">
        <v>17.83981854</v>
      </c>
      <c r="L34" s="704">
        <v>25.282942181999999</v>
      </c>
      <c r="M34" s="704">
        <v>24.058954143000001</v>
      </c>
      <c r="N34" s="704">
        <v>24.552425012</v>
      </c>
      <c r="O34" s="704">
        <v>25.570053029</v>
      </c>
      <c r="P34" s="704">
        <v>23.165020077000001</v>
      </c>
      <c r="Q34" s="704">
        <v>26.435018839000001</v>
      </c>
      <c r="R34" s="704">
        <v>26.406190840000001</v>
      </c>
      <c r="S34" s="704">
        <v>23.931575471999999</v>
      </c>
      <c r="T34" s="704">
        <v>24.682764404</v>
      </c>
      <c r="U34" s="704">
        <v>16.431642070999999</v>
      </c>
      <c r="V34" s="704">
        <v>19.830204000999998</v>
      </c>
      <c r="W34" s="704">
        <v>18.501795234999999</v>
      </c>
      <c r="X34" s="704">
        <v>21.169635316000001</v>
      </c>
      <c r="Y34" s="704">
        <v>21.991019413</v>
      </c>
      <c r="Z34" s="704">
        <v>24.281509159999999</v>
      </c>
      <c r="AA34" s="704">
        <v>24.273044141</v>
      </c>
      <c r="AB34" s="704">
        <v>22.598255909999999</v>
      </c>
      <c r="AC34" s="704">
        <v>25.745924749</v>
      </c>
      <c r="AD34" s="704">
        <v>28.887737320999999</v>
      </c>
      <c r="AE34" s="704">
        <v>25.756669664</v>
      </c>
      <c r="AF34" s="704">
        <v>22.426099435000001</v>
      </c>
      <c r="AG34" s="704">
        <v>22.084403556000002</v>
      </c>
      <c r="AH34" s="704">
        <v>19.963513459000001</v>
      </c>
      <c r="AI34" s="704">
        <v>24.494216560000002</v>
      </c>
      <c r="AJ34" s="704">
        <v>27.598531194</v>
      </c>
      <c r="AK34" s="704">
        <v>25.159643384999999</v>
      </c>
      <c r="AL34" s="704">
        <v>26.615985436999999</v>
      </c>
      <c r="AM34" s="704">
        <v>28.519865576000001</v>
      </c>
      <c r="AN34" s="704">
        <v>29.367755274</v>
      </c>
      <c r="AO34" s="704">
        <v>29.495588195</v>
      </c>
      <c r="AP34" s="704">
        <v>29.385797261</v>
      </c>
      <c r="AQ34" s="704">
        <v>28.281905575</v>
      </c>
      <c r="AR34" s="704">
        <v>29.445520072000001</v>
      </c>
      <c r="AS34" s="704">
        <v>22.186082611</v>
      </c>
      <c r="AT34" s="704">
        <v>22.340558558000001</v>
      </c>
      <c r="AU34" s="704">
        <v>22.977116597999999</v>
      </c>
      <c r="AV34" s="704">
        <v>28.769981923</v>
      </c>
      <c r="AW34" s="704">
        <v>33.581844601999997</v>
      </c>
      <c r="AX34" s="704">
        <v>32.328759333999997</v>
      </c>
      <c r="AY34" s="704">
        <v>30.318696802000002</v>
      </c>
      <c r="AZ34" s="704">
        <v>26.56126545</v>
      </c>
      <c r="BA34" s="704">
        <v>39.466184376999998</v>
      </c>
      <c r="BB34" s="704">
        <v>35.809225687000001</v>
      </c>
      <c r="BC34" s="704">
        <v>33.112885273000003</v>
      </c>
      <c r="BD34" s="704">
        <v>26.30540075</v>
      </c>
      <c r="BE34" s="704">
        <v>21.362713187000001</v>
      </c>
      <c r="BF34" s="704">
        <v>25.80517</v>
      </c>
      <c r="BG34" s="704">
        <v>27.993559999999999</v>
      </c>
      <c r="BH34" s="705">
        <v>34.830069999999999</v>
      </c>
      <c r="BI34" s="705">
        <v>39.843249999999998</v>
      </c>
      <c r="BJ34" s="705">
        <v>37.225630000000002</v>
      </c>
      <c r="BK34" s="705">
        <v>35.305680000000002</v>
      </c>
      <c r="BL34" s="705">
        <v>35.082790000000003</v>
      </c>
      <c r="BM34" s="705">
        <v>44.267859999999999</v>
      </c>
      <c r="BN34" s="705">
        <v>39.862729999999999</v>
      </c>
      <c r="BO34" s="705">
        <v>37.539630000000002</v>
      </c>
      <c r="BP34" s="705">
        <v>29.428570000000001</v>
      </c>
      <c r="BQ34" s="705">
        <v>23.701499999999999</v>
      </c>
      <c r="BR34" s="705">
        <v>27.749590000000001</v>
      </c>
      <c r="BS34" s="705">
        <v>31.233260000000001</v>
      </c>
      <c r="BT34" s="705">
        <v>37.216209999999997</v>
      </c>
      <c r="BU34" s="705">
        <v>42.856310000000001</v>
      </c>
      <c r="BV34" s="705">
        <v>38.898919999999997</v>
      </c>
    </row>
    <row r="35" spans="1:74" ht="12.05" customHeight="1" x14ac:dyDescent="0.3">
      <c r="A35" s="663"/>
      <c r="B35" s="662" t="s">
        <v>1064</v>
      </c>
      <c r="C35" s="704"/>
      <c r="D35" s="704"/>
      <c r="E35" s="704"/>
      <c r="F35" s="704"/>
      <c r="G35" s="704"/>
      <c r="H35" s="704"/>
      <c r="I35" s="704"/>
      <c r="J35" s="704"/>
      <c r="K35" s="704"/>
      <c r="L35" s="704"/>
      <c r="M35" s="704"/>
      <c r="N35" s="704"/>
      <c r="O35" s="704"/>
      <c r="P35" s="704"/>
      <c r="Q35" s="704"/>
      <c r="R35" s="704"/>
      <c r="S35" s="704"/>
      <c r="T35" s="704"/>
      <c r="U35" s="704"/>
      <c r="V35" s="704"/>
      <c r="W35" s="704"/>
      <c r="X35" s="704"/>
      <c r="Y35" s="704"/>
      <c r="Z35" s="704"/>
      <c r="AA35" s="704"/>
      <c r="AB35" s="704"/>
      <c r="AC35" s="704"/>
      <c r="AD35" s="704"/>
      <c r="AE35" s="704"/>
      <c r="AF35" s="704"/>
      <c r="AG35" s="704"/>
      <c r="AH35" s="704"/>
      <c r="AI35" s="704"/>
      <c r="AJ35" s="704"/>
      <c r="AK35" s="704"/>
      <c r="AL35" s="704"/>
      <c r="AM35" s="704"/>
      <c r="AN35" s="704"/>
      <c r="AO35" s="704"/>
      <c r="AP35" s="704"/>
      <c r="AQ35" s="704"/>
      <c r="AR35" s="704"/>
      <c r="AS35" s="704"/>
      <c r="AT35" s="704"/>
      <c r="AU35" s="704"/>
      <c r="AV35" s="704"/>
      <c r="AW35" s="704"/>
      <c r="AX35" s="704"/>
      <c r="AY35" s="704"/>
      <c r="AZ35" s="704"/>
      <c r="BA35" s="704"/>
      <c r="BB35" s="704"/>
      <c r="BC35" s="704"/>
      <c r="BD35" s="704"/>
      <c r="BE35" s="704"/>
      <c r="BF35" s="704"/>
      <c r="BG35" s="704"/>
      <c r="BH35" s="705"/>
      <c r="BI35" s="705"/>
      <c r="BJ35" s="705"/>
      <c r="BK35" s="705"/>
      <c r="BL35" s="705"/>
      <c r="BM35" s="705"/>
      <c r="BN35" s="705"/>
      <c r="BO35" s="705"/>
      <c r="BP35" s="705"/>
      <c r="BQ35" s="705"/>
      <c r="BR35" s="705"/>
      <c r="BS35" s="705"/>
      <c r="BT35" s="705"/>
      <c r="BU35" s="705"/>
      <c r="BV35" s="705"/>
    </row>
    <row r="36" spans="1:74" ht="12.05" customHeight="1" x14ac:dyDescent="0.3">
      <c r="A36" s="663" t="s">
        <v>1310</v>
      </c>
      <c r="B36" s="661" t="s">
        <v>1059</v>
      </c>
      <c r="C36" s="704">
        <v>2.6180523920000001</v>
      </c>
      <c r="D36" s="704">
        <v>2.3964748409999999</v>
      </c>
      <c r="E36" s="704">
        <v>2.5505457580000002</v>
      </c>
      <c r="F36" s="704">
        <v>2.4641994679999999</v>
      </c>
      <c r="G36" s="704">
        <v>2.5171235150000002</v>
      </c>
      <c r="H36" s="704">
        <v>2.6268324010000002</v>
      </c>
      <c r="I36" s="704">
        <v>2.7643808550000002</v>
      </c>
      <c r="J36" s="704">
        <v>2.7818081659999998</v>
      </c>
      <c r="K36" s="704">
        <v>2.4810259129999999</v>
      </c>
      <c r="L36" s="704">
        <v>2.5037476679999999</v>
      </c>
      <c r="M36" s="704">
        <v>2.5666289010000001</v>
      </c>
      <c r="N36" s="704">
        <v>2.7658357840000001</v>
      </c>
      <c r="O36" s="704">
        <v>2.6502244739999998</v>
      </c>
      <c r="P36" s="704">
        <v>2.3583987120000001</v>
      </c>
      <c r="Q36" s="704">
        <v>2.6353295750000001</v>
      </c>
      <c r="R36" s="704">
        <v>2.4293459249999998</v>
      </c>
      <c r="S36" s="704">
        <v>2.590069384</v>
      </c>
      <c r="T36" s="704">
        <v>2.5622807750000001</v>
      </c>
      <c r="U36" s="704">
        <v>2.7485349870000002</v>
      </c>
      <c r="V36" s="704">
        <v>2.6875277529999999</v>
      </c>
      <c r="W36" s="704">
        <v>2.4847272779999998</v>
      </c>
      <c r="X36" s="704">
        <v>2.5051965759999999</v>
      </c>
      <c r="Y36" s="704">
        <v>2.5043607470000002</v>
      </c>
      <c r="Z36" s="704">
        <v>2.6679547989999999</v>
      </c>
      <c r="AA36" s="704">
        <v>2.5853104079999998</v>
      </c>
      <c r="AB36" s="704">
        <v>2.327246374</v>
      </c>
      <c r="AC36" s="704">
        <v>2.5381501059999998</v>
      </c>
      <c r="AD36" s="704">
        <v>2.2711416189999998</v>
      </c>
      <c r="AE36" s="704">
        <v>2.3031649860000001</v>
      </c>
      <c r="AF36" s="704">
        <v>2.4190688580000002</v>
      </c>
      <c r="AG36" s="704">
        <v>2.581544531</v>
      </c>
      <c r="AH36" s="704">
        <v>2.6092610949999999</v>
      </c>
      <c r="AI36" s="704">
        <v>2.391998654</v>
      </c>
      <c r="AJ36" s="704">
        <v>2.403034372</v>
      </c>
      <c r="AK36" s="704">
        <v>2.4174082600000002</v>
      </c>
      <c r="AL36" s="704">
        <v>2.5479037500000001</v>
      </c>
      <c r="AM36" s="704">
        <v>2.5410687780000001</v>
      </c>
      <c r="AN36" s="704">
        <v>2.3715044280000002</v>
      </c>
      <c r="AO36" s="704">
        <v>2.4887132539999999</v>
      </c>
      <c r="AP36" s="704">
        <v>2.3743189999999998</v>
      </c>
      <c r="AQ36" s="704">
        <v>2.384886973</v>
      </c>
      <c r="AR36" s="704">
        <v>2.291256143</v>
      </c>
      <c r="AS36" s="704">
        <v>2.3398962079999999</v>
      </c>
      <c r="AT36" s="704">
        <v>2.3675860649999998</v>
      </c>
      <c r="AU36" s="704">
        <v>2.2990956539999998</v>
      </c>
      <c r="AV36" s="704">
        <v>2.2187044039999999</v>
      </c>
      <c r="AW36" s="704">
        <v>2.4057953140000001</v>
      </c>
      <c r="AX36" s="704">
        <v>2.4867764220000002</v>
      </c>
      <c r="AY36" s="704">
        <v>2.4709133940000001</v>
      </c>
      <c r="AZ36" s="704">
        <v>2.1172861169999999</v>
      </c>
      <c r="BA36" s="704">
        <v>2.3988193259999999</v>
      </c>
      <c r="BB36" s="704">
        <v>2.2320844690000001</v>
      </c>
      <c r="BC36" s="704">
        <v>2.3014344800000002</v>
      </c>
      <c r="BD36" s="704">
        <v>2.3073445669999999</v>
      </c>
      <c r="BE36" s="704">
        <v>2.405073571</v>
      </c>
      <c r="BF36" s="704">
        <v>2.3675860000000002</v>
      </c>
      <c r="BG36" s="704">
        <v>2.299096</v>
      </c>
      <c r="BH36" s="705">
        <v>2.2187039999999998</v>
      </c>
      <c r="BI36" s="705">
        <v>2.4057949999999999</v>
      </c>
      <c r="BJ36" s="705">
        <v>2.4867759999999999</v>
      </c>
      <c r="BK36" s="705">
        <v>2.4709129999999999</v>
      </c>
      <c r="BL36" s="705">
        <v>2.117286</v>
      </c>
      <c r="BM36" s="705">
        <v>2.398819</v>
      </c>
      <c r="BN36" s="705">
        <v>2.232084</v>
      </c>
      <c r="BO36" s="705">
        <v>2.301434</v>
      </c>
      <c r="BP36" s="705">
        <v>2.3073450000000002</v>
      </c>
      <c r="BQ36" s="705">
        <v>2.4050739999999999</v>
      </c>
      <c r="BR36" s="705">
        <v>2.367588</v>
      </c>
      <c r="BS36" s="705">
        <v>2.299096</v>
      </c>
      <c r="BT36" s="705">
        <v>2.2187039999999998</v>
      </c>
      <c r="BU36" s="705">
        <v>2.4057949999999999</v>
      </c>
      <c r="BV36" s="705">
        <v>2.4867759999999999</v>
      </c>
    </row>
    <row r="37" spans="1:74" ht="12.05" customHeight="1" x14ac:dyDescent="0.3">
      <c r="A37" s="663" t="s">
        <v>1311</v>
      </c>
      <c r="B37" s="661" t="s">
        <v>1060</v>
      </c>
      <c r="C37" s="704">
        <v>0.30186723300000001</v>
      </c>
      <c r="D37" s="704">
        <v>0.27107102</v>
      </c>
      <c r="E37" s="704">
        <v>0.30943701899999998</v>
      </c>
      <c r="F37" s="704">
        <v>0.290050743</v>
      </c>
      <c r="G37" s="704">
        <v>0.305025084</v>
      </c>
      <c r="H37" s="704">
        <v>0.28042729700000002</v>
      </c>
      <c r="I37" s="704">
        <v>0.30026196100000002</v>
      </c>
      <c r="J37" s="704">
        <v>0.29999501299999998</v>
      </c>
      <c r="K37" s="704">
        <v>0.27442552999999997</v>
      </c>
      <c r="L37" s="704">
        <v>0.28141631499999997</v>
      </c>
      <c r="M37" s="704">
        <v>0.29889563299999999</v>
      </c>
      <c r="N37" s="704">
        <v>0.31329566599999997</v>
      </c>
      <c r="O37" s="704">
        <v>0.28471027700000001</v>
      </c>
      <c r="P37" s="704">
        <v>0.260908115</v>
      </c>
      <c r="Q37" s="704">
        <v>0.28778520000000002</v>
      </c>
      <c r="R37" s="704">
        <v>0.27558682299999998</v>
      </c>
      <c r="S37" s="704">
        <v>0.27598138700000002</v>
      </c>
      <c r="T37" s="704">
        <v>0.25992764899999998</v>
      </c>
      <c r="U37" s="704">
        <v>0.26989844699999999</v>
      </c>
      <c r="V37" s="704">
        <v>0.27458047699999999</v>
      </c>
      <c r="W37" s="704">
        <v>0.24844701999999999</v>
      </c>
      <c r="X37" s="704">
        <v>0.27830796299999999</v>
      </c>
      <c r="Y37" s="704">
        <v>0.27082224500000002</v>
      </c>
      <c r="Z37" s="704">
        <v>0.28558314200000001</v>
      </c>
      <c r="AA37" s="704">
        <v>0.26053986200000001</v>
      </c>
      <c r="AB37" s="704">
        <v>0.232171612</v>
      </c>
      <c r="AC37" s="704">
        <v>0.260321776</v>
      </c>
      <c r="AD37" s="704">
        <v>0.23317219</v>
      </c>
      <c r="AE37" s="704">
        <v>0.21715892000000001</v>
      </c>
      <c r="AF37" s="704">
        <v>0.23528210199999999</v>
      </c>
      <c r="AG37" s="704">
        <v>0.234297745</v>
      </c>
      <c r="AH37" s="704">
        <v>0.24250596399999999</v>
      </c>
      <c r="AI37" s="704">
        <v>0.22657053999999999</v>
      </c>
      <c r="AJ37" s="704">
        <v>0.23920496199999999</v>
      </c>
      <c r="AK37" s="704">
        <v>0.237718813</v>
      </c>
      <c r="AL37" s="704">
        <v>0.25329885499999999</v>
      </c>
      <c r="AM37" s="704">
        <v>0.24919372000000001</v>
      </c>
      <c r="AN37" s="704">
        <v>0.23048569799999999</v>
      </c>
      <c r="AO37" s="704">
        <v>0.24567446100000001</v>
      </c>
      <c r="AP37" s="704">
        <v>0.22972975800000001</v>
      </c>
      <c r="AQ37" s="704">
        <v>0.23538236000000001</v>
      </c>
      <c r="AR37" s="704">
        <v>0.20963897400000001</v>
      </c>
      <c r="AS37" s="704">
        <v>0.22527582199999999</v>
      </c>
      <c r="AT37" s="704">
        <v>0.22371775999999999</v>
      </c>
      <c r="AU37" s="704">
        <v>0.205676367</v>
      </c>
      <c r="AV37" s="704">
        <v>0.22391787799999999</v>
      </c>
      <c r="AW37" s="704">
        <v>0.222812178</v>
      </c>
      <c r="AX37" s="704">
        <v>0.24196274400000001</v>
      </c>
      <c r="AY37" s="704">
        <v>0.249206343</v>
      </c>
      <c r="AZ37" s="704">
        <v>0.20305367899999999</v>
      </c>
      <c r="BA37" s="704">
        <v>0.239532562</v>
      </c>
      <c r="BB37" s="704">
        <v>0.22665147899999999</v>
      </c>
      <c r="BC37" s="704">
        <v>0.22007832899999999</v>
      </c>
      <c r="BD37" s="704">
        <v>0.19453348000000001</v>
      </c>
      <c r="BE37" s="704">
        <v>0.221248842</v>
      </c>
      <c r="BF37" s="704">
        <v>0.22371779999999999</v>
      </c>
      <c r="BG37" s="704">
        <v>0.20567640000000001</v>
      </c>
      <c r="BH37" s="705">
        <v>0.2239179</v>
      </c>
      <c r="BI37" s="705">
        <v>0.22281219999999999</v>
      </c>
      <c r="BJ37" s="705">
        <v>0.2419627</v>
      </c>
      <c r="BK37" s="705">
        <v>0.24920629999999999</v>
      </c>
      <c r="BL37" s="705">
        <v>0.2030537</v>
      </c>
      <c r="BM37" s="705">
        <v>0.23953260000000001</v>
      </c>
      <c r="BN37" s="705">
        <v>0.22665150000000001</v>
      </c>
      <c r="BO37" s="705">
        <v>0.2200783</v>
      </c>
      <c r="BP37" s="705">
        <v>0.1945335</v>
      </c>
      <c r="BQ37" s="705">
        <v>0.2212488</v>
      </c>
      <c r="BR37" s="705">
        <v>0.22371779999999999</v>
      </c>
      <c r="BS37" s="705">
        <v>0.20567630000000001</v>
      </c>
      <c r="BT37" s="705">
        <v>0.2239179</v>
      </c>
      <c r="BU37" s="705">
        <v>0.22281219999999999</v>
      </c>
      <c r="BV37" s="705">
        <v>0.2419627</v>
      </c>
    </row>
    <row r="38" spans="1:74" ht="12.05" customHeight="1" x14ac:dyDescent="0.3">
      <c r="A38" s="663" t="s">
        <v>1312</v>
      </c>
      <c r="B38" s="661" t="s">
        <v>1061</v>
      </c>
      <c r="C38" s="704">
        <v>2.3161851590000002</v>
      </c>
      <c r="D38" s="704">
        <v>2.1254038209999999</v>
      </c>
      <c r="E38" s="704">
        <v>2.241108739</v>
      </c>
      <c r="F38" s="704">
        <v>2.1741487249999998</v>
      </c>
      <c r="G38" s="704">
        <v>2.2120984309999998</v>
      </c>
      <c r="H38" s="704">
        <v>2.346405104</v>
      </c>
      <c r="I38" s="704">
        <v>2.4641188939999998</v>
      </c>
      <c r="J38" s="704">
        <v>2.481813153</v>
      </c>
      <c r="K38" s="704">
        <v>2.2066003830000001</v>
      </c>
      <c r="L38" s="704">
        <v>2.222331353</v>
      </c>
      <c r="M38" s="704">
        <v>2.2677332680000002</v>
      </c>
      <c r="N38" s="704">
        <v>2.4525401179999999</v>
      </c>
      <c r="O38" s="704">
        <v>2.365514197</v>
      </c>
      <c r="P38" s="704">
        <v>2.0974905970000002</v>
      </c>
      <c r="Q38" s="704">
        <v>2.347544375</v>
      </c>
      <c r="R38" s="704">
        <v>2.153759102</v>
      </c>
      <c r="S38" s="704">
        <v>2.3140879970000001</v>
      </c>
      <c r="T38" s="704">
        <v>2.3023531259999999</v>
      </c>
      <c r="U38" s="704">
        <v>2.4786365400000001</v>
      </c>
      <c r="V38" s="704">
        <v>2.4129472760000001</v>
      </c>
      <c r="W38" s="704">
        <v>2.2362802579999999</v>
      </c>
      <c r="X38" s="704">
        <v>2.2268886129999999</v>
      </c>
      <c r="Y38" s="704">
        <v>2.233538502</v>
      </c>
      <c r="Z38" s="704">
        <v>2.3823716570000002</v>
      </c>
      <c r="AA38" s="704">
        <v>2.3247705459999999</v>
      </c>
      <c r="AB38" s="704">
        <v>2.0950747619999999</v>
      </c>
      <c r="AC38" s="704">
        <v>2.2778283300000002</v>
      </c>
      <c r="AD38" s="704">
        <v>2.0379694289999999</v>
      </c>
      <c r="AE38" s="704">
        <v>2.0860060659999999</v>
      </c>
      <c r="AF38" s="704">
        <v>2.1837867559999999</v>
      </c>
      <c r="AG38" s="704">
        <v>2.3472467859999999</v>
      </c>
      <c r="AH38" s="704">
        <v>2.3667551310000001</v>
      </c>
      <c r="AI38" s="704">
        <v>2.165428114</v>
      </c>
      <c r="AJ38" s="704">
        <v>2.16382941</v>
      </c>
      <c r="AK38" s="704">
        <v>2.1796894469999999</v>
      </c>
      <c r="AL38" s="704">
        <v>2.294604895</v>
      </c>
      <c r="AM38" s="704">
        <v>2.291875058</v>
      </c>
      <c r="AN38" s="704">
        <v>2.1410187299999999</v>
      </c>
      <c r="AO38" s="704">
        <v>2.2430387930000002</v>
      </c>
      <c r="AP38" s="704">
        <v>2.1445892419999999</v>
      </c>
      <c r="AQ38" s="704">
        <v>2.149504613</v>
      </c>
      <c r="AR38" s="704">
        <v>2.0816171689999998</v>
      </c>
      <c r="AS38" s="704">
        <v>2.1146203859999999</v>
      </c>
      <c r="AT38" s="704">
        <v>2.1438683049999998</v>
      </c>
      <c r="AU38" s="704">
        <v>2.0934192870000001</v>
      </c>
      <c r="AV38" s="704">
        <v>1.9947865259999999</v>
      </c>
      <c r="AW38" s="704">
        <v>2.1829831359999998</v>
      </c>
      <c r="AX38" s="704">
        <v>2.2448136779999999</v>
      </c>
      <c r="AY38" s="704">
        <v>2.2217070510000001</v>
      </c>
      <c r="AZ38" s="704">
        <v>1.914232438</v>
      </c>
      <c r="BA38" s="704">
        <v>2.159286764</v>
      </c>
      <c r="BB38" s="704">
        <v>2.0054329900000001</v>
      </c>
      <c r="BC38" s="704">
        <v>2.081356151</v>
      </c>
      <c r="BD38" s="704">
        <v>2.1128110869999999</v>
      </c>
      <c r="BE38" s="704">
        <v>2.1838247289999999</v>
      </c>
      <c r="BF38" s="704">
        <v>2.1438679999999999</v>
      </c>
      <c r="BG38" s="704">
        <v>2.0934189999999999</v>
      </c>
      <c r="BH38" s="705">
        <v>1.9947870000000001</v>
      </c>
      <c r="BI38" s="705">
        <v>2.1829830000000001</v>
      </c>
      <c r="BJ38" s="705">
        <v>2.2448139999999999</v>
      </c>
      <c r="BK38" s="705">
        <v>2.2217069999999999</v>
      </c>
      <c r="BL38" s="705">
        <v>1.9142319999999999</v>
      </c>
      <c r="BM38" s="705">
        <v>2.159287</v>
      </c>
      <c r="BN38" s="705">
        <v>2.005433</v>
      </c>
      <c r="BO38" s="705">
        <v>2.081356</v>
      </c>
      <c r="BP38" s="705">
        <v>2.1128110000000002</v>
      </c>
      <c r="BQ38" s="705">
        <v>2.1838250000000001</v>
      </c>
      <c r="BR38" s="705">
        <v>2.1438700000000002</v>
      </c>
      <c r="BS38" s="705">
        <v>2.0934200000000001</v>
      </c>
      <c r="BT38" s="705">
        <v>1.9947870000000001</v>
      </c>
      <c r="BU38" s="705">
        <v>2.1829830000000001</v>
      </c>
      <c r="BV38" s="705">
        <v>2.2448139999999999</v>
      </c>
    </row>
    <row r="39" spans="1:74" ht="12.05" customHeight="1" x14ac:dyDescent="0.3">
      <c r="A39" s="663" t="s">
        <v>1313</v>
      </c>
      <c r="B39" s="661" t="s">
        <v>1062</v>
      </c>
      <c r="C39" s="704">
        <v>0.152727322</v>
      </c>
      <c r="D39" s="704">
        <v>0.130297993</v>
      </c>
      <c r="E39" s="704">
        <v>0.145613085</v>
      </c>
      <c r="F39" s="704">
        <v>0.16884965699999999</v>
      </c>
      <c r="G39" s="704">
        <v>0.17907555999999999</v>
      </c>
      <c r="H39" s="704">
        <v>0.13906112600000001</v>
      </c>
      <c r="I39" s="704">
        <v>0.12846864099999999</v>
      </c>
      <c r="J39" s="704">
        <v>0.110205637</v>
      </c>
      <c r="K39" s="704">
        <v>8.9153014000000003E-2</v>
      </c>
      <c r="L39" s="704">
        <v>0.113098694</v>
      </c>
      <c r="M39" s="704">
        <v>0.14377742199999999</v>
      </c>
      <c r="N39" s="704">
        <v>0.121917662</v>
      </c>
      <c r="O39" s="704">
        <v>0.102056698</v>
      </c>
      <c r="P39" s="704">
        <v>0.10854733799999999</v>
      </c>
      <c r="Q39" s="704">
        <v>0.108455914</v>
      </c>
      <c r="R39" s="704">
        <v>0.12517532300000001</v>
      </c>
      <c r="S39" s="704">
        <v>0.125685506</v>
      </c>
      <c r="T39" s="704">
        <v>9.5301986000000005E-2</v>
      </c>
      <c r="U39" s="704">
        <v>9.6603192000000004E-2</v>
      </c>
      <c r="V39" s="704">
        <v>0.10861182899999999</v>
      </c>
      <c r="W39" s="704">
        <v>0.105894603</v>
      </c>
      <c r="X39" s="704">
        <v>0.121770948</v>
      </c>
      <c r="Y39" s="704">
        <v>0.13194586899999999</v>
      </c>
      <c r="Z39" s="704">
        <v>0.14627511400000001</v>
      </c>
      <c r="AA39" s="704">
        <v>0.13995687400000001</v>
      </c>
      <c r="AB39" s="704">
        <v>0.108537577</v>
      </c>
      <c r="AC39" s="704">
        <v>0.12632072699999999</v>
      </c>
      <c r="AD39" s="704">
        <v>0.12517455699999999</v>
      </c>
      <c r="AE39" s="704">
        <v>0.12551800799999999</v>
      </c>
      <c r="AF39" s="704">
        <v>0.112898897</v>
      </c>
      <c r="AG39" s="704">
        <v>8.7438526000000003E-2</v>
      </c>
      <c r="AH39" s="704">
        <v>7.4324038999999995E-2</v>
      </c>
      <c r="AI39" s="704">
        <v>6.436952E-2</v>
      </c>
      <c r="AJ39" s="704">
        <v>7.3732941999999996E-2</v>
      </c>
      <c r="AK39" s="704">
        <v>7.8939017E-2</v>
      </c>
      <c r="AL39" s="704">
        <v>0.104478106</v>
      </c>
      <c r="AM39" s="704">
        <v>0.10993132999999999</v>
      </c>
      <c r="AN39" s="704">
        <v>0.110609954</v>
      </c>
      <c r="AO39" s="704">
        <v>0.11191198300000001</v>
      </c>
      <c r="AP39" s="704">
        <v>0.110192076</v>
      </c>
      <c r="AQ39" s="704">
        <v>0.11752459899999999</v>
      </c>
      <c r="AR39" s="704">
        <v>0.108680112</v>
      </c>
      <c r="AS39" s="704">
        <v>0.104475286</v>
      </c>
      <c r="AT39" s="704">
        <v>9.6792506E-2</v>
      </c>
      <c r="AU39" s="704">
        <v>8.5751066000000001E-2</v>
      </c>
      <c r="AV39" s="704">
        <v>8.4093925E-2</v>
      </c>
      <c r="AW39" s="704">
        <v>9.5694688999999999E-2</v>
      </c>
      <c r="AX39" s="704">
        <v>0.105336737</v>
      </c>
      <c r="AY39" s="704">
        <v>0.112485291</v>
      </c>
      <c r="AZ39" s="704">
        <v>9.4115018999999994E-2</v>
      </c>
      <c r="BA39" s="704">
        <v>0.102519555</v>
      </c>
      <c r="BB39" s="704">
        <v>9.8993220000000007E-2</v>
      </c>
      <c r="BC39" s="704">
        <v>0.10100616699999999</v>
      </c>
      <c r="BD39" s="704">
        <v>9.6787025999999998E-2</v>
      </c>
      <c r="BE39" s="704">
        <v>9.7210065999999998E-2</v>
      </c>
      <c r="BF39" s="704">
        <v>9.6792500000000004E-2</v>
      </c>
      <c r="BG39" s="704">
        <v>8.5751099999999997E-2</v>
      </c>
      <c r="BH39" s="705">
        <v>8.4093899999999999E-2</v>
      </c>
      <c r="BI39" s="705">
        <v>9.5694699999999994E-2</v>
      </c>
      <c r="BJ39" s="705">
        <v>0.10533679999999999</v>
      </c>
      <c r="BK39" s="705">
        <v>0.1124853</v>
      </c>
      <c r="BL39" s="705">
        <v>9.4115000000000004E-2</v>
      </c>
      <c r="BM39" s="705">
        <v>0.1025196</v>
      </c>
      <c r="BN39" s="705">
        <v>9.8993200000000003E-2</v>
      </c>
      <c r="BO39" s="705">
        <v>0.1010062</v>
      </c>
      <c r="BP39" s="705">
        <v>9.6786999999999998E-2</v>
      </c>
      <c r="BQ39" s="705">
        <v>9.7210099999999994E-2</v>
      </c>
      <c r="BR39" s="705">
        <v>9.6792500000000004E-2</v>
      </c>
      <c r="BS39" s="705">
        <v>8.5750999999999994E-2</v>
      </c>
      <c r="BT39" s="705">
        <v>8.4093899999999999E-2</v>
      </c>
      <c r="BU39" s="705">
        <v>9.5694699999999994E-2</v>
      </c>
      <c r="BV39" s="705">
        <v>0.10533679999999999</v>
      </c>
    </row>
    <row r="40" spans="1:74" ht="12.05" customHeight="1" x14ac:dyDescent="0.3">
      <c r="A40" s="663" t="s">
        <v>1314</v>
      </c>
      <c r="B40" s="661" t="s">
        <v>1063</v>
      </c>
      <c r="C40" s="704">
        <v>1.8824297E-2</v>
      </c>
      <c r="D40" s="704">
        <v>2.8558534E-2</v>
      </c>
      <c r="E40" s="704">
        <v>4.5283184999999997E-2</v>
      </c>
      <c r="F40" s="704">
        <v>4.9533315000000001E-2</v>
      </c>
      <c r="G40" s="704">
        <v>5.7269553000000001E-2</v>
      </c>
      <c r="H40" s="704">
        <v>6.5733499000000001E-2</v>
      </c>
      <c r="I40" s="704">
        <v>6.3339472999999993E-2</v>
      </c>
      <c r="J40" s="704">
        <v>5.9913955999999997E-2</v>
      </c>
      <c r="K40" s="704">
        <v>5.6091096E-2</v>
      </c>
      <c r="L40" s="704">
        <v>5.0369650000000002E-2</v>
      </c>
      <c r="M40" s="704">
        <v>3.6728143999999997E-2</v>
      </c>
      <c r="N40" s="704">
        <v>3.1667795999999998E-2</v>
      </c>
      <c r="O40" s="704">
        <v>3.1133594000000001E-2</v>
      </c>
      <c r="P40" s="704">
        <v>3.3704204000000001E-2</v>
      </c>
      <c r="Q40" s="704">
        <v>4.7124691000000003E-2</v>
      </c>
      <c r="R40" s="704">
        <v>5.4327579000000001E-2</v>
      </c>
      <c r="S40" s="704">
        <v>6.1288771999999998E-2</v>
      </c>
      <c r="T40" s="704">
        <v>6.7181648999999996E-2</v>
      </c>
      <c r="U40" s="704">
        <v>6.3569146000000007E-2</v>
      </c>
      <c r="V40" s="704">
        <v>6.1856726000000001E-2</v>
      </c>
      <c r="W40" s="704">
        <v>4.9999039000000002E-2</v>
      </c>
      <c r="X40" s="704">
        <v>4.3423979000000001E-2</v>
      </c>
      <c r="Y40" s="704">
        <v>3.1761566999999997E-2</v>
      </c>
      <c r="Z40" s="704">
        <v>2.7116772000000001E-2</v>
      </c>
      <c r="AA40" s="704">
        <v>3.4129027999999999E-2</v>
      </c>
      <c r="AB40" s="704">
        <v>3.8164938000000002E-2</v>
      </c>
      <c r="AC40" s="704">
        <v>5.7353301000000002E-2</v>
      </c>
      <c r="AD40" s="704">
        <v>6.2095193999999999E-2</v>
      </c>
      <c r="AE40" s="704">
        <v>6.6494581999999997E-2</v>
      </c>
      <c r="AF40" s="704">
        <v>7.2989756000000003E-2</v>
      </c>
      <c r="AG40" s="704">
        <v>7.9539723000000007E-2</v>
      </c>
      <c r="AH40" s="704">
        <v>7.3821806000000004E-2</v>
      </c>
      <c r="AI40" s="704">
        <v>6.3500284000000004E-2</v>
      </c>
      <c r="AJ40" s="704">
        <v>5.3288623E-2</v>
      </c>
      <c r="AK40" s="704">
        <v>4.1030407999999997E-2</v>
      </c>
      <c r="AL40" s="704">
        <v>2.9668153999999999E-2</v>
      </c>
      <c r="AM40" s="704">
        <v>4.1549948000000003E-2</v>
      </c>
      <c r="AN40" s="704">
        <v>4.9388039000000002E-2</v>
      </c>
      <c r="AO40" s="704">
        <v>5.9885191999999997E-2</v>
      </c>
      <c r="AP40" s="704">
        <v>7.3835450999999996E-2</v>
      </c>
      <c r="AQ40" s="704">
        <v>8.7912279999999995E-2</v>
      </c>
      <c r="AR40" s="704">
        <v>8.5727233999999999E-2</v>
      </c>
      <c r="AS40" s="704">
        <v>9.2135558000000006E-2</v>
      </c>
      <c r="AT40" s="704">
        <v>8.0075055000000006E-2</v>
      </c>
      <c r="AU40" s="704">
        <v>6.7530439999999997E-2</v>
      </c>
      <c r="AV40" s="704">
        <v>6.1960475000000001E-2</v>
      </c>
      <c r="AW40" s="704">
        <v>5.0357791999999998E-2</v>
      </c>
      <c r="AX40" s="704">
        <v>4.3073588000000003E-2</v>
      </c>
      <c r="AY40" s="704">
        <v>4.3198993999999998E-2</v>
      </c>
      <c r="AZ40" s="704">
        <v>4.9429920000000002E-2</v>
      </c>
      <c r="BA40" s="704">
        <v>7.5164898999999993E-2</v>
      </c>
      <c r="BB40" s="704">
        <v>8.5909438000000005E-2</v>
      </c>
      <c r="BC40" s="704">
        <v>9.6617120000000001E-2</v>
      </c>
      <c r="BD40" s="704">
        <v>8.8341129000000004E-2</v>
      </c>
      <c r="BE40" s="704">
        <v>8.7456580000000006E-2</v>
      </c>
      <c r="BF40" s="704">
        <v>8.7083800000000003E-2</v>
      </c>
      <c r="BG40" s="704">
        <v>7.9354900000000006E-2</v>
      </c>
      <c r="BH40" s="705">
        <v>7.7734800000000007E-2</v>
      </c>
      <c r="BI40" s="705">
        <v>7.0902800000000002E-2</v>
      </c>
      <c r="BJ40" s="705">
        <v>6.8632399999999996E-2</v>
      </c>
      <c r="BK40" s="705">
        <v>6.6348000000000004E-2</v>
      </c>
      <c r="BL40" s="705">
        <v>6.4939999999999998E-2</v>
      </c>
      <c r="BM40" s="705">
        <v>7.8073600000000007E-2</v>
      </c>
      <c r="BN40" s="705">
        <v>8.0153100000000005E-2</v>
      </c>
      <c r="BO40" s="705">
        <v>8.4680099999999994E-2</v>
      </c>
      <c r="BP40" s="705">
        <v>8.5280499999999995E-2</v>
      </c>
      <c r="BQ40" s="705">
        <v>8.5827600000000004E-2</v>
      </c>
      <c r="BR40" s="705">
        <v>8.5253300000000004E-2</v>
      </c>
      <c r="BS40" s="705">
        <v>7.84802E-2</v>
      </c>
      <c r="BT40" s="705">
        <v>7.5351899999999999E-2</v>
      </c>
      <c r="BU40" s="705">
        <v>6.6616499999999995E-2</v>
      </c>
      <c r="BV40" s="705">
        <v>6.3822699999999996E-2</v>
      </c>
    </row>
    <row r="41" spans="1:74" ht="12.05" customHeight="1" x14ac:dyDescent="0.3">
      <c r="A41" s="663" t="s">
        <v>1081</v>
      </c>
      <c r="B41" s="661" t="s">
        <v>1071</v>
      </c>
      <c r="C41" s="704">
        <v>1.2460310000000001</v>
      </c>
      <c r="D41" s="704">
        <v>1.384155</v>
      </c>
      <c r="E41" s="704">
        <v>1.9724569999999999</v>
      </c>
      <c r="F41" s="704">
        <v>2.1951260000000001</v>
      </c>
      <c r="G41" s="704">
        <v>2.4231880000000001</v>
      </c>
      <c r="H41" s="704">
        <v>2.4867710000000001</v>
      </c>
      <c r="I41" s="704">
        <v>2.554646</v>
      </c>
      <c r="J41" s="704">
        <v>2.4796360000000002</v>
      </c>
      <c r="K41" s="704">
        <v>2.2253799999999999</v>
      </c>
      <c r="L41" s="704">
        <v>1.989935</v>
      </c>
      <c r="M41" s="704">
        <v>1.5611060000000001</v>
      </c>
      <c r="N41" s="704">
        <v>1.471854</v>
      </c>
      <c r="O41" s="704">
        <v>1.6193599999999999</v>
      </c>
      <c r="P41" s="704">
        <v>1.7663409999999999</v>
      </c>
      <c r="Q41" s="704">
        <v>2.4339580000000001</v>
      </c>
      <c r="R41" s="704">
        <v>2.7397119999999999</v>
      </c>
      <c r="S41" s="704">
        <v>3.0112100000000002</v>
      </c>
      <c r="T41" s="704">
        <v>3.0591110000000001</v>
      </c>
      <c r="U41" s="704">
        <v>3.14642</v>
      </c>
      <c r="V41" s="704">
        <v>3.0169000000000001</v>
      </c>
      <c r="W41" s="704">
        <v>2.6743329999999998</v>
      </c>
      <c r="X41" s="704">
        <v>2.391775</v>
      </c>
      <c r="Y41" s="704">
        <v>1.9052819999999999</v>
      </c>
      <c r="Z41" s="704">
        <v>1.7748729999999999</v>
      </c>
      <c r="AA41" s="704">
        <v>1.9031979999999999</v>
      </c>
      <c r="AB41" s="704">
        <v>2.0588739999999999</v>
      </c>
      <c r="AC41" s="704">
        <v>2.9142589999999999</v>
      </c>
      <c r="AD41" s="704">
        <v>3.2449699999999999</v>
      </c>
      <c r="AE41" s="704">
        <v>3.5487829999999998</v>
      </c>
      <c r="AF41" s="704">
        <v>3.6040519999999998</v>
      </c>
      <c r="AG41" s="704">
        <v>3.7601399999999998</v>
      </c>
      <c r="AH41" s="704">
        <v>3.6113529999999998</v>
      </c>
      <c r="AI41" s="704">
        <v>3.2049780000000001</v>
      </c>
      <c r="AJ41" s="704">
        <v>2.8325279999999999</v>
      </c>
      <c r="AK41" s="704">
        <v>2.2275529999999999</v>
      </c>
      <c r="AL41" s="704">
        <v>2.0467580000000001</v>
      </c>
      <c r="AM41" s="704">
        <v>2.3131439999999999</v>
      </c>
      <c r="AN41" s="704">
        <v>2.6242239999999999</v>
      </c>
      <c r="AO41" s="704">
        <v>3.4244750000000002</v>
      </c>
      <c r="AP41" s="704">
        <v>3.8168250000000001</v>
      </c>
      <c r="AQ41" s="704">
        <v>4.2686019999999996</v>
      </c>
      <c r="AR41" s="704">
        <v>4.270327</v>
      </c>
      <c r="AS41" s="704">
        <v>4.4070349999999996</v>
      </c>
      <c r="AT41" s="704">
        <v>4.2005379999999999</v>
      </c>
      <c r="AU41" s="704">
        <v>3.7235369999999999</v>
      </c>
      <c r="AV41" s="704">
        <v>3.3985059999999998</v>
      </c>
      <c r="AW41" s="704">
        <v>2.766839</v>
      </c>
      <c r="AX41" s="704">
        <v>2.5258850000000002</v>
      </c>
      <c r="AY41" s="704">
        <v>2.7488030000000001</v>
      </c>
      <c r="AZ41" s="704">
        <v>2.9392429999999998</v>
      </c>
      <c r="BA41" s="704">
        <v>4.0922549999999998</v>
      </c>
      <c r="BB41" s="704">
        <v>4.5931740000000003</v>
      </c>
      <c r="BC41" s="704">
        <v>5.0549270000000002</v>
      </c>
      <c r="BD41" s="704">
        <v>5.1217750000000004</v>
      </c>
      <c r="BE41" s="704">
        <v>5.2196199999999999</v>
      </c>
      <c r="BF41" s="704">
        <v>5.0642519999999998</v>
      </c>
      <c r="BG41" s="704">
        <v>4.5387620000000002</v>
      </c>
      <c r="BH41" s="705">
        <v>4.0869340000000003</v>
      </c>
      <c r="BI41" s="705">
        <v>3.2831239999999999</v>
      </c>
      <c r="BJ41" s="705">
        <v>3.037642</v>
      </c>
      <c r="BK41" s="705">
        <v>3.2599130000000001</v>
      </c>
      <c r="BL41" s="705">
        <v>3.6168439999999999</v>
      </c>
      <c r="BM41" s="705">
        <v>5.0208279999999998</v>
      </c>
      <c r="BN41" s="705">
        <v>5.6193770000000001</v>
      </c>
      <c r="BO41" s="705">
        <v>6.2104999999999997</v>
      </c>
      <c r="BP41" s="705">
        <v>6.3056619999999999</v>
      </c>
      <c r="BQ41" s="705">
        <v>6.5369830000000002</v>
      </c>
      <c r="BR41" s="705">
        <v>6.3246159999999998</v>
      </c>
      <c r="BS41" s="705">
        <v>5.668939</v>
      </c>
      <c r="BT41" s="705">
        <v>5.1012060000000004</v>
      </c>
      <c r="BU41" s="705">
        <v>4.1056109999999997</v>
      </c>
      <c r="BV41" s="705">
        <v>3.7943340000000001</v>
      </c>
    </row>
    <row r="42" spans="1:74" ht="12.05" customHeight="1" x14ac:dyDescent="0.3">
      <c r="A42" s="663" t="s">
        <v>1082</v>
      </c>
      <c r="B42" s="661" t="s">
        <v>1083</v>
      </c>
      <c r="C42" s="704">
        <v>0.70291289999999995</v>
      </c>
      <c r="D42" s="704">
        <v>0.78945419999999999</v>
      </c>
      <c r="E42" s="704">
        <v>1.146679</v>
      </c>
      <c r="F42" s="704">
        <v>1.2831440000000001</v>
      </c>
      <c r="G42" s="704">
        <v>1.414857</v>
      </c>
      <c r="H42" s="704">
        <v>1.4687779999999999</v>
      </c>
      <c r="I42" s="704">
        <v>1.494756</v>
      </c>
      <c r="J42" s="704">
        <v>1.4458660000000001</v>
      </c>
      <c r="K42" s="704">
        <v>1.293315</v>
      </c>
      <c r="L42" s="704">
        <v>1.1567320000000001</v>
      </c>
      <c r="M42" s="704">
        <v>0.90373829999999999</v>
      </c>
      <c r="N42" s="704">
        <v>0.84138029999999997</v>
      </c>
      <c r="O42" s="704">
        <v>0.92057120000000003</v>
      </c>
      <c r="P42" s="704">
        <v>1.006591</v>
      </c>
      <c r="Q42" s="704">
        <v>1.3933279999999999</v>
      </c>
      <c r="R42" s="704">
        <v>1.5921460000000001</v>
      </c>
      <c r="S42" s="704">
        <v>1.752683</v>
      </c>
      <c r="T42" s="704">
        <v>1.7880149999999999</v>
      </c>
      <c r="U42" s="704">
        <v>1.83369</v>
      </c>
      <c r="V42" s="704">
        <v>1.7563960000000001</v>
      </c>
      <c r="W42" s="704">
        <v>1.539126</v>
      </c>
      <c r="X42" s="704">
        <v>1.3854610000000001</v>
      </c>
      <c r="Y42" s="704">
        <v>1.107985</v>
      </c>
      <c r="Z42" s="704">
        <v>1.028886</v>
      </c>
      <c r="AA42" s="704">
        <v>1.1065100000000001</v>
      </c>
      <c r="AB42" s="704">
        <v>1.2049730000000001</v>
      </c>
      <c r="AC42" s="704">
        <v>1.727195</v>
      </c>
      <c r="AD42" s="704">
        <v>1.934966</v>
      </c>
      <c r="AE42" s="704">
        <v>2.129702</v>
      </c>
      <c r="AF42" s="704">
        <v>2.1753990000000001</v>
      </c>
      <c r="AG42" s="704">
        <v>2.2680699999999998</v>
      </c>
      <c r="AH42" s="704">
        <v>2.1844619999999999</v>
      </c>
      <c r="AI42" s="704">
        <v>1.9296489999999999</v>
      </c>
      <c r="AJ42" s="704">
        <v>1.697281</v>
      </c>
      <c r="AK42" s="704">
        <v>1.346193</v>
      </c>
      <c r="AL42" s="704">
        <v>1.2100599999999999</v>
      </c>
      <c r="AM42" s="704">
        <v>1.385189</v>
      </c>
      <c r="AN42" s="704">
        <v>1.5782350000000001</v>
      </c>
      <c r="AO42" s="704">
        <v>2.0500699999999998</v>
      </c>
      <c r="AP42" s="704">
        <v>2.311194</v>
      </c>
      <c r="AQ42" s="704">
        <v>2.610757</v>
      </c>
      <c r="AR42" s="704">
        <v>2.6108189999999998</v>
      </c>
      <c r="AS42" s="704">
        <v>2.6813959999999999</v>
      </c>
      <c r="AT42" s="704">
        <v>2.5410020000000002</v>
      </c>
      <c r="AU42" s="704">
        <v>2.2427199999999998</v>
      </c>
      <c r="AV42" s="704">
        <v>2.0891760000000001</v>
      </c>
      <c r="AW42" s="704">
        <v>1.7314210000000001</v>
      </c>
      <c r="AX42" s="704">
        <v>1.538303</v>
      </c>
      <c r="AY42" s="704">
        <v>1.671368</v>
      </c>
      <c r="AZ42" s="704">
        <v>1.7740130000000001</v>
      </c>
      <c r="BA42" s="704">
        <v>2.491768</v>
      </c>
      <c r="BB42" s="704">
        <v>2.8243939999999998</v>
      </c>
      <c r="BC42" s="704">
        <v>3.1230639999999998</v>
      </c>
      <c r="BD42" s="704">
        <v>3.1727080000000001</v>
      </c>
      <c r="BE42" s="704">
        <v>3.2093039999999999</v>
      </c>
      <c r="BF42" s="704">
        <v>3.1271049999999998</v>
      </c>
      <c r="BG42" s="704">
        <v>2.790975</v>
      </c>
      <c r="BH42" s="705">
        <v>2.5257269999999998</v>
      </c>
      <c r="BI42" s="705">
        <v>2.0439440000000002</v>
      </c>
      <c r="BJ42" s="705">
        <v>1.868619</v>
      </c>
      <c r="BK42" s="705">
        <v>1.9992490000000001</v>
      </c>
      <c r="BL42" s="705">
        <v>2.2286609999999998</v>
      </c>
      <c r="BM42" s="705">
        <v>3.1315170000000001</v>
      </c>
      <c r="BN42" s="705">
        <v>3.5395120000000002</v>
      </c>
      <c r="BO42" s="705">
        <v>3.9299089999999999</v>
      </c>
      <c r="BP42" s="705">
        <v>4.008947</v>
      </c>
      <c r="BQ42" s="705">
        <v>4.1490590000000003</v>
      </c>
      <c r="BR42" s="705">
        <v>4.0246909999999998</v>
      </c>
      <c r="BS42" s="705">
        <v>3.594433</v>
      </c>
      <c r="BT42" s="705">
        <v>3.2490489999999999</v>
      </c>
      <c r="BU42" s="705">
        <v>2.6355010000000001</v>
      </c>
      <c r="BV42" s="705">
        <v>2.4068149999999999</v>
      </c>
    </row>
    <row r="43" spans="1:74" ht="12.05" customHeight="1" x14ac:dyDescent="0.3">
      <c r="A43" s="663" t="s">
        <v>1084</v>
      </c>
      <c r="B43" s="661" t="s">
        <v>1085</v>
      </c>
      <c r="C43" s="704">
        <v>0.42040230000000001</v>
      </c>
      <c r="D43" s="704">
        <v>0.45801829999999999</v>
      </c>
      <c r="E43" s="704">
        <v>0.62904020000000005</v>
      </c>
      <c r="F43" s="704">
        <v>0.69866640000000002</v>
      </c>
      <c r="G43" s="704">
        <v>0.76976489999999997</v>
      </c>
      <c r="H43" s="704">
        <v>0.77729939999999997</v>
      </c>
      <c r="I43" s="704">
        <v>0.80770189999999997</v>
      </c>
      <c r="J43" s="704">
        <v>0.78782940000000001</v>
      </c>
      <c r="K43" s="704">
        <v>0.70937629999999996</v>
      </c>
      <c r="L43" s="704">
        <v>0.63244069999999997</v>
      </c>
      <c r="M43" s="704">
        <v>0.50179770000000001</v>
      </c>
      <c r="N43" s="704">
        <v>0.49223479999999997</v>
      </c>
      <c r="O43" s="704">
        <v>0.55241600000000002</v>
      </c>
      <c r="P43" s="704">
        <v>0.60466540000000002</v>
      </c>
      <c r="Q43" s="704">
        <v>0.81957259999999998</v>
      </c>
      <c r="R43" s="704">
        <v>0.90681849999999997</v>
      </c>
      <c r="S43" s="704">
        <v>0.99179779999999995</v>
      </c>
      <c r="T43" s="704">
        <v>1.003017</v>
      </c>
      <c r="U43" s="704">
        <v>1.035973</v>
      </c>
      <c r="V43" s="704">
        <v>0.99261509999999997</v>
      </c>
      <c r="W43" s="704">
        <v>0.89281999999999995</v>
      </c>
      <c r="X43" s="704">
        <v>0.78632239999999998</v>
      </c>
      <c r="Y43" s="704">
        <v>0.62342390000000003</v>
      </c>
      <c r="Z43" s="704">
        <v>0.58892520000000004</v>
      </c>
      <c r="AA43" s="704">
        <v>0.62886059999999999</v>
      </c>
      <c r="AB43" s="704">
        <v>0.67607969999999995</v>
      </c>
      <c r="AC43" s="704">
        <v>0.93292929999999996</v>
      </c>
      <c r="AD43" s="704">
        <v>1.0323720000000001</v>
      </c>
      <c r="AE43" s="704">
        <v>1.1104700000000001</v>
      </c>
      <c r="AF43" s="704">
        <v>1.1181490000000001</v>
      </c>
      <c r="AG43" s="704">
        <v>1.1713990000000001</v>
      </c>
      <c r="AH43" s="704">
        <v>1.1160110000000001</v>
      </c>
      <c r="AI43" s="704">
        <v>0.99412619999999996</v>
      </c>
      <c r="AJ43" s="704">
        <v>0.88061409999999996</v>
      </c>
      <c r="AK43" s="704">
        <v>0.68309390000000003</v>
      </c>
      <c r="AL43" s="704">
        <v>0.65746579999999999</v>
      </c>
      <c r="AM43" s="704">
        <v>0.73631590000000002</v>
      </c>
      <c r="AN43" s="704">
        <v>0.83411869999999999</v>
      </c>
      <c r="AO43" s="704">
        <v>1.0820909999999999</v>
      </c>
      <c r="AP43" s="704">
        <v>1.189295</v>
      </c>
      <c r="AQ43" s="704">
        <v>1.3091969999999999</v>
      </c>
      <c r="AR43" s="704">
        <v>1.305329</v>
      </c>
      <c r="AS43" s="704">
        <v>1.3560840000000001</v>
      </c>
      <c r="AT43" s="704">
        <v>1.301817</v>
      </c>
      <c r="AU43" s="704">
        <v>1.159246</v>
      </c>
      <c r="AV43" s="704">
        <v>1.0180450000000001</v>
      </c>
      <c r="AW43" s="704">
        <v>0.80899679999999996</v>
      </c>
      <c r="AX43" s="704">
        <v>0.78324329999999998</v>
      </c>
      <c r="AY43" s="704">
        <v>0.86140830000000002</v>
      </c>
      <c r="AZ43" s="704">
        <v>0.93452539999999995</v>
      </c>
      <c r="BA43" s="704">
        <v>1.2731380000000001</v>
      </c>
      <c r="BB43" s="704">
        <v>1.4125719999999999</v>
      </c>
      <c r="BC43" s="704">
        <v>1.5395460000000001</v>
      </c>
      <c r="BD43" s="704">
        <v>1.5550120000000001</v>
      </c>
      <c r="BE43" s="704">
        <v>1.6061179999999999</v>
      </c>
      <c r="BF43" s="704">
        <v>1.5446489999999999</v>
      </c>
      <c r="BG43" s="704">
        <v>1.392406</v>
      </c>
      <c r="BH43" s="705">
        <v>1.236739</v>
      </c>
      <c r="BI43" s="705">
        <v>0.98405319999999996</v>
      </c>
      <c r="BJ43" s="705">
        <v>0.93892379999999998</v>
      </c>
      <c r="BK43" s="705">
        <v>1.017353</v>
      </c>
      <c r="BL43" s="705">
        <v>1.1279680000000001</v>
      </c>
      <c r="BM43" s="705">
        <v>1.522929</v>
      </c>
      <c r="BN43" s="705">
        <v>1.6827780000000001</v>
      </c>
      <c r="BO43" s="705">
        <v>1.842414</v>
      </c>
      <c r="BP43" s="705">
        <v>1.8572299999999999</v>
      </c>
      <c r="BQ43" s="705">
        <v>1.933287</v>
      </c>
      <c r="BR43" s="705">
        <v>1.858555</v>
      </c>
      <c r="BS43" s="705">
        <v>1.6749849999999999</v>
      </c>
      <c r="BT43" s="705">
        <v>1.4874879999999999</v>
      </c>
      <c r="BU43" s="705">
        <v>1.1834709999999999</v>
      </c>
      <c r="BV43" s="705">
        <v>1.1290640000000001</v>
      </c>
    </row>
    <row r="44" spans="1:74" ht="12.05" customHeight="1" x14ac:dyDescent="0.3">
      <c r="A44" s="663" t="s">
        <v>1086</v>
      </c>
      <c r="B44" s="661" t="s">
        <v>1087</v>
      </c>
      <c r="C44" s="704">
        <v>0.1227153</v>
      </c>
      <c r="D44" s="704">
        <v>0.13668230000000001</v>
      </c>
      <c r="E44" s="704">
        <v>0.19673860000000001</v>
      </c>
      <c r="F44" s="704">
        <v>0.2133149</v>
      </c>
      <c r="G44" s="704">
        <v>0.23856620000000001</v>
      </c>
      <c r="H44" s="704">
        <v>0.24069399999999999</v>
      </c>
      <c r="I44" s="704">
        <v>0.25218810000000003</v>
      </c>
      <c r="J44" s="704">
        <v>0.24594079999999999</v>
      </c>
      <c r="K44" s="704">
        <v>0.22268789999999999</v>
      </c>
      <c r="L44" s="704">
        <v>0.20076179999999999</v>
      </c>
      <c r="M44" s="704">
        <v>0.15556980000000001</v>
      </c>
      <c r="N44" s="704">
        <v>0.13823859999999999</v>
      </c>
      <c r="O44" s="704">
        <v>0.14637259999999999</v>
      </c>
      <c r="P44" s="704">
        <v>0.15508440000000001</v>
      </c>
      <c r="Q44" s="704">
        <v>0.22105710000000001</v>
      </c>
      <c r="R44" s="704">
        <v>0.24074670000000001</v>
      </c>
      <c r="S44" s="704">
        <v>0.26672879999999999</v>
      </c>
      <c r="T44" s="704">
        <v>0.26807880000000001</v>
      </c>
      <c r="U44" s="704">
        <v>0.27675689999999997</v>
      </c>
      <c r="V44" s="704">
        <v>0.26788869999999998</v>
      </c>
      <c r="W44" s="704">
        <v>0.24238750000000001</v>
      </c>
      <c r="X44" s="704">
        <v>0.21999179999999999</v>
      </c>
      <c r="Y44" s="704">
        <v>0.1738731</v>
      </c>
      <c r="Z44" s="704">
        <v>0.1570618</v>
      </c>
      <c r="AA44" s="704">
        <v>0.1678277</v>
      </c>
      <c r="AB44" s="704">
        <v>0.17782120000000001</v>
      </c>
      <c r="AC44" s="704">
        <v>0.25413439999999998</v>
      </c>
      <c r="AD44" s="704">
        <v>0.2776324</v>
      </c>
      <c r="AE44" s="704">
        <v>0.30861119999999997</v>
      </c>
      <c r="AF44" s="704">
        <v>0.31050470000000002</v>
      </c>
      <c r="AG44" s="704">
        <v>0.32067059999999997</v>
      </c>
      <c r="AH44" s="704">
        <v>0.31087989999999999</v>
      </c>
      <c r="AI44" s="704">
        <v>0.28120309999999998</v>
      </c>
      <c r="AJ44" s="704">
        <v>0.25463330000000001</v>
      </c>
      <c r="AK44" s="704">
        <v>0.19826640000000001</v>
      </c>
      <c r="AL44" s="704">
        <v>0.17923210000000001</v>
      </c>
      <c r="AM44" s="704">
        <v>0.19163920000000001</v>
      </c>
      <c r="AN44" s="704">
        <v>0.21187059999999999</v>
      </c>
      <c r="AO44" s="704">
        <v>0.29231439999999997</v>
      </c>
      <c r="AP44" s="704">
        <v>0.3163359</v>
      </c>
      <c r="AQ44" s="704">
        <v>0.34864780000000001</v>
      </c>
      <c r="AR44" s="704">
        <v>0.35417890000000002</v>
      </c>
      <c r="AS44" s="704">
        <v>0.36955440000000001</v>
      </c>
      <c r="AT44" s="704">
        <v>0.35771940000000002</v>
      </c>
      <c r="AU44" s="704">
        <v>0.3215712</v>
      </c>
      <c r="AV44" s="704">
        <v>0.29128490000000001</v>
      </c>
      <c r="AW44" s="704">
        <v>0.22642129999999999</v>
      </c>
      <c r="AX44" s="704">
        <v>0.20433879999999999</v>
      </c>
      <c r="AY44" s="704">
        <v>0.21602640000000001</v>
      </c>
      <c r="AZ44" s="704">
        <v>0.23070460000000001</v>
      </c>
      <c r="BA44" s="704">
        <v>0.32734859999999999</v>
      </c>
      <c r="BB44" s="704">
        <v>0.35620760000000001</v>
      </c>
      <c r="BC44" s="704">
        <v>0.39231729999999998</v>
      </c>
      <c r="BD44" s="704">
        <v>0.3940555</v>
      </c>
      <c r="BE44" s="704">
        <v>0.40419749999999999</v>
      </c>
      <c r="BF44" s="704">
        <v>0.3924975</v>
      </c>
      <c r="BG44" s="704">
        <v>0.35538150000000002</v>
      </c>
      <c r="BH44" s="705">
        <v>0.32446789999999998</v>
      </c>
      <c r="BI44" s="705">
        <v>0.25512639999999998</v>
      </c>
      <c r="BJ44" s="705">
        <v>0.23009959999999999</v>
      </c>
      <c r="BK44" s="705">
        <v>0.24331150000000001</v>
      </c>
      <c r="BL44" s="705">
        <v>0.26021539999999999</v>
      </c>
      <c r="BM44" s="705">
        <v>0.36638169999999998</v>
      </c>
      <c r="BN44" s="705">
        <v>0.39708739999999998</v>
      </c>
      <c r="BO44" s="705">
        <v>0.43817640000000002</v>
      </c>
      <c r="BP44" s="705">
        <v>0.4394846</v>
      </c>
      <c r="BQ44" s="705">
        <v>0.45463680000000001</v>
      </c>
      <c r="BR44" s="705">
        <v>0.44137019999999999</v>
      </c>
      <c r="BS44" s="705">
        <v>0.39952029999999999</v>
      </c>
      <c r="BT44" s="705">
        <v>0.36466989999999999</v>
      </c>
      <c r="BU44" s="705">
        <v>0.28663860000000002</v>
      </c>
      <c r="BV44" s="705">
        <v>0.25845449999999998</v>
      </c>
    </row>
    <row r="45" spans="1:74" ht="12.05" customHeight="1" x14ac:dyDescent="0.3">
      <c r="A45" s="667" t="s">
        <v>1315</v>
      </c>
      <c r="B45" s="668" t="s">
        <v>1080</v>
      </c>
      <c r="C45" s="706">
        <v>1.8728827999999999E-2</v>
      </c>
      <c r="D45" s="706">
        <v>1.9014376999999999E-2</v>
      </c>
      <c r="E45" s="706">
        <v>2.5070169999999999E-2</v>
      </c>
      <c r="F45" s="706">
        <v>2.2301062999999999E-2</v>
      </c>
      <c r="G45" s="706">
        <v>2.0590589999999999E-2</v>
      </c>
      <c r="H45" s="706">
        <v>1.7642636E-2</v>
      </c>
      <c r="I45" s="706">
        <v>1.2293243000000001E-2</v>
      </c>
      <c r="J45" s="706">
        <v>9.5840270000000002E-3</v>
      </c>
      <c r="K45" s="706">
        <v>1.5368834E-2</v>
      </c>
      <c r="L45" s="706">
        <v>2.2710237000000001E-2</v>
      </c>
      <c r="M45" s="706">
        <v>2.2600076E-2</v>
      </c>
      <c r="N45" s="706">
        <v>2.2772737000000001E-2</v>
      </c>
      <c r="O45" s="706">
        <v>2.8769175000000001E-2</v>
      </c>
      <c r="P45" s="706">
        <v>2.4469161999999999E-2</v>
      </c>
      <c r="Q45" s="706">
        <v>2.868507E-2</v>
      </c>
      <c r="R45" s="706">
        <v>2.4666341000000001E-2</v>
      </c>
      <c r="S45" s="706">
        <v>2.1552182999999999E-2</v>
      </c>
      <c r="T45" s="706">
        <v>2.0091523E-2</v>
      </c>
      <c r="U45" s="706">
        <v>1.4932318E-2</v>
      </c>
      <c r="V45" s="706">
        <v>1.6232992000000002E-2</v>
      </c>
      <c r="W45" s="706">
        <v>1.7875393999999999E-2</v>
      </c>
      <c r="X45" s="706">
        <v>2.4262692999999998E-2</v>
      </c>
      <c r="Y45" s="706">
        <v>2.4714481999999999E-2</v>
      </c>
      <c r="Z45" s="706">
        <v>2.4774527000000001E-2</v>
      </c>
      <c r="AA45" s="706">
        <v>2.8405357999999999E-2</v>
      </c>
      <c r="AB45" s="706">
        <v>2.4497512999999999E-2</v>
      </c>
      <c r="AC45" s="706">
        <v>2.6753674000000002E-2</v>
      </c>
      <c r="AD45" s="706">
        <v>2.7568711999999999E-2</v>
      </c>
      <c r="AE45" s="706">
        <v>2.2717294999999998E-2</v>
      </c>
      <c r="AF45" s="706">
        <v>1.9871056000000002E-2</v>
      </c>
      <c r="AG45" s="706">
        <v>1.6318511000000001E-2</v>
      </c>
      <c r="AH45" s="706">
        <v>1.4517265999999999E-2</v>
      </c>
      <c r="AI45" s="706">
        <v>1.9251298999999999E-2</v>
      </c>
      <c r="AJ45" s="706">
        <v>2.5988107999999999E-2</v>
      </c>
      <c r="AK45" s="706">
        <v>2.4715491999999999E-2</v>
      </c>
      <c r="AL45" s="706">
        <v>2.7854396E-2</v>
      </c>
      <c r="AM45" s="706">
        <v>2.7444421E-2</v>
      </c>
      <c r="AN45" s="706">
        <v>2.8878579000000001E-2</v>
      </c>
      <c r="AO45" s="706">
        <v>2.9640522999999998E-2</v>
      </c>
      <c r="AP45" s="706">
        <v>2.9855632999999999E-2</v>
      </c>
      <c r="AQ45" s="706">
        <v>2.6789016999999998E-2</v>
      </c>
      <c r="AR45" s="706">
        <v>7.8003295E-2</v>
      </c>
      <c r="AS45" s="706">
        <v>8.3477818999999995E-2</v>
      </c>
      <c r="AT45" s="706">
        <v>7.2587771999999995E-2</v>
      </c>
      <c r="AU45" s="706">
        <v>8.7071246000000005E-2</v>
      </c>
      <c r="AV45" s="706">
        <v>0.11046937699999999</v>
      </c>
      <c r="AW45" s="706">
        <v>0.12208041</v>
      </c>
      <c r="AX45" s="706">
        <v>0.132740993</v>
      </c>
      <c r="AY45" s="706">
        <v>0.10873540900000001</v>
      </c>
      <c r="AZ45" s="706">
        <v>0.11163284800000001</v>
      </c>
      <c r="BA45" s="706">
        <v>9.1342472999999993E-2</v>
      </c>
      <c r="BB45" s="706">
        <v>9.8766013E-2</v>
      </c>
      <c r="BC45" s="706">
        <v>7.8835004E-2</v>
      </c>
      <c r="BD45" s="706">
        <v>7.7340296000000003E-2</v>
      </c>
      <c r="BE45" s="706">
        <v>5.9583002000000003E-2</v>
      </c>
      <c r="BF45" s="706">
        <v>6.7954600000000004E-2</v>
      </c>
      <c r="BG45" s="706">
        <v>7.0092699999999994E-2</v>
      </c>
      <c r="BH45" s="707">
        <v>7.6172400000000001E-2</v>
      </c>
      <c r="BI45" s="707">
        <v>7.4345700000000001E-2</v>
      </c>
      <c r="BJ45" s="707">
        <v>7.5489500000000001E-2</v>
      </c>
      <c r="BK45" s="707">
        <v>7.5169200000000005E-2</v>
      </c>
      <c r="BL45" s="707">
        <v>6.7311899999999994E-2</v>
      </c>
      <c r="BM45" s="707">
        <v>7.4505100000000005E-2</v>
      </c>
      <c r="BN45" s="707">
        <v>7.2286199999999995E-2</v>
      </c>
      <c r="BO45" s="707">
        <v>7.2192699999999999E-2</v>
      </c>
      <c r="BP45" s="707">
        <v>6.8452799999999994E-2</v>
      </c>
      <c r="BQ45" s="707">
        <v>6.7905999999999994E-2</v>
      </c>
      <c r="BR45" s="707">
        <v>6.6792799999999999E-2</v>
      </c>
      <c r="BS45" s="707">
        <v>6.6717600000000002E-2</v>
      </c>
      <c r="BT45" s="707">
        <v>7.2791700000000001E-2</v>
      </c>
      <c r="BU45" s="707">
        <v>7.1793999999999997E-2</v>
      </c>
      <c r="BV45" s="707">
        <v>7.3611999999999997E-2</v>
      </c>
    </row>
    <row r="46" spans="1:74" ht="12.05" customHeight="1" x14ac:dyDescent="0.3">
      <c r="A46" s="669"/>
      <c r="B46" s="658" t="s">
        <v>1088</v>
      </c>
      <c r="C46" s="658"/>
      <c r="D46" s="658"/>
      <c r="E46" s="658"/>
      <c r="F46" s="658"/>
      <c r="G46" s="658"/>
      <c r="H46" s="658"/>
      <c r="I46" s="658"/>
      <c r="J46" s="658"/>
      <c r="K46" s="658"/>
      <c r="L46" s="658"/>
      <c r="M46" s="658"/>
      <c r="N46" s="658"/>
      <c r="O46" s="658"/>
      <c r="P46" s="658"/>
      <c r="Q46" s="658"/>
      <c r="R46" s="670"/>
      <c r="S46" s="670"/>
      <c r="T46" s="670"/>
      <c r="U46" s="670"/>
      <c r="V46" s="670"/>
      <c r="W46" s="670"/>
      <c r="X46" s="670"/>
      <c r="Y46" s="670"/>
      <c r="Z46" s="670"/>
      <c r="AA46" s="670"/>
      <c r="AB46" s="670"/>
      <c r="AC46" s="670"/>
      <c r="AD46" s="670"/>
      <c r="AE46" s="670"/>
      <c r="AF46" s="670"/>
      <c r="AG46" s="670"/>
      <c r="AH46" s="670"/>
      <c r="AI46" s="670"/>
      <c r="AJ46" s="670"/>
      <c r="AK46" s="670"/>
      <c r="AL46" s="670"/>
      <c r="AM46" s="670"/>
      <c r="AN46" s="670"/>
      <c r="AO46" s="670"/>
      <c r="AP46" s="670"/>
      <c r="AQ46" s="670"/>
      <c r="AR46" s="670"/>
      <c r="AS46" s="670"/>
      <c r="AT46" s="670"/>
      <c r="AU46" s="670"/>
      <c r="AV46" s="670"/>
      <c r="AW46" s="670"/>
      <c r="AX46" s="670"/>
      <c r="AY46" s="670"/>
      <c r="AZ46" s="670"/>
      <c r="BA46" s="670"/>
      <c r="BB46" s="670"/>
      <c r="BC46" s="670"/>
      <c r="BD46" s="679"/>
      <c r="BE46" s="679"/>
      <c r="BF46" s="679"/>
      <c r="BG46" s="679"/>
      <c r="BH46" s="670"/>
      <c r="BI46" s="670"/>
      <c r="BJ46" s="670"/>
      <c r="BK46" s="670"/>
      <c r="BL46" s="670"/>
      <c r="BM46" s="670"/>
      <c r="BN46" s="670"/>
      <c r="BO46" s="670"/>
      <c r="BP46" s="670"/>
      <c r="BQ46" s="670"/>
      <c r="BR46" s="670"/>
      <c r="BS46" s="670"/>
      <c r="BT46" s="670"/>
      <c r="BU46" s="670"/>
      <c r="BV46" s="670"/>
    </row>
    <row r="47" spans="1:74" ht="12.05" customHeight="1" x14ac:dyDescent="0.3">
      <c r="A47" s="669"/>
      <c r="B47" s="658" t="s">
        <v>1089</v>
      </c>
      <c r="C47" s="658"/>
      <c r="D47" s="658"/>
      <c r="E47" s="658"/>
      <c r="F47" s="658"/>
      <c r="G47" s="658"/>
      <c r="H47" s="658"/>
      <c r="I47" s="658"/>
      <c r="J47" s="658"/>
      <c r="K47" s="658"/>
      <c r="L47" s="658"/>
      <c r="M47" s="658"/>
      <c r="N47" s="658"/>
      <c r="O47" s="658"/>
      <c r="P47" s="658"/>
      <c r="Q47" s="658"/>
      <c r="R47" s="670"/>
      <c r="S47" s="670"/>
      <c r="T47" s="670"/>
      <c r="U47" s="670"/>
      <c r="V47" s="670"/>
      <c r="W47" s="670"/>
      <c r="X47" s="670"/>
      <c r="Y47" s="670"/>
      <c r="Z47" s="670"/>
      <c r="AA47" s="670"/>
      <c r="AB47" s="670"/>
      <c r="AC47" s="670"/>
      <c r="AD47" s="670"/>
      <c r="AE47" s="670"/>
      <c r="AF47" s="670"/>
      <c r="AG47" s="670"/>
      <c r="AH47" s="670"/>
      <c r="AI47" s="670"/>
      <c r="AJ47" s="670"/>
      <c r="AK47" s="670"/>
      <c r="AL47" s="670"/>
      <c r="AM47" s="670"/>
      <c r="AN47" s="670"/>
      <c r="AO47" s="670"/>
      <c r="AP47" s="670"/>
      <c r="AQ47" s="670"/>
      <c r="AR47" s="670"/>
      <c r="AS47" s="670"/>
      <c r="AT47" s="670"/>
      <c r="AU47" s="670"/>
      <c r="AV47" s="670"/>
      <c r="AW47" s="670"/>
      <c r="AX47" s="670"/>
      <c r="AY47" s="670"/>
      <c r="AZ47" s="670"/>
      <c r="BA47" s="670"/>
      <c r="BB47" s="670"/>
      <c r="BC47" s="670"/>
      <c r="BD47" s="679"/>
      <c r="BE47" s="679"/>
      <c r="BF47" s="679"/>
      <c r="BG47" s="670"/>
      <c r="BH47" s="670"/>
      <c r="BI47" s="670"/>
      <c r="BJ47" s="670"/>
      <c r="BK47" s="670"/>
      <c r="BL47" s="670"/>
      <c r="BM47" s="670"/>
      <c r="BN47" s="670"/>
      <c r="BO47" s="670"/>
      <c r="BP47" s="670"/>
      <c r="BQ47" s="670"/>
      <c r="BR47" s="670"/>
      <c r="BS47" s="670"/>
      <c r="BT47" s="670"/>
      <c r="BU47" s="670"/>
      <c r="BV47" s="670"/>
    </row>
    <row r="48" spans="1:74" ht="12.05" customHeight="1" x14ac:dyDescent="0.3">
      <c r="A48" s="669"/>
      <c r="B48" s="831" t="s">
        <v>1373</v>
      </c>
      <c r="C48" s="832"/>
      <c r="D48" s="832"/>
      <c r="E48" s="832"/>
      <c r="F48" s="832"/>
      <c r="G48" s="832"/>
      <c r="H48" s="832"/>
      <c r="I48" s="832"/>
      <c r="J48" s="832"/>
      <c r="K48" s="832"/>
      <c r="L48" s="832"/>
      <c r="M48" s="832"/>
      <c r="N48" s="832"/>
      <c r="O48" s="832"/>
      <c r="P48" s="832"/>
      <c r="Q48" s="832"/>
      <c r="R48" s="670"/>
      <c r="S48" s="670"/>
      <c r="T48" s="670"/>
      <c r="U48" s="670"/>
      <c r="V48" s="670"/>
      <c r="W48" s="670"/>
      <c r="X48" s="670"/>
      <c r="Y48" s="670"/>
      <c r="Z48" s="670"/>
      <c r="AA48" s="670"/>
      <c r="AB48" s="670"/>
      <c r="AC48" s="670"/>
      <c r="AD48" s="670"/>
      <c r="AE48" s="670"/>
      <c r="AF48" s="670"/>
      <c r="AG48" s="670"/>
      <c r="AH48" s="670"/>
      <c r="AI48" s="670"/>
      <c r="AJ48" s="670"/>
      <c r="AK48" s="670"/>
      <c r="AL48" s="670"/>
      <c r="AM48" s="670"/>
      <c r="AN48" s="670"/>
      <c r="AO48" s="670"/>
      <c r="AP48" s="670"/>
      <c r="AQ48" s="670"/>
      <c r="AR48" s="670"/>
      <c r="AS48" s="670"/>
      <c r="AT48" s="670"/>
      <c r="AU48" s="670"/>
      <c r="AV48" s="670"/>
      <c r="AW48" s="670"/>
      <c r="AX48" s="670"/>
      <c r="AY48" s="670"/>
      <c r="AZ48" s="670"/>
      <c r="BA48" s="670"/>
      <c r="BB48" s="670"/>
      <c r="BC48" s="670"/>
      <c r="BD48" s="679"/>
      <c r="BE48" s="679"/>
      <c r="BF48" s="679"/>
      <c r="BG48" s="670"/>
      <c r="BH48" s="670"/>
      <c r="BI48" s="670"/>
      <c r="BJ48" s="670"/>
      <c r="BK48" s="670"/>
      <c r="BL48" s="670"/>
      <c r="BM48" s="670"/>
      <c r="BN48" s="670"/>
      <c r="BO48" s="670"/>
      <c r="BP48" s="670"/>
      <c r="BQ48" s="670"/>
      <c r="BR48" s="670"/>
      <c r="BS48" s="670"/>
      <c r="BT48" s="670"/>
      <c r="BU48" s="670"/>
      <c r="BV48" s="670"/>
    </row>
    <row r="49" spans="1:74" ht="12.05" customHeight="1" x14ac:dyDescent="0.3">
      <c r="A49" s="669"/>
      <c r="B49" s="832"/>
      <c r="C49" s="832"/>
      <c r="D49" s="832"/>
      <c r="E49" s="832"/>
      <c r="F49" s="832"/>
      <c r="G49" s="832"/>
      <c r="H49" s="832"/>
      <c r="I49" s="832"/>
      <c r="J49" s="832"/>
      <c r="K49" s="832"/>
      <c r="L49" s="832"/>
      <c r="M49" s="832"/>
      <c r="N49" s="832"/>
      <c r="O49" s="832"/>
      <c r="P49" s="832"/>
      <c r="Q49" s="832"/>
      <c r="R49" s="670"/>
      <c r="S49" s="670"/>
      <c r="T49" s="670"/>
      <c r="U49" s="670"/>
      <c r="V49" s="670"/>
      <c r="W49" s="670"/>
      <c r="X49" s="670"/>
      <c r="Y49" s="670"/>
      <c r="Z49" s="670"/>
      <c r="AA49" s="670"/>
      <c r="AB49" s="670"/>
      <c r="AC49" s="670"/>
      <c r="AD49" s="670"/>
      <c r="AE49" s="670"/>
      <c r="AF49" s="670"/>
      <c r="AG49" s="670"/>
      <c r="AH49" s="670"/>
      <c r="AI49" s="670"/>
      <c r="AJ49" s="670"/>
      <c r="AK49" s="670"/>
      <c r="AL49" s="670"/>
      <c r="AM49" s="670"/>
      <c r="AN49" s="670"/>
      <c r="AO49" s="670"/>
      <c r="AP49" s="670"/>
      <c r="AQ49" s="670"/>
      <c r="AR49" s="670"/>
      <c r="AS49" s="670"/>
      <c r="AT49" s="670"/>
      <c r="AU49" s="670"/>
      <c r="AV49" s="670"/>
      <c r="AW49" s="670"/>
      <c r="AX49" s="670"/>
      <c r="AY49" s="670"/>
      <c r="AZ49" s="670"/>
      <c r="BA49" s="670"/>
      <c r="BB49" s="670"/>
      <c r="BC49" s="670"/>
      <c r="BD49" s="679"/>
      <c r="BE49" s="679"/>
      <c r="BF49" s="679"/>
      <c r="BG49" s="670"/>
      <c r="BH49" s="670"/>
      <c r="BI49" s="670"/>
      <c r="BJ49" s="670"/>
      <c r="BK49" s="670"/>
      <c r="BL49" s="670"/>
      <c r="BM49" s="670"/>
      <c r="BN49" s="670"/>
      <c r="BO49" s="670"/>
      <c r="BP49" s="670"/>
      <c r="BQ49" s="670"/>
      <c r="BR49" s="670"/>
      <c r="BS49" s="670"/>
      <c r="BT49" s="670"/>
      <c r="BU49" s="670"/>
      <c r="BV49" s="670"/>
    </row>
    <row r="50" spans="1:74" ht="12.05" customHeight="1" x14ac:dyDescent="0.3">
      <c r="A50" s="669"/>
      <c r="B50" s="658" t="s">
        <v>1090</v>
      </c>
      <c r="C50" s="658"/>
      <c r="D50" s="658"/>
      <c r="E50" s="658"/>
      <c r="F50" s="658"/>
      <c r="G50" s="658"/>
      <c r="H50" s="658"/>
      <c r="I50" s="658"/>
      <c r="J50" s="658"/>
      <c r="K50" s="658"/>
      <c r="L50" s="658"/>
      <c r="M50" s="658"/>
      <c r="N50" s="658"/>
      <c r="O50" s="658"/>
      <c r="P50" s="658"/>
      <c r="Q50" s="658"/>
      <c r="R50" s="670"/>
      <c r="S50" s="670"/>
      <c r="T50" s="670"/>
      <c r="U50" s="670"/>
      <c r="V50" s="670"/>
      <c r="W50" s="670"/>
      <c r="X50" s="670"/>
      <c r="Y50" s="670"/>
      <c r="Z50" s="670"/>
      <c r="AA50" s="670"/>
      <c r="AB50" s="670"/>
      <c r="AC50" s="670"/>
      <c r="AD50" s="670"/>
      <c r="AE50" s="670"/>
      <c r="AF50" s="670"/>
      <c r="AG50" s="670"/>
      <c r="AH50" s="670"/>
      <c r="AI50" s="670"/>
      <c r="AJ50" s="670"/>
      <c r="AK50" s="670"/>
      <c r="AL50" s="670"/>
      <c r="AM50" s="670"/>
      <c r="AN50" s="670"/>
      <c r="AO50" s="670"/>
      <c r="AP50" s="670"/>
      <c r="AQ50" s="670"/>
      <c r="AR50" s="670"/>
      <c r="AS50" s="670"/>
      <c r="AT50" s="670"/>
      <c r="AU50" s="670"/>
      <c r="AV50" s="670"/>
      <c r="AW50" s="670"/>
      <c r="AX50" s="670"/>
      <c r="AY50" s="670"/>
      <c r="AZ50" s="670"/>
      <c r="BA50" s="670"/>
      <c r="BB50" s="670"/>
      <c r="BC50" s="670"/>
      <c r="BD50" s="679"/>
      <c r="BE50" s="679"/>
      <c r="BF50" s="679"/>
      <c r="BG50" s="670"/>
      <c r="BH50" s="670"/>
      <c r="BI50" s="670"/>
      <c r="BJ50" s="670"/>
      <c r="BK50" s="670"/>
      <c r="BL50" s="670"/>
      <c r="BM50" s="670"/>
      <c r="BN50" s="670"/>
      <c r="BO50" s="670"/>
      <c r="BP50" s="670"/>
      <c r="BQ50" s="670"/>
      <c r="BR50" s="670"/>
      <c r="BS50" s="670"/>
      <c r="BT50" s="670"/>
      <c r="BU50" s="670"/>
      <c r="BV50" s="670"/>
    </row>
    <row r="51" spans="1:74" ht="12.05" customHeight="1" x14ac:dyDescent="0.3">
      <c r="A51" s="669"/>
      <c r="B51" s="762" t="s">
        <v>815</v>
      </c>
      <c r="C51" s="763"/>
      <c r="D51" s="763"/>
      <c r="E51" s="763"/>
      <c r="F51" s="763"/>
      <c r="G51" s="763"/>
      <c r="H51" s="763"/>
      <c r="I51" s="763"/>
      <c r="J51" s="763"/>
      <c r="K51" s="763"/>
      <c r="L51" s="763"/>
      <c r="M51" s="763"/>
      <c r="N51" s="763"/>
      <c r="O51" s="763"/>
      <c r="P51" s="763"/>
      <c r="Q51" s="763"/>
      <c r="R51" s="670"/>
      <c r="S51" s="670"/>
      <c r="T51" s="670"/>
      <c r="U51" s="670"/>
      <c r="V51" s="670"/>
      <c r="W51" s="670"/>
      <c r="X51" s="670"/>
      <c r="Y51" s="670"/>
      <c r="Z51" s="670"/>
      <c r="AA51" s="670"/>
      <c r="AB51" s="670"/>
      <c r="AC51" s="670"/>
      <c r="AD51" s="670"/>
      <c r="AE51" s="670"/>
      <c r="AF51" s="670"/>
      <c r="AG51" s="670"/>
      <c r="AH51" s="670"/>
      <c r="AI51" s="670"/>
      <c r="AJ51" s="670"/>
      <c r="AK51" s="670"/>
      <c r="AL51" s="670"/>
      <c r="AM51" s="670"/>
      <c r="AN51" s="670"/>
      <c r="AO51" s="670"/>
      <c r="AP51" s="670"/>
      <c r="AQ51" s="670"/>
      <c r="AR51" s="670"/>
      <c r="AS51" s="670"/>
      <c r="AT51" s="670"/>
      <c r="AU51" s="670"/>
      <c r="AV51" s="670"/>
      <c r="AW51" s="670"/>
      <c r="AX51" s="670"/>
      <c r="AY51" s="670"/>
      <c r="AZ51" s="670"/>
      <c r="BA51" s="670"/>
      <c r="BB51" s="670"/>
      <c r="BC51" s="670"/>
      <c r="BD51" s="679"/>
      <c r="BE51" s="679"/>
      <c r="BF51" s="679"/>
      <c r="BG51" s="670"/>
      <c r="BH51" s="670"/>
      <c r="BI51" s="670"/>
      <c r="BJ51" s="670"/>
      <c r="BK51" s="670"/>
      <c r="BL51" s="670"/>
      <c r="BM51" s="670"/>
      <c r="BN51" s="670"/>
      <c r="BO51" s="670"/>
      <c r="BP51" s="670"/>
      <c r="BQ51" s="670"/>
      <c r="BR51" s="670"/>
      <c r="BS51" s="670"/>
      <c r="BT51" s="670"/>
      <c r="BU51" s="670"/>
      <c r="BV51" s="670"/>
    </row>
    <row r="52" spans="1:74" ht="12.05" customHeight="1" x14ac:dyDescent="0.3">
      <c r="A52" s="663"/>
      <c r="B52" s="833" t="str">
        <f>"Notes: "&amp;"EIA completed modeling and analysis for this report on " &amp;Dates!D2&amp;"."</f>
        <v>Notes: EIA completed modeling and analysis for this report on Thursday October 7, 2021.</v>
      </c>
      <c r="C52" s="763"/>
      <c r="D52" s="763"/>
      <c r="E52" s="763"/>
      <c r="F52" s="763"/>
      <c r="G52" s="763"/>
      <c r="H52" s="763"/>
      <c r="I52" s="763"/>
      <c r="J52" s="763"/>
      <c r="K52" s="763"/>
      <c r="L52" s="763"/>
      <c r="M52" s="763"/>
      <c r="N52" s="763"/>
      <c r="O52" s="763"/>
      <c r="P52" s="763"/>
      <c r="Q52" s="763"/>
    </row>
    <row r="53" spans="1:74" ht="12.05" customHeight="1" x14ac:dyDescent="0.3">
      <c r="A53" s="663"/>
      <c r="B53" s="756" t="s">
        <v>353</v>
      </c>
      <c r="C53" s="763"/>
      <c r="D53" s="763"/>
      <c r="E53" s="763"/>
      <c r="F53" s="763"/>
      <c r="G53" s="763"/>
      <c r="H53" s="763"/>
      <c r="I53" s="763"/>
      <c r="J53" s="763"/>
      <c r="K53" s="763"/>
      <c r="L53" s="763"/>
      <c r="M53" s="763"/>
      <c r="N53" s="763"/>
      <c r="O53" s="763"/>
      <c r="P53" s="763"/>
      <c r="Q53" s="763"/>
    </row>
    <row r="54" spans="1:74" ht="12.05" customHeight="1" x14ac:dyDescent="0.3">
      <c r="A54" s="663"/>
      <c r="B54" s="658" t="s">
        <v>1091</v>
      </c>
      <c r="C54" s="658"/>
      <c r="D54" s="658"/>
      <c r="E54" s="658"/>
      <c r="F54" s="658"/>
      <c r="G54" s="658"/>
      <c r="H54" s="658"/>
      <c r="I54" s="658"/>
      <c r="J54" s="658"/>
      <c r="K54" s="658"/>
      <c r="L54" s="658"/>
      <c r="M54" s="658"/>
      <c r="N54" s="658"/>
      <c r="O54" s="658"/>
      <c r="P54" s="658"/>
      <c r="Q54" s="658"/>
    </row>
    <row r="55" spans="1:74" ht="12.05" customHeight="1" x14ac:dyDescent="0.3">
      <c r="A55" s="663"/>
      <c r="B55" s="658" t="s">
        <v>838</v>
      </c>
      <c r="C55" s="658"/>
      <c r="D55" s="658"/>
      <c r="E55" s="658"/>
      <c r="F55" s="658"/>
      <c r="G55" s="658"/>
      <c r="H55" s="658"/>
      <c r="I55" s="658"/>
      <c r="J55" s="658"/>
      <c r="K55" s="658"/>
      <c r="L55" s="658"/>
      <c r="M55" s="658"/>
      <c r="N55" s="658"/>
      <c r="O55" s="658"/>
      <c r="P55" s="658"/>
      <c r="Q55" s="658"/>
    </row>
    <row r="56" spans="1:74" ht="12.05" customHeight="1" x14ac:dyDescent="0.3">
      <c r="A56" s="663"/>
      <c r="B56" s="771" t="s">
        <v>1380</v>
      </c>
      <c r="C56" s="742"/>
      <c r="D56" s="742"/>
      <c r="E56" s="742"/>
      <c r="F56" s="742"/>
      <c r="G56" s="742"/>
      <c r="H56" s="742"/>
      <c r="I56" s="742"/>
      <c r="J56" s="742"/>
      <c r="K56" s="742"/>
      <c r="L56" s="742"/>
      <c r="M56" s="742"/>
      <c r="N56" s="742"/>
      <c r="O56" s="742"/>
      <c r="P56" s="742"/>
      <c r="Q56" s="742"/>
    </row>
  </sheetData>
  <mergeCells count="12">
    <mergeCell ref="B56:Q56"/>
    <mergeCell ref="B48:Q49"/>
    <mergeCell ref="B52:Q52"/>
    <mergeCell ref="B53:Q53"/>
    <mergeCell ref="A1:A2"/>
    <mergeCell ref="B51:Q51"/>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38" transitionEvaluation="1" transitionEntry="1" codeName="Sheet6">
    <pageSetUpPr fitToPage="1"/>
  </sheetPr>
  <dimension ref="A1:BV160"/>
  <sheetViews>
    <sheetView showGridLines="0" workbookViewId="0">
      <pane xSplit="2" ySplit="4" topLeftCell="C38" activePane="bottomRight" state="frozen"/>
      <selection activeCell="BF1" sqref="BF1"/>
      <selection pane="topRight" activeCell="BF1" sqref="BF1"/>
      <selection pane="bottomLeft" activeCell="BF1" sqref="BF1"/>
      <selection pane="bottomRight" activeCell="B61" sqref="B61"/>
    </sheetView>
  </sheetViews>
  <sheetFormatPr defaultColWidth="9.59765625" defaultRowHeight="10" x14ac:dyDescent="0.2"/>
  <cols>
    <col min="1" max="1" width="8.3984375" style="135" customWidth="1"/>
    <col min="2" max="2" width="42.59765625" style="135" customWidth="1"/>
    <col min="3" max="50" width="7.3984375" style="135" customWidth="1"/>
    <col min="51" max="55" width="7.3984375" style="328" customWidth="1"/>
    <col min="56" max="58" width="7.3984375" style="634" customWidth="1"/>
    <col min="59" max="62" width="7.3984375" style="328" customWidth="1"/>
    <col min="63" max="74" width="7.3984375" style="135" customWidth="1"/>
    <col min="75" max="16384" width="9.59765625" style="135"/>
  </cols>
  <sheetData>
    <row r="1" spans="1:74" ht="13.3" customHeight="1" x14ac:dyDescent="0.25">
      <c r="A1" s="766" t="s">
        <v>798</v>
      </c>
      <c r="B1" s="837" t="s">
        <v>1112</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252"/>
    </row>
    <row r="2" spans="1:74" s="47" customFormat="1" ht="12.75"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c r="AY2" s="367"/>
      <c r="AZ2" s="367"/>
      <c r="BA2" s="367"/>
      <c r="BB2" s="367"/>
      <c r="BC2" s="367"/>
      <c r="BD2" s="584"/>
      <c r="BE2" s="584"/>
      <c r="BF2" s="584"/>
      <c r="BG2" s="367"/>
      <c r="BH2" s="367"/>
      <c r="BI2" s="367"/>
      <c r="BJ2" s="367"/>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0"/>
      <c r="B5" s="136" t="s">
        <v>794</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377"/>
      <c r="AZ5" s="377"/>
      <c r="BA5" s="377"/>
      <c r="BB5" s="377"/>
      <c r="BC5" s="377"/>
      <c r="BD5" s="635"/>
      <c r="BE5" s="635"/>
      <c r="BF5" s="635"/>
      <c r="BG5" s="635"/>
      <c r="BH5" s="635"/>
      <c r="BI5" s="635"/>
      <c r="BJ5" s="377"/>
      <c r="BK5" s="377"/>
      <c r="BL5" s="377"/>
      <c r="BM5" s="377"/>
      <c r="BN5" s="377"/>
      <c r="BO5" s="377"/>
      <c r="BP5" s="377"/>
      <c r="BQ5" s="377"/>
      <c r="BR5" s="377"/>
      <c r="BS5" s="377"/>
      <c r="BT5" s="377"/>
      <c r="BU5" s="377"/>
      <c r="BV5" s="377"/>
    </row>
    <row r="6" spans="1:74" ht="11.1" customHeight="1" x14ac:dyDescent="0.2">
      <c r="A6" s="140"/>
      <c r="B6" s="36" t="s">
        <v>558</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378"/>
      <c r="AZ6" s="378"/>
      <c r="BA6" s="378"/>
      <c r="BB6" s="378"/>
      <c r="BC6" s="378"/>
      <c r="BD6" s="378"/>
      <c r="BE6" s="378"/>
      <c r="BF6" s="378"/>
      <c r="BG6" s="378"/>
      <c r="BH6" s="378"/>
      <c r="BI6" s="378"/>
      <c r="BJ6" s="378"/>
      <c r="BK6" s="378"/>
      <c r="BL6" s="378"/>
      <c r="BM6" s="378"/>
      <c r="BN6" s="378"/>
      <c r="BO6" s="378"/>
      <c r="BP6" s="378"/>
      <c r="BQ6" s="378"/>
      <c r="BR6" s="378"/>
      <c r="BS6" s="378"/>
      <c r="BT6" s="378"/>
      <c r="BU6" s="378"/>
      <c r="BV6" s="378"/>
    </row>
    <row r="7" spans="1:74" ht="11.1" customHeight="1" x14ac:dyDescent="0.2">
      <c r="A7" s="140" t="s">
        <v>559</v>
      </c>
      <c r="B7" s="39" t="s">
        <v>1108</v>
      </c>
      <c r="C7" s="232">
        <v>17866.214444000001</v>
      </c>
      <c r="D7" s="232">
        <v>17896.026110999999</v>
      </c>
      <c r="E7" s="232">
        <v>17927.628444000002</v>
      </c>
      <c r="F7" s="232">
        <v>17959.076407</v>
      </c>
      <c r="G7" s="232">
        <v>17995.718852000002</v>
      </c>
      <c r="H7" s="232">
        <v>18035.610741</v>
      </c>
      <c r="I7" s="232">
        <v>18077.005407000001</v>
      </c>
      <c r="J7" s="232">
        <v>18124.706184999999</v>
      </c>
      <c r="K7" s="232">
        <v>18176.966407</v>
      </c>
      <c r="L7" s="232">
        <v>18244.440444</v>
      </c>
      <c r="M7" s="232">
        <v>18297.828777999999</v>
      </c>
      <c r="N7" s="232">
        <v>18347.785778000001</v>
      </c>
      <c r="O7" s="232">
        <v>18387.637814999998</v>
      </c>
      <c r="P7" s="232">
        <v>18435.737369999999</v>
      </c>
      <c r="Q7" s="232">
        <v>18485.410814999999</v>
      </c>
      <c r="R7" s="232">
        <v>18548.259925999999</v>
      </c>
      <c r="S7" s="232">
        <v>18592.379815</v>
      </c>
      <c r="T7" s="232">
        <v>18629.372259</v>
      </c>
      <c r="U7" s="232">
        <v>18656.832222000001</v>
      </c>
      <c r="V7" s="232">
        <v>18681.373555999999</v>
      </c>
      <c r="W7" s="232">
        <v>18700.591221999999</v>
      </c>
      <c r="X7" s="232">
        <v>18696.982259</v>
      </c>
      <c r="Y7" s="232">
        <v>18718.679815</v>
      </c>
      <c r="Z7" s="232">
        <v>18748.180926000001</v>
      </c>
      <c r="AA7" s="232">
        <v>18790.346777999999</v>
      </c>
      <c r="AB7" s="232">
        <v>18831.809110999999</v>
      </c>
      <c r="AC7" s="232">
        <v>18877.429111000001</v>
      </c>
      <c r="AD7" s="232">
        <v>18935.595963</v>
      </c>
      <c r="AE7" s="232">
        <v>18983.239407000001</v>
      </c>
      <c r="AF7" s="232">
        <v>19028.748629999998</v>
      </c>
      <c r="AG7" s="232">
        <v>19075.273259000001</v>
      </c>
      <c r="AH7" s="232">
        <v>19114.151815000001</v>
      </c>
      <c r="AI7" s="232">
        <v>19148.533926</v>
      </c>
      <c r="AJ7" s="232">
        <v>19222.791000000001</v>
      </c>
      <c r="AK7" s="232">
        <v>19214.901666999998</v>
      </c>
      <c r="AL7" s="232">
        <v>19169.237333000001</v>
      </c>
      <c r="AM7" s="232">
        <v>19249.278592999999</v>
      </c>
      <c r="AN7" s="232">
        <v>19005.453815000001</v>
      </c>
      <c r="AO7" s="232">
        <v>18601.243592999999</v>
      </c>
      <c r="AP7" s="232">
        <v>17378.896074</v>
      </c>
      <c r="AQ7" s="232">
        <v>17147.228852</v>
      </c>
      <c r="AR7" s="232">
        <v>17248.490074000001</v>
      </c>
      <c r="AS7" s="232">
        <v>18288.890259</v>
      </c>
      <c r="AT7" s="232">
        <v>18601.350481000001</v>
      </c>
      <c r="AU7" s="232">
        <v>18792.081258999999</v>
      </c>
      <c r="AV7" s="232">
        <v>18686.795481000001</v>
      </c>
      <c r="AW7" s="232">
        <v>18764.782704000001</v>
      </c>
      <c r="AX7" s="232">
        <v>18851.755815</v>
      </c>
      <c r="AY7" s="232">
        <v>18957.167407000001</v>
      </c>
      <c r="AZ7" s="232">
        <v>19055.022851999998</v>
      </c>
      <c r="BA7" s="232">
        <v>19154.774741000001</v>
      </c>
      <c r="BB7" s="232">
        <v>19256.423073999998</v>
      </c>
      <c r="BC7" s="232">
        <v>19359.967852000002</v>
      </c>
      <c r="BD7" s="232">
        <v>19465.409073999999</v>
      </c>
      <c r="BE7" s="232">
        <v>19445.871111</v>
      </c>
      <c r="BF7" s="232">
        <v>19512.134443999999</v>
      </c>
      <c r="BG7" s="232">
        <v>19592.574444000002</v>
      </c>
      <c r="BH7" s="305">
        <v>19713.53</v>
      </c>
      <c r="BI7" s="305">
        <v>19802.57</v>
      </c>
      <c r="BJ7" s="305">
        <v>19886.02</v>
      </c>
      <c r="BK7" s="305">
        <v>19961.05</v>
      </c>
      <c r="BL7" s="305">
        <v>20035.48</v>
      </c>
      <c r="BM7" s="305">
        <v>20106.46</v>
      </c>
      <c r="BN7" s="305">
        <v>20175.48</v>
      </c>
      <c r="BO7" s="305">
        <v>20238.47</v>
      </c>
      <c r="BP7" s="305">
        <v>20296.900000000001</v>
      </c>
      <c r="BQ7" s="305">
        <v>20349.02</v>
      </c>
      <c r="BR7" s="305">
        <v>20399.68</v>
      </c>
      <c r="BS7" s="305">
        <v>20447.11</v>
      </c>
      <c r="BT7" s="305">
        <v>20487.349999999999</v>
      </c>
      <c r="BU7" s="305">
        <v>20531.29</v>
      </c>
      <c r="BV7" s="305">
        <v>20574.990000000002</v>
      </c>
    </row>
    <row r="8" spans="1:74" ht="11.1" customHeight="1" x14ac:dyDescent="0.2">
      <c r="A8" s="140"/>
      <c r="B8" s="36" t="s">
        <v>820</v>
      </c>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2"/>
      <c r="AC8" s="232"/>
      <c r="AD8" s="232"/>
      <c r="AE8" s="232"/>
      <c r="AF8" s="232"/>
      <c r="AG8" s="232"/>
      <c r="AH8" s="232"/>
      <c r="AI8" s="232"/>
      <c r="AJ8" s="232"/>
      <c r="AK8" s="232"/>
      <c r="AL8" s="232"/>
      <c r="AM8" s="232"/>
      <c r="AN8" s="232"/>
      <c r="AO8" s="232"/>
      <c r="AP8" s="232"/>
      <c r="AQ8" s="232"/>
      <c r="AR8" s="232"/>
      <c r="AS8" s="232"/>
      <c r="AT8" s="232"/>
      <c r="AU8" s="232"/>
      <c r="AV8" s="232"/>
      <c r="AW8" s="232"/>
      <c r="AX8" s="232"/>
      <c r="AY8" s="232"/>
      <c r="AZ8" s="232"/>
      <c r="BA8" s="232"/>
      <c r="BB8" s="232"/>
      <c r="BC8" s="232"/>
      <c r="BD8" s="232"/>
      <c r="BE8" s="232"/>
      <c r="BF8" s="232"/>
      <c r="BG8" s="232"/>
      <c r="BH8" s="305"/>
      <c r="BI8" s="305"/>
      <c r="BJ8" s="305"/>
      <c r="BK8" s="305"/>
      <c r="BL8" s="305"/>
      <c r="BM8" s="305"/>
      <c r="BN8" s="305"/>
      <c r="BO8" s="305"/>
      <c r="BP8" s="305"/>
      <c r="BQ8" s="305"/>
      <c r="BR8" s="305"/>
      <c r="BS8" s="305"/>
      <c r="BT8" s="305"/>
      <c r="BU8" s="305"/>
      <c r="BV8" s="305"/>
    </row>
    <row r="9" spans="1:74" ht="11.1" customHeight="1" x14ac:dyDescent="0.2">
      <c r="A9" s="140" t="s">
        <v>821</v>
      </c>
      <c r="B9" s="39" t="s">
        <v>1108</v>
      </c>
      <c r="C9" s="232">
        <v>12347.6</v>
      </c>
      <c r="D9" s="232">
        <v>12355.4</v>
      </c>
      <c r="E9" s="232">
        <v>12413.8</v>
      </c>
      <c r="F9" s="232">
        <v>12416.5</v>
      </c>
      <c r="G9" s="232">
        <v>12420.9</v>
      </c>
      <c r="H9" s="232">
        <v>12452.8</v>
      </c>
      <c r="I9" s="232">
        <v>12470.1</v>
      </c>
      <c r="J9" s="232">
        <v>12483.5</v>
      </c>
      <c r="K9" s="232">
        <v>12547.7</v>
      </c>
      <c r="L9" s="232">
        <v>12555.2</v>
      </c>
      <c r="M9" s="232">
        <v>12627.6</v>
      </c>
      <c r="N9" s="232">
        <v>12713.2</v>
      </c>
      <c r="O9" s="232">
        <v>12687.7</v>
      </c>
      <c r="P9" s="232">
        <v>12696.1</v>
      </c>
      <c r="Q9" s="232">
        <v>12739.1</v>
      </c>
      <c r="R9" s="232">
        <v>12786</v>
      </c>
      <c r="S9" s="232">
        <v>12821</v>
      </c>
      <c r="T9" s="232">
        <v>12842.2</v>
      </c>
      <c r="U9" s="232">
        <v>12878</v>
      </c>
      <c r="V9" s="232">
        <v>12918.1</v>
      </c>
      <c r="W9" s="232">
        <v>12905.7</v>
      </c>
      <c r="X9" s="232">
        <v>12960.5</v>
      </c>
      <c r="Y9" s="232">
        <v>13014</v>
      </c>
      <c r="Z9" s="232">
        <v>12892</v>
      </c>
      <c r="AA9" s="232">
        <v>12948.5</v>
      </c>
      <c r="AB9" s="232">
        <v>12948.2</v>
      </c>
      <c r="AC9" s="232">
        <v>13028.8</v>
      </c>
      <c r="AD9" s="232">
        <v>13055.6</v>
      </c>
      <c r="AE9" s="232">
        <v>13086.5</v>
      </c>
      <c r="AF9" s="232">
        <v>13124.2</v>
      </c>
      <c r="AG9" s="232">
        <v>13161.9</v>
      </c>
      <c r="AH9" s="232">
        <v>13199.4</v>
      </c>
      <c r="AI9" s="232">
        <v>13215.4</v>
      </c>
      <c r="AJ9" s="232">
        <v>13223.1</v>
      </c>
      <c r="AK9" s="232">
        <v>13266.6</v>
      </c>
      <c r="AL9" s="232">
        <v>13257.2</v>
      </c>
      <c r="AM9" s="232">
        <v>13307.3</v>
      </c>
      <c r="AN9" s="232">
        <v>13313.2</v>
      </c>
      <c r="AO9" s="232">
        <v>12422.9</v>
      </c>
      <c r="AP9" s="232">
        <v>10910.6</v>
      </c>
      <c r="AQ9" s="232">
        <v>11833</v>
      </c>
      <c r="AR9" s="232">
        <v>12525.6</v>
      </c>
      <c r="AS9" s="232">
        <v>12706.4</v>
      </c>
      <c r="AT9" s="232">
        <v>12793.5</v>
      </c>
      <c r="AU9" s="232">
        <v>12962.5</v>
      </c>
      <c r="AV9" s="232">
        <v>13015.6</v>
      </c>
      <c r="AW9" s="232">
        <v>12943.5</v>
      </c>
      <c r="AX9" s="232">
        <v>12824.6</v>
      </c>
      <c r="AY9" s="232">
        <v>13201.3</v>
      </c>
      <c r="AZ9" s="232">
        <v>13025.4</v>
      </c>
      <c r="BA9" s="232">
        <v>13621.3</v>
      </c>
      <c r="BB9" s="232">
        <v>13679.7</v>
      </c>
      <c r="BC9" s="232">
        <v>13614.2</v>
      </c>
      <c r="BD9" s="232">
        <v>13686.7</v>
      </c>
      <c r="BE9" s="232">
        <v>13666.9</v>
      </c>
      <c r="BF9" s="232">
        <v>13676.542074000001</v>
      </c>
      <c r="BG9" s="232">
        <v>13709.792296</v>
      </c>
      <c r="BH9" s="305">
        <v>13780.97</v>
      </c>
      <c r="BI9" s="305">
        <v>13821.99</v>
      </c>
      <c r="BJ9" s="305">
        <v>13857.61</v>
      </c>
      <c r="BK9" s="305">
        <v>13879.66</v>
      </c>
      <c r="BL9" s="305">
        <v>13910.61</v>
      </c>
      <c r="BM9" s="305">
        <v>13942.29</v>
      </c>
      <c r="BN9" s="305">
        <v>13977.34</v>
      </c>
      <c r="BO9" s="305">
        <v>14008.51</v>
      </c>
      <c r="BP9" s="305">
        <v>14038.46</v>
      </c>
      <c r="BQ9" s="305">
        <v>14065.11</v>
      </c>
      <c r="BR9" s="305">
        <v>14094.11</v>
      </c>
      <c r="BS9" s="305">
        <v>14123.42</v>
      </c>
      <c r="BT9" s="305">
        <v>14153</v>
      </c>
      <c r="BU9" s="305">
        <v>14182.92</v>
      </c>
      <c r="BV9" s="305">
        <v>14213.15</v>
      </c>
    </row>
    <row r="10" spans="1:74" ht="11.1" customHeight="1" x14ac:dyDescent="0.2">
      <c r="A10" s="140"/>
      <c r="B10" s="686" t="s">
        <v>1113</v>
      </c>
      <c r="C10" s="234"/>
      <c r="D10" s="234"/>
      <c r="E10" s="234"/>
      <c r="F10" s="234"/>
      <c r="G10" s="234"/>
      <c r="H10" s="234"/>
      <c r="I10" s="234"/>
      <c r="J10" s="234"/>
      <c r="K10" s="234"/>
      <c r="L10" s="234"/>
      <c r="M10" s="234"/>
      <c r="N10" s="234"/>
      <c r="O10" s="234"/>
      <c r="P10" s="234"/>
      <c r="Q10" s="234"/>
      <c r="R10" s="234"/>
      <c r="S10" s="234"/>
      <c r="T10" s="234"/>
      <c r="U10" s="234"/>
      <c r="V10" s="234"/>
      <c r="W10" s="234"/>
      <c r="X10" s="234"/>
      <c r="Y10" s="234"/>
      <c r="Z10" s="234"/>
      <c r="AA10" s="234"/>
      <c r="AB10" s="234"/>
      <c r="AC10" s="234"/>
      <c r="AD10" s="234"/>
      <c r="AE10" s="234"/>
      <c r="AF10" s="234"/>
      <c r="AG10" s="234"/>
      <c r="AH10" s="234"/>
      <c r="AI10" s="234"/>
      <c r="AJ10" s="234"/>
      <c r="AK10" s="234"/>
      <c r="AL10" s="234"/>
      <c r="AM10" s="234"/>
      <c r="AN10" s="234"/>
      <c r="AO10" s="234"/>
      <c r="AP10" s="234"/>
      <c r="AQ10" s="234"/>
      <c r="AR10" s="234"/>
      <c r="AS10" s="234"/>
      <c r="AT10" s="234"/>
      <c r="AU10" s="234"/>
      <c r="AV10" s="234"/>
      <c r="AW10" s="234"/>
      <c r="AX10" s="234"/>
      <c r="AY10" s="234"/>
      <c r="AZ10" s="234"/>
      <c r="BA10" s="234"/>
      <c r="BB10" s="234"/>
      <c r="BC10" s="234"/>
      <c r="BD10" s="234"/>
      <c r="BE10" s="234"/>
      <c r="BF10" s="234"/>
      <c r="BG10" s="234"/>
      <c r="BH10" s="323"/>
      <c r="BI10" s="323"/>
      <c r="BJ10" s="323"/>
      <c r="BK10" s="323"/>
      <c r="BL10" s="323"/>
      <c r="BM10" s="323"/>
      <c r="BN10" s="323"/>
      <c r="BO10" s="323"/>
      <c r="BP10" s="323"/>
      <c r="BQ10" s="323"/>
      <c r="BR10" s="323"/>
      <c r="BS10" s="323"/>
      <c r="BT10" s="323"/>
      <c r="BU10" s="323"/>
      <c r="BV10" s="323"/>
    </row>
    <row r="11" spans="1:74" ht="11.1" customHeight="1" x14ac:dyDescent="0.2">
      <c r="A11" s="140" t="s">
        <v>573</v>
      </c>
      <c r="B11" s="39" t="s">
        <v>1108</v>
      </c>
      <c r="C11" s="232">
        <v>3111.4549630000001</v>
      </c>
      <c r="D11" s="232">
        <v>3125.4407406999999</v>
      </c>
      <c r="E11" s="232">
        <v>3137.3392963000001</v>
      </c>
      <c r="F11" s="232">
        <v>3148.1458889</v>
      </c>
      <c r="G11" s="232">
        <v>3155.1235556000001</v>
      </c>
      <c r="H11" s="232">
        <v>3159.2675555999999</v>
      </c>
      <c r="I11" s="232">
        <v>3148.1715184999998</v>
      </c>
      <c r="J11" s="232">
        <v>3155.9529630000002</v>
      </c>
      <c r="K11" s="232">
        <v>3170.2055184999999</v>
      </c>
      <c r="L11" s="232">
        <v>3200.9263704</v>
      </c>
      <c r="M11" s="232">
        <v>3220.6232593</v>
      </c>
      <c r="N11" s="232">
        <v>3239.2933704000002</v>
      </c>
      <c r="O11" s="232">
        <v>3256.2928519000002</v>
      </c>
      <c r="P11" s="232">
        <v>3273.3922963</v>
      </c>
      <c r="Q11" s="232">
        <v>3289.9478518999999</v>
      </c>
      <c r="R11" s="232">
        <v>3311.3635184999998</v>
      </c>
      <c r="S11" s="232">
        <v>3322.7782963</v>
      </c>
      <c r="T11" s="232">
        <v>3329.5961852</v>
      </c>
      <c r="U11" s="232">
        <v>3324.4961481</v>
      </c>
      <c r="V11" s="232">
        <v>3327.6110370000001</v>
      </c>
      <c r="W11" s="232">
        <v>3331.6198147999999</v>
      </c>
      <c r="X11" s="232">
        <v>3335.4192222000001</v>
      </c>
      <c r="Y11" s="232">
        <v>3342.0432221999999</v>
      </c>
      <c r="Z11" s="232">
        <v>3350.3885556</v>
      </c>
      <c r="AA11" s="232">
        <v>3359.7571481</v>
      </c>
      <c r="AB11" s="232">
        <v>3372.0687036999998</v>
      </c>
      <c r="AC11" s="232">
        <v>3386.6251480999999</v>
      </c>
      <c r="AD11" s="232">
        <v>3410.0269259000002</v>
      </c>
      <c r="AE11" s="232">
        <v>3424.1228148</v>
      </c>
      <c r="AF11" s="232">
        <v>3435.5132592999998</v>
      </c>
      <c r="AG11" s="232">
        <v>3445.8407778000001</v>
      </c>
      <c r="AH11" s="232">
        <v>3450.5884443999998</v>
      </c>
      <c r="AI11" s="232">
        <v>3451.3987778000001</v>
      </c>
      <c r="AJ11" s="232">
        <v>3444.6433333</v>
      </c>
      <c r="AK11" s="232">
        <v>3440.3003333000001</v>
      </c>
      <c r="AL11" s="232">
        <v>3434.7413333</v>
      </c>
      <c r="AM11" s="232">
        <v>3467.275963</v>
      </c>
      <c r="AN11" s="232">
        <v>3429.8027407</v>
      </c>
      <c r="AO11" s="232">
        <v>3361.6312963</v>
      </c>
      <c r="AP11" s="232">
        <v>3148.9127407000001</v>
      </c>
      <c r="AQ11" s="232">
        <v>3104.7315185000002</v>
      </c>
      <c r="AR11" s="232">
        <v>3115.2387407000001</v>
      </c>
      <c r="AS11" s="232">
        <v>3261.8704074000002</v>
      </c>
      <c r="AT11" s="232">
        <v>3320.6775185000001</v>
      </c>
      <c r="AU11" s="232">
        <v>3373.0960740999999</v>
      </c>
      <c r="AV11" s="232">
        <v>3415.1482962999999</v>
      </c>
      <c r="AW11" s="232">
        <v>3457.7730741</v>
      </c>
      <c r="AX11" s="232">
        <v>3496.9926295999999</v>
      </c>
      <c r="AY11" s="232">
        <v>3539.7725925999998</v>
      </c>
      <c r="AZ11" s="232">
        <v>3566.9574815000001</v>
      </c>
      <c r="BA11" s="232">
        <v>3585.5129259</v>
      </c>
      <c r="BB11" s="232">
        <v>3595.4389259</v>
      </c>
      <c r="BC11" s="232">
        <v>3596.7354814999999</v>
      </c>
      <c r="BD11" s="232">
        <v>3589.4025925999999</v>
      </c>
      <c r="BE11" s="232">
        <v>3574.1821851999998</v>
      </c>
      <c r="BF11" s="232">
        <v>3574.6989629999998</v>
      </c>
      <c r="BG11" s="232">
        <v>3581.4288519000002</v>
      </c>
      <c r="BH11" s="305">
        <v>3602.3440000000001</v>
      </c>
      <c r="BI11" s="305">
        <v>3615.5210000000002</v>
      </c>
      <c r="BJ11" s="305">
        <v>3628.9319999999998</v>
      </c>
      <c r="BK11" s="305">
        <v>3643.9479999999999</v>
      </c>
      <c r="BL11" s="305">
        <v>3656.797</v>
      </c>
      <c r="BM11" s="305">
        <v>3668.8519999999999</v>
      </c>
      <c r="BN11" s="305">
        <v>3679.3939999999998</v>
      </c>
      <c r="BO11" s="305">
        <v>3690.3969999999999</v>
      </c>
      <c r="BP11" s="305">
        <v>3701.143</v>
      </c>
      <c r="BQ11" s="305">
        <v>3711.6869999999999</v>
      </c>
      <c r="BR11" s="305">
        <v>3721.8780000000002</v>
      </c>
      <c r="BS11" s="305">
        <v>3731.7710000000002</v>
      </c>
      <c r="BT11" s="305">
        <v>3741.48</v>
      </c>
      <c r="BU11" s="305">
        <v>3750.69</v>
      </c>
      <c r="BV11" s="305">
        <v>3759.5160000000001</v>
      </c>
    </row>
    <row r="12" spans="1:74" ht="11.1" customHeight="1" x14ac:dyDescent="0.2">
      <c r="A12" s="140"/>
      <c r="B12" s="141" t="s">
        <v>578</v>
      </c>
      <c r="C12" s="213"/>
      <c r="D12" s="213"/>
      <c r="E12" s="213"/>
      <c r="F12" s="213"/>
      <c r="G12" s="213"/>
      <c r="H12" s="213"/>
      <c r="I12" s="213"/>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304"/>
      <c r="BI12" s="304"/>
      <c r="BJ12" s="304"/>
      <c r="BK12" s="304"/>
      <c r="BL12" s="304"/>
      <c r="BM12" s="304"/>
      <c r="BN12" s="304"/>
      <c r="BO12" s="304"/>
      <c r="BP12" s="304"/>
      <c r="BQ12" s="304"/>
      <c r="BR12" s="304"/>
      <c r="BS12" s="304"/>
      <c r="BT12" s="304"/>
      <c r="BU12" s="304"/>
      <c r="BV12" s="304"/>
    </row>
    <row r="13" spans="1:74" ht="11.1" customHeight="1" x14ac:dyDescent="0.2">
      <c r="A13" s="140" t="s">
        <v>579</v>
      </c>
      <c r="B13" s="39" t="s">
        <v>1108</v>
      </c>
      <c r="C13" s="560">
        <v>2.9778888888999999</v>
      </c>
      <c r="D13" s="560">
        <v>-7.8111111110999998</v>
      </c>
      <c r="E13" s="560">
        <v>-8.9397777777999998</v>
      </c>
      <c r="F13" s="560">
        <v>10.619888889</v>
      </c>
      <c r="G13" s="560">
        <v>20.540888889000001</v>
      </c>
      <c r="H13" s="560">
        <v>31.851222222000001</v>
      </c>
      <c r="I13" s="560">
        <v>54.516518519000002</v>
      </c>
      <c r="J13" s="560">
        <v>61.131296296000002</v>
      </c>
      <c r="K13" s="560">
        <v>61.661185185000001</v>
      </c>
      <c r="L13" s="560">
        <v>45.018333333000001</v>
      </c>
      <c r="M13" s="560">
        <v>41.694333333000003</v>
      </c>
      <c r="N13" s="560">
        <v>40.601333332999999</v>
      </c>
      <c r="O13" s="560">
        <v>48.421259259000003</v>
      </c>
      <c r="P13" s="560">
        <v>46.778814814999997</v>
      </c>
      <c r="Q13" s="560">
        <v>42.355925925999998</v>
      </c>
      <c r="R13" s="560">
        <v>20.411703704000001</v>
      </c>
      <c r="S13" s="560">
        <v>21.483592593000001</v>
      </c>
      <c r="T13" s="560">
        <v>30.830703704000001</v>
      </c>
      <c r="U13" s="560">
        <v>65.754962962999997</v>
      </c>
      <c r="V13" s="560">
        <v>78.676074073999999</v>
      </c>
      <c r="W13" s="560">
        <v>86.895962963000002</v>
      </c>
      <c r="X13" s="560">
        <v>81.144555556</v>
      </c>
      <c r="Y13" s="560">
        <v>86.914555555999996</v>
      </c>
      <c r="Z13" s="560">
        <v>94.935888888999997</v>
      </c>
      <c r="AA13" s="560">
        <v>117.22855556</v>
      </c>
      <c r="AB13" s="560">
        <v>120.73755556</v>
      </c>
      <c r="AC13" s="560">
        <v>117.48288889</v>
      </c>
      <c r="AD13" s="560">
        <v>97.168111111000002</v>
      </c>
      <c r="AE13" s="560">
        <v>88.108444444</v>
      </c>
      <c r="AF13" s="560">
        <v>80.007444444000001</v>
      </c>
      <c r="AG13" s="560">
        <v>77.844222221999999</v>
      </c>
      <c r="AH13" s="560">
        <v>67.926222222000007</v>
      </c>
      <c r="AI13" s="560">
        <v>55.232555556000001</v>
      </c>
      <c r="AJ13" s="560">
        <v>35.288851852000001</v>
      </c>
      <c r="AK13" s="560">
        <v>20.39962963</v>
      </c>
      <c r="AL13" s="560">
        <v>6.0905185184999997</v>
      </c>
      <c r="AM13" s="560">
        <v>26.935888889000001</v>
      </c>
      <c r="AN13" s="560">
        <v>-12.143777778</v>
      </c>
      <c r="AO13" s="560">
        <v>-76.574111110999993</v>
      </c>
      <c r="AP13" s="560">
        <v>-285.23688888999999</v>
      </c>
      <c r="AQ13" s="560">
        <v>-311.20722222000001</v>
      </c>
      <c r="AR13" s="560">
        <v>-273.36688888999998</v>
      </c>
      <c r="AS13" s="560">
        <v>-47.714259259000002</v>
      </c>
      <c r="AT13" s="560">
        <v>24.746185185000002</v>
      </c>
      <c r="AU13" s="560">
        <v>68.016074074000002</v>
      </c>
      <c r="AV13" s="560">
        <v>71.876000000000005</v>
      </c>
      <c r="AW13" s="560">
        <v>64.429333333000002</v>
      </c>
      <c r="AX13" s="560">
        <v>35.456666667</v>
      </c>
      <c r="AY13" s="560">
        <v>-54.064370369999999</v>
      </c>
      <c r="AZ13" s="560">
        <v>-96.822259259000006</v>
      </c>
      <c r="BA13" s="560">
        <v>-131.83937037000001</v>
      </c>
      <c r="BB13" s="560">
        <v>-159.11570370000001</v>
      </c>
      <c r="BC13" s="560">
        <v>-178.65125925999999</v>
      </c>
      <c r="BD13" s="560">
        <v>-190.44603703999999</v>
      </c>
      <c r="BE13" s="560">
        <v>-95.822576295999994</v>
      </c>
      <c r="BF13" s="560">
        <v>-65.768727407</v>
      </c>
      <c r="BG13" s="560">
        <v>-41.757096296</v>
      </c>
      <c r="BH13" s="561">
        <v>-38.553447407</v>
      </c>
      <c r="BI13" s="561">
        <v>-15.551928519000001</v>
      </c>
      <c r="BJ13" s="561">
        <v>12.481695926</v>
      </c>
      <c r="BK13" s="561">
        <v>56.538888147999998</v>
      </c>
      <c r="BL13" s="561">
        <v>86.393127036999999</v>
      </c>
      <c r="BM13" s="561">
        <v>113.03587481</v>
      </c>
      <c r="BN13" s="561">
        <v>137.74918332999999</v>
      </c>
      <c r="BO13" s="561">
        <v>157.00740999999999</v>
      </c>
      <c r="BP13" s="561">
        <v>172.09260667000001</v>
      </c>
      <c r="BQ13" s="561">
        <v>182.14633333</v>
      </c>
      <c r="BR13" s="561">
        <v>189.52930000000001</v>
      </c>
      <c r="BS13" s="561">
        <v>193.38306667000001</v>
      </c>
      <c r="BT13" s="561">
        <v>189.80213703999999</v>
      </c>
      <c r="BU13" s="561">
        <v>189.52662592999999</v>
      </c>
      <c r="BV13" s="561">
        <v>188.65103704000001</v>
      </c>
    </row>
    <row r="14" spans="1:74" ht="11.1" customHeight="1" x14ac:dyDescent="0.2">
      <c r="A14" s="140"/>
      <c r="B14" s="141" t="s">
        <v>917</v>
      </c>
      <c r="C14" s="208"/>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c r="AE14" s="208"/>
      <c r="AF14" s="208"/>
      <c r="AG14" s="208"/>
      <c r="AH14" s="208"/>
      <c r="AI14" s="208"/>
      <c r="AJ14" s="208"/>
      <c r="AK14" s="208"/>
      <c r="AL14" s="208"/>
      <c r="AM14" s="208"/>
      <c r="AN14" s="208"/>
      <c r="AO14" s="208"/>
      <c r="AP14" s="208"/>
      <c r="AQ14" s="208"/>
      <c r="AR14" s="208"/>
      <c r="AS14" s="208"/>
      <c r="AT14" s="208"/>
      <c r="AU14" s="208"/>
      <c r="AV14" s="208"/>
      <c r="AW14" s="208"/>
      <c r="AX14" s="208"/>
      <c r="AY14" s="208"/>
      <c r="AZ14" s="208"/>
      <c r="BA14" s="208"/>
      <c r="BB14" s="208"/>
      <c r="BC14" s="208"/>
      <c r="BD14" s="208"/>
      <c r="BE14" s="208"/>
      <c r="BF14" s="208"/>
      <c r="BG14" s="208"/>
      <c r="BH14" s="324"/>
      <c r="BI14" s="324"/>
      <c r="BJ14" s="324"/>
      <c r="BK14" s="324"/>
      <c r="BL14" s="324"/>
      <c r="BM14" s="324"/>
      <c r="BN14" s="324"/>
      <c r="BO14" s="324"/>
      <c r="BP14" s="324"/>
      <c r="BQ14" s="324"/>
      <c r="BR14" s="324"/>
      <c r="BS14" s="324"/>
      <c r="BT14" s="324"/>
      <c r="BU14" s="324"/>
      <c r="BV14" s="324"/>
    </row>
    <row r="15" spans="1:74" ht="11.1" customHeight="1" x14ac:dyDescent="0.2">
      <c r="A15" s="140" t="s">
        <v>919</v>
      </c>
      <c r="B15" s="39" t="s">
        <v>1108</v>
      </c>
      <c r="C15" s="232">
        <v>3153.6704814999998</v>
      </c>
      <c r="D15" s="232">
        <v>3153.240037</v>
      </c>
      <c r="E15" s="232">
        <v>3154.5914815000001</v>
      </c>
      <c r="F15" s="232">
        <v>3161.8657036999998</v>
      </c>
      <c r="G15" s="232">
        <v>3163.6752593000001</v>
      </c>
      <c r="H15" s="232">
        <v>3164.1610369999999</v>
      </c>
      <c r="I15" s="232">
        <v>3157.8904444</v>
      </c>
      <c r="J15" s="232">
        <v>3159.8031111</v>
      </c>
      <c r="K15" s="232">
        <v>3164.4664444</v>
      </c>
      <c r="L15" s="232">
        <v>3177.8383703999998</v>
      </c>
      <c r="M15" s="232">
        <v>3183.5345926</v>
      </c>
      <c r="N15" s="232">
        <v>3187.5130370000002</v>
      </c>
      <c r="O15" s="232">
        <v>3185.1643703999998</v>
      </c>
      <c r="P15" s="232">
        <v>3189.1642593000001</v>
      </c>
      <c r="Q15" s="232">
        <v>3194.9033703999999</v>
      </c>
      <c r="R15" s="232">
        <v>3206.8637778000002</v>
      </c>
      <c r="S15" s="232">
        <v>3212.7197778</v>
      </c>
      <c r="T15" s="232">
        <v>3216.9534444000001</v>
      </c>
      <c r="U15" s="232">
        <v>3219.5467036999999</v>
      </c>
      <c r="V15" s="232">
        <v>3220.5492592999999</v>
      </c>
      <c r="W15" s="232">
        <v>3219.943037</v>
      </c>
      <c r="X15" s="232">
        <v>3211.3711481</v>
      </c>
      <c r="Y15" s="232">
        <v>3212.3150369999998</v>
      </c>
      <c r="Z15" s="232">
        <v>3216.4178148000001</v>
      </c>
      <c r="AA15" s="232">
        <v>3225.2254074000002</v>
      </c>
      <c r="AB15" s="232">
        <v>3234.4865184999999</v>
      </c>
      <c r="AC15" s="232">
        <v>3245.7470741000002</v>
      </c>
      <c r="AD15" s="232">
        <v>3265.0807037</v>
      </c>
      <c r="AE15" s="232">
        <v>3275.7849259</v>
      </c>
      <c r="AF15" s="232">
        <v>3283.9333704000001</v>
      </c>
      <c r="AG15" s="232">
        <v>3284.9666296</v>
      </c>
      <c r="AH15" s="232">
        <v>3291.4230741000001</v>
      </c>
      <c r="AI15" s="232">
        <v>3298.7432963000001</v>
      </c>
      <c r="AJ15" s="232">
        <v>3307.2631480999999</v>
      </c>
      <c r="AK15" s="232">
        <v>3316.059037</v>
      </c>
      <c r="AL15" s="232">
        <v>3325.4668148000001</v>
      </c>
      <c r="AM15" s="232">
        <v>3336.0429258999998</v>
      </c>
      <c r="AN15" s="232">
        <v>3346.2571481</v>
      </c>
      <c r="AO15" s="232">
        <v>3356.6659258999998</v>
      </c>
      <c r="AP15" s="232">
        <v>3374.8922222000001</v>
      </c>
      <c r="AQ15" s="232">
        <v>3379.9728888999998</v>
      </c>
      <c r="AR15" s="232">
        <v>3379.5308888999998</v>
      </c>
      <c r="AS15" s="232">
        <v>3364.1751110999999</v>
      </c>
      <c r="AT15" s="232">
        <v>3359.7311110999999</v>
      </c>
      <c r="AU15" s="232">
        <v>3356.8077778000002</v>
      </c>
      <c r="AV15" s="232">
        <v>3351.6402222000002</v>
      </c>
      <c r="AW15" s="232">
        <v>3354.5818889000002</v>
      </c>
      <c r="AX15" s="232">
        <v>3361.8678888999998</v>
      </c>
      <c r="AY15" s="232">
        <v>3386.8355556000001</v>
      </c>
      <c r="AZ15" s="232">
        <v>3392.8072222000001</v>
      </c>
      <c r="BA15" s="232">
        <v>3393.1202222000002</v>
      </c>
      <c r="BB15" s="232">
        <v>3387.7745556</v>
      </c>
      <c r="BC15" s="232">
        <v>3376.7702221999998</v>
      </c>
      <c r="BD15" s="232">
        <v>3360.1072221999998</v>
      </c>
      <c r="BE15" s="232">
        <v>3389.7737037000002</v>
      </c>
      <c r="BF15" s="232">
        <v>3396.3255926000002</v>
      </c>
      <c r="BG15" s="232">
        <v>3402.3417036999999</v>
      </c>
      <c r="BH15" s="305">
        <v>3406.1260000000002</v>
      </c>
      <c r="BI15" s="305">
        <v>3412.3429999999998</v>
      </c>
      <c r="BJ15" s="305">
        <v>3419.2950000000001</v>
      </c>
      <c r="BK15" s="305">
        <v>3429.2420000000002</v>
      </c>
      <c r="BL15" s="305">
        <v>3435.9720000000002</v>
      </c>
      <c r="BM15" s="305">
        <v>3441.7440000000001</v>
      </c>
      <c r="BN15" s="305">
        <v>3445.0810000000001</v>
      </c>
      <c r="BO15" s="305">
        <v>3450.0430000000001</v>
      </c>
      <c r="BP15" s="305">
        <v>3455.1550000000002</v>
      </c>
      <c r="BQ15" s="305">
        <v>3461.4259999999999</v>
      </c>
      <c r="BR15" s="305">
        <v>3466.0790000000002</v>
      </c>
      <c r="BS15" s="305">
        <v>3470.123</v>
      </c>
      <c r="BT15" s="305">
        <v>3472.2570000000001</v>
      </c>
      <c r="BU15" s="305">
        <v>3476.0610000000001</v>
      </c>
      <c r="BV15" s="305">
        <v>3480.2339999999999</v>
      </c>
    </row>
    <row r="16" spans="1:74" ht="11.1" customHeight="1" x14ac:dyDescent="0.2">
      <c r="A16" s="140"/>
      <c r="B16" s="141" t="s">
        <v>918</v>
      </c>
      <c r="C16" s="208"/>
      <c r="D16" s="208"/>
      <c r="E16" s="208"/>
      <c r="F16" s="208"/>
      <c r="G16" s="208"/>
      <c r="H16" s="208"/>
      <c r="I16" s="208"/>
      <c r="J16" s="208"/>
      <c r="K16" s="208"/>
      <c r="L16" s="208"/>
      <c r="M16" s="208"/>
      <c r="N16" s="208"/>
      <c r="O16" s="208"/>
      <c r="P16" s="208"/>
      <c r="Q16" s="208"/>
      <c r="R16" s="208"/>
      <c r="S16" s="208"/>
      <c r="T16" s="208"/>
      <c r="U16" s="208"/>
      <c r="V16" s="208"/>
      <c r="W16" s="208"/>
      <c r="X16" s="208"/>
      <c r="Y16" s="208"/>
      <c r="Z16" s="208"/>
      <c r="AA16" s="208"/>
      <c r="AB16" s="208"/>
      <c r="AC16" s="208"/>
      <c r="AD16" s="208"/>
      <c r="AE16" s="208"/>
      <c r="AF16" s="208"/>
      <c r="AG16" s="208"/>
      <c r="AH16" s="208"/>
      <c r="AI16" s="208"/>
      <c r="AJ16" s="208"/>
      <c r="AK16" s="208"/>
      <c r="AL16" s="208"/>
      <c r="AM16" s="208"/>
      <c r="AN16" s="208"/>
      <c r="AO16" s="208"/>
      <c r="AP16" s="208"/>
      <c r="AQ16" s="208"/>
      <c r="AR16" s="208"/>
      <c r="AS16" s="208"/>
      <c r="AT16" s="208"/>
      <c r="AU16" s="208"/>
      <c r="AV16" s="208"/>
      <c r="AW16" s="208"/>
      <c r="AX16" s="208"/>
      <c r="AY16" s="208"/>
      <c r="AZ16" s="208"/>
      <c r="BA16" s="208"/>
      <c r="BB16" s="208"/>
      <c r="BC16" s="208"/>
      <c r="BD16" s="208"/>
      <c r="BE16" s="208"/>
      <c r="BF16" s="208"/>
      <c r="BG16" s="208"/>
      <c r="BH16" s="324"/>
      <c r="BI16" s="324"/>
      <c r="BJ16" s="324"/>
      <c r="BK16" s="324"/>
      <c r="BL16" s="324"/>
      <c r="BM16" s="324"/>
      <c r="BN16" s="324"/>
      <c r="BO16" s="324"/>
      <c r="BP16" s="324"/>
      <c r="BQ16" s="324"/>
      <c r="BR16" s="324"/>
      <c r="BS16" s="324"/>
      <c r="BT16" s="324"/>
      <c r="BU16" s="324"/>
      <c r="BV16" s="324"/>
    </row>
    <row r="17" spans="1:74" ht="11.1" customHeight="1" x14ac:dyDescent="0.2">
      <c r="A17" s="140" t="s">
        <v>920</v>
      </c>
      <c r="B17" s="39" t="s">
        <v>1108</v>
      </c>
      <c r="C17" s="232">
        <v>2443.5630369999999</v>
      </c>
      <c r="D17" s="232">
        <v>2457.3255926000002</v>
      </c>
      <c r="E17" s="232">
        <v>2465.8423704000002</v>
      </c>
      <c r="F17" s="232">
        <v>2461.1284814999999</v>
      </c>
      <c r="G17" s="232">
        <v>2465.1423703999999</v>
      </c>
      <c r="H17" s="232">
        <v>2469.8991480999998</v>
      </c>
      <c r="I17" s="232">
        <v>2470.2029630000002</v>
      </c>
      <c r="J17" s="232">
        <v>2480.3424074</v>
      </c>
      <c r="K17" s="232">
        <v>2495.1216295999998</v>
      </c>
      <c r="L17" s="232">
        <v>2527.6653704</v>
      </c>
      <c r="M17" s="232">
        <v>2541.8805926</v>
      </c>
      <c r="N17" s="232">
        <v>2550.8920370000001</v>
      </c>
      <c r="O17" s="232">
        <v>2544.8127407000002</v>
      </c>
      <c r="P17" s="232">
        <v>2550.8318518999999</v>
      </c>
      <c r="Q17" s="232">
        <v>2559.0624074000002</v>
      </c>
      <c r="R17" s="232">
        <v>2583.0824815000001</v>
      </c>
      <c r="S17" s="232">
        <v>2585.5523704000002</v>
      </c>
      <c r="T17" s="232">
        <v>2580.0501481000001</v>
      </c>
      <c r="U17" s="232">
        <v>2549.4983333</v>
      </c>
      <c r="V17" s="232">
        <v>2540.86</v>
      </c>
      <c r="W17" s="232">
        <v>2537.0576667</v>
      </c>
      <c r="X17" s="232">
        <v>2542.0738519000001</v>
      </c>
      <c r="Y17" s="232">
        <v>2544.9566295999998</v>
      </c>
      <c r="Z17" s="232">
        <v>2549.6885185000001</v>
      </c>
      <c r="AA17" s="232">
        <v>2563.7326296000001</v>
      </c>
      <c r="AB17" s="232">
        <v>2566.5654073999999</v>
      </c>
      <c r="AC17" s="232">
        <v>2565.6499629999998</v>
      </c>
      <c r="AD17" s="232">
        <v>2554.7209630000002</v>
      </c>
      <c r="AE17" s="232">
        <v>2551.0080741000002</v>
      </c>
      <c r="AF17" s="232">
        <v>2548.2459629999998</v>
      </c>
      <c r="AG17" s="232">
        <v>2545.7978889000001</v>
      </c>
      <c r="AH17" s="232">
        <v>2545.4148888999998</v>
      </c>
      <c r="AI17" s="232">
        <v>2546.4602221999999</v>
      </c>
      <c r="AJ17" s="232">
        <v>2568.4207037000001</v>
      </c>
      <c r="AK17" s="232">
        <v>2557.7075926000002</v>
      </c>
      <c r="AL17" s="232">
        <v>2533.8077036999998</v>
      </c>
      <c r="AM17" s="232">
        <v>2536.5954074000001</v>
      </c>
      <c r="AN17" s="232">
        <v>2456.4161852000002</v>
      </c>
      <c r="AO17" s="232">
        <v>2333.1444074000001</v>
      </c>
      <c r="AP17" s="232">
        <v>2002.3034815000001</v>
      </c>
      <c r="AQ17" s="232">
        <v>1916.204037</v>
      </c>
      <c r="AR17" s="232">
        <v>1910.3694814999999</v>
      </c>
      <c r="AS17" s="232">
        <v>2108.1924073999999</v>
      </c>
      <c r="AT17" s="232">
        <v>2170.3431851999999</v>
      </c>
      <c r="AU17" s="232">
        <v>2220.2144073999998</v>
      </c>
      <c r="AV17" s="232">
        <v>2260.6115556</v>
      </c>
      <c r="AW17" s="232">
        <v>2283.8195556000001</v>
      </c>
      <c r="AX17" s="232">
        <v>2292.6438889000001</v>
      </c>
      <c r="AY17" s="232">
        <v>2260.0666295999999</v>
      </c>
      <c r="AZ17" s="232">
        <v>2260.3870741000001</v>
      </c>
      <c r="BA17" s="232">
        <v>2266.5872963000002</v>
      </c>
      <c r="BB17" s="232">
        <v>2278.6672963000001</v>
      </c>
      <c r="BC17" s="232">
        <v>2296.6270740999998</v>
      </c>
      <c r="BD17" s="232">
        <v>2320.4666296</v>
      </c>
      <c r="BE17" s="232">
        <v>2310.2728519000002</v>
      </c>
      <c r="BF17" s="232">
        <v>2320.4676295999998</v>
      </c>
      <c r="BG17" s="232">
        <v>2333.2735185000001</v>
      </c>
      <c r="BH17" s="305">
        <v>2352.2220000000002</v>
      </c>
      <c r="BI17" s="305">
        <v>2367.6010000000001</v>
      </c>
      <c r="BJ17" s="305">
        <v>2382.944</v>
      </c>
      <c r="BK17" s="305">
        <v>2397.8580000000002</v>
      </c>
      <c r="BL17" s="305">
        <v>2413.42</v>
      </c>
      <c r="BM17" s="305">
        <v>2429.2370000000001</v>
      </c>
      <c r="BN17" s="305">
        <v>2445.326</v>
      </c>
      <c r="BO17" s="305">
        <v>2461.645</v>
      </c>
      <c r="BP17" s="305">
        <v>2478.21</v>
      </c>
      <c r="BQ17" s="305">
        <v>2495.0650000000001</v>
      </c>
      <c r="BR17" s="305">
        <v>2512.085</v>
      </c>
      <c r="BS17" s="305">
        <v>2529.3150000000001</v>
      </c>
      <c r="BT17" s="305">
        <v>2547.2550000000001</v>
      </c>
      <c r="BU17" s="305">
        <v>2564.5329999999999</v>
      </c>
      <c r="BV17" s="305">
        <v>2581.6489999999999</v>
      </c>
    </row>
    <row r="18" spans="1:74" ht="11.1" customHeight="1" x14ac:dyDescent="0.2">
      <c r="A18" s="140"/>
      <c r="B18" s="141" t="s">
        <v>922</v>
      </c>
      <c r="C18" s="208"/>
      <c r="D18" s="208"/>
      <c r="E18" s="208"/>
      <c r="F18" s="208"/>
      <c r="G18" s="208"/>
      <c r="H18" s="208"/>
      <c r="I18" s="208"/>
      <c r="J18" s="208"/>
      <c r="K18" s="208"/>
      <c r="L18" s="208"/>
      <c r="M18" s="208"/>
      <c r="N18" s="208"/>
      <c r="O18" s="208"/>
      <c r="P18" s="208"/>
      <c r="Q18" s="208"/>
      <c r="R18" s="208"/>
      <c r="S18" s="208"/>
      <c r="T18" s="208"/>
      <c r="U18" s="208"/>
      <c r="V18" s="208"/>
      <c r="W18" s="208"/>
      <c r="X18" s="208"/>
      <c r="Y18" s="208"/>
      <c r="Z18" s="208"/>
      <c r="AA18" s="208"/>
      <c r="AB18" s="208"/>
      <c r="AC18" s="208"/>
      <c r="AD18" s="208"/>
      <c r="AE18" s="208"/>
      <c r="AF18" s="208"/>
      <c r="AG18" s="208"/>
      <c r="AH18" s="208"/>
      <c r="AI18" s="208"/>
      <c r="AJ18" s="208"/>
      <c r="AK18" s="208"/>
      <c r="AL18" s="208"/>
      <c r="AM18" s="208"/>
      <c r="AN18" s="208"/>
      <c r="AO18" s="208"/>
      <c r="AP18" s="208"/>
      <c r="AQ18" s="208"/>
      <c r="AR18" s="208"/>
      <c r="AS18" s="208"/>
      <c r="AT18" s="208"/>
      <c r="AU18" s="208"/>
      <c r="AV18" s="208"/>
      <c r="AW18" s="208"/>
      <c r="AX18" s="208"/>
      <c r="AY18" s="208"/>
      <c r="AZ18" s="208"/>
      <c r="BA18" s="208"/>
      <c r="BB18" s="208"/>
      <c r="BC18" s="208"/>
      <c r="BD18" s="208"/>
      <c r="BE18" s="208"/>
      <c r="BF18" s="208"/>
      <c r="BG18" s="208"/>
      <c r="BH18" s="324"/>
      <c r="BI18" s="324"/>
      <c r="BJ18" s="324"/>
      <c r="BK18" s="324"/>
      <c r="BL18" s="324"/>
      <c r="BM18" s="324"/>
      <c r="BN18" s="324"/>
      <c r="BO18" s="324"/>
      <c r="BP18" s="324"/>
      <c r="BQ18" s="324"/>
      <c r="BR18" s="324"/>
      <c r="BS18" s="324"/>
      <c r="BT18" s="324"/>
      <c r="BU18" s="324"/>
      <c r="BV18" s="324"/>
    </row>
    <row r="19" spans="1:74" ht="11.1" customHeight="1" x14ac:dyDescent="0.2">
      <c r="A19" s="555" t="s">
        <v>921</v>
      </c>
      <c r="B19" s="39" t="s">
        <v>1108</v>
      </c>
      <c r="C19" s="232">
        <v>3225.0625556</v>
      </c>
      <c r="D19" s="232">
        <v>3239.1835556000001</v>
      </c>
      <c r="E19" s="232">
        <v>3252.0158888999999</v>
      </c>
      <c r="F19" s="232">
        <v>3267.1469630000001</v>
      </c>
      <c r="G19" s="232">
        <v>3274.7114074000001</v>
      </c>
      <c r="H19" s="232">
        <v>3278.2966296</v>
      </c>
      <c r="I19" s="232">
        <v>3259.9377407000002</v>
      </c>
      <c r="J19" s="232">
        <v>3269.0381852</v>
      </c>
      <c r="K19" s="232">
        <v>3287.6330741000002</v>
      </c>
      <c r="L19" s="232">
        <v>3337.6757407</v>
      </c>
      <c r="M19" s="232">
        <v>3358.7945184999999</v>
      </c>
      <c r="N19" s="232">
        <v>3372.9427406999998</v>
      </c>
      <c r="O19" s="232">
        <v>3372.2313703999998</v>
      </c>
      <c r="P19" s="232">
        <v>3378.3552592999999</v>
      </c>
      <c r="Q19" s="232">
        <v>3383.4253703999998</v>
      </c>
      <c r="R19" s="232">
        <v>3380.5145926</v>
      </c>
      <c r="S19" s="232">
        <v>3388.6724814999998</v>
      </c>
      <c r="T19" s="232">
        <v>3400.9719258999999</v>
      </c>
      <c r="U19" s="232">
        <v>3425.4003333000001</v>
      </c>
      <c r="V19" s="232">
        <v>3439.9923333000002</v>
      </c>
      <c r="W19" s="232">
        <v>3452.7353333000001</v>
      </c>
      <c r="X19" s="232">
        <v>3466.0128888999998</v>
      </c>
      <c r="Y19" s="232">
        <v>3473.2702221999998</v>
      </c>
      <c r="Z19" s="232">
        <v>3476.8908888999999</v>
      </c>
      <c r="AA19" s="232">
        <v>3469.8538518999999</v>
      </c>
      <c r="AB19" s="232">
        <v>3471.4669629999999</v>
      </c>
      <c r="AC19" s="232">
        <v>3474.7091851999999</v>
      </c>
      <c r="AD19" s="232">
        <v>3485.2877778000002</v>
      </c>
      <c r="AE19" s="232">
        <v>3487.5077778</v>
      </c>
      <c r="AF19" s="232">
        <v>3487.0764444000001</v>
      </c>
      <c r="AG19" s="232">
        <v>3490.4201481</v>
      </c>
      <c r="AH19" s="232">
        <v>3479.8663704000001</v>
      </c>
      <c r="AI19" s="232">
        <v>3461.8414815000001</v>
      </c>
      <c r="AJ19" s="232">
        <v>3432.3798519000002</v>
      </c>
      <c r="AK19" s="232">
        <v>3402.3869629999999</v>
      </c>
      <c r="AL19" s="232">
        <v>3367.8971852</v>
      </c>
      <c r="AM19" s="232">
        <v>3389.4666667000001</v>
      </c>
      <c r="AN19" s="232">
        <v>3300.5659999999998</v>
      </c>
      <c r="AO19" s="232">
        <v>3161.7513333000002</v>
      </c>
      <c r="AP19" s="232">
        <v>2752.9954074000002</v>
      </c>
      <c r="AQ19" s="232">
        <v>2679.3731852000001</v>
      </c>
      <c r="AR19" s="232">
        <v>2720.8574073999998</v>
      </c>
      <c r="AS19" s="232">
        <v>3067.2852592999998</v>
      </c>
      <c r="AT19" s="232">
        <v>3196.6044815</v>
      </c>
      <c r="AU19" s="232">
        <v>3298.6522593</v>
      </c>
      <c r="AV19" s="232">
        <v>3358.9521481000002</v>
      </c>
      <c r="AW19" s="232">
        <v>3417.3143703999999</v>
      </c>
      <c r="AX19" s="232">
        <v>3459.2624814999999</v>
      </c>
      <c r="AY19" s="232">
        <v>3465.7801851999998</v>
      </c>
      <c r="AZ19" s="232">
        <v>3489.1622963</v>
      </c>
      <c r="BA19" s="232">
        <v>3510.3925184999998</v>
      </c>
      <c r="BB19" s="232">
        <v>3529.4708519000001</v>
      </c>
      <c r="BC19" s="232">
        <v>3546.3972963000001</v>
      </c>
      <c r="BD19" s="232">
        <v>3561.1718519000001</v>
      </c>
      <c r="BE19" s="232">
        <v>3541.8621481</v>
      </c>
      <c r="BF19" s="232">
        <v>3539.9813703999998</v>
      </c>
      <c r="BG19" s="232">
        <v>3538.1174814999999</v>
      </c>
      <c r="BH19" s="305">
        <v>3527.3229999999999</v>
      </c>
      <c r="BI19" s="305">
        <v>3532.203</v>
      </c>
      <c r="BJ19" s="305">
        <v>3543.8119999999999</v>
      </c>
      <c r="BK19" s="305">
        <v>3571.24</v>
      </c>
      <c r="BL19" s="305">
        <v>3589.4839999999999</v>
      </c>
      <c r="BM19" s="305">
        <v>3607.6350000000002</v>
      </c>
      <c r="BN19" s="305">
        <v>3625.6840000000002</v>
      </c>
      <c r="BO19" s="305">
        <v>3643.6590000000001</v>
      </c>
      <c r="BP19" s="305">
        <v>3661.55</v>
      </c>
      <c r="BQ19" s="305">
        <v>3679.5479999999998</v>
      </c>
      <c r="BR19" s="305">
        <v>3697.127</v>
      </c>
      <c r="BS19" s="305">
        <v>3714.4780000000001</v>
      </c>
      <c r="BT19" s="305">
        <v>3731.4870000000001</v>
      </c>
      <c r="BU19" s="305">
        <v>3748.4679999999998</v>
      </c>
      <c r="BV19" s="305">
        <v>3765.3069999999998</v>
      </c>
    </row>
    <row r="20" spans="1:74" ht="11.1" customHeight="1" x14ac:dyDescent="0.2">
      <c r="A20" s="140"/>
      <c r="B20" s="36" t="s">
        <v>562</v>
      </c>
      <c r="C20" s="233"/>
      <c r="D20" s="233"/>
      <c r="E20" s="233"/>
      <c r="F20" s="233"/>
      <c r="G20" s="233"/>
      <c r="H20" s="233"/>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3"/>
      <c r="AN20" s="233"/>
      <c r="AO20" s="233"/>
      <c r="AP20" s="233"/>
      <c r="AQ20" s="233"/>
      <c r="AR20" s="233"/>
      <c r="AS20" s="233"/>
      <c r="AT20" s="233"/>
      <c r="AU20" s="233"/>
      <c r="AV20" s="233"/>
      <c r="AW20" s="233"/>
      <c r="AX20" s="233"/>
      <c r="AY20" s="233"/>
      <c r="AZ20" s="233"/>
      <c r="BA20" s="233"/>
      <c r="BB20" s="233"/>
      <c r="BC20" s="233"/>
      <c r="BD20" s="233"/>
      <c r="BE20" s="233"/>
      <c r="BF20" s="233"/>
      <c r="BG20" s="233"/>
      <c r="BH20" s="322"/>
      <c r="BI20" s="322"/>
      <c r="BJ20" s="322"/>
      <c r="BK20" s="322"/>
      <c r="BL20" s="322"/>
      <c r="BM20" s="322"/>
      <c r="BN20" s="322"/>
      <c r="BO20" s="322"/>
      <c r="BP20" s="322"/>
      <c r="BQ20" s="322"/>
      <c r="BR20" s="322"/>
      <c r="BS20" s="322"/>
      <c r="BT20" s="322"/>
      <c r="BU20" s="322"/>
      <c r="BV20" s="322"/>
    </row>
    <row r="21" spans="1:74" ht="11.1" customHeight="1" x14ac:dyDescent="0.2">
      <c r="A21" s="140" t="s">
        <v>563</v>
      </c>
      <c r="B21" s="39" t="s">
        <v>1108</v>
      </c>
      <c r="C21" s="232">
        <v>13742.1</v>
      </c>
      <c r="D21" s="232">
        <v>13792.3</v>
      </c>
      <c r="E21" s="232">
        <v>13851.3</v>
      </c>
      <c r="F21" s="232">
        <v>13869.6</v>
      </c>
      <c r="G21" s="232">
        <v>13962.6</v>
      </c>
      <c r="H21" s="232">
        <v>13963.5</v>
      </c>
      <c r="I21" s="232">
        <v>13999.9</v>
      </c>
      <c r="J21" s="232">
        <v>14015.8</v>
      </c>
      <c r="K21" s="232">
        <v>14030.9</v>
      </c>
      <c r="L21" s="232">
        <v>14062.7</v>
      </c>
      <c r="M21" s="232">
        <v>14078.4</v>
      </c>
      <c r="N21" s="232">
        <v>14111.5</v>
      </c>
      <c r="O21" s="232">
        <v>14211.4</v>
      </c>
      <c r="P21" s="232">
        <v>14250.1</v>
      </c>
      <c r="Q21" s="232">
        <v>14298.3</v>
      </c>
      <c r="R21" s="232">
        <v>14329.5</v>
      </c>
      <c r="S21" s="232">
        <v>14373.2</v>
      </c>
      <c r="T21" s="232">
        <v>14416.2</v>
      </c>
      <c r="U21" s="232">
        <v>14467</v>
      </c>
      <c r="V21" s="232">
        <v>14509.6</v>
      </c>
      <c r="W21" s="232">
        <v>14498.8</v>
      </c>
      <c r="X21" s="232">
        <v>14527.7</v>
      </c>
      <c r="Y21" s="232">
        <v>14550.4</v>
      </c>
      <c r="Z21" s="232">
        <v>14719.3</v>
      </c>
      <c r="AA21" s="232">
        <v>14714.3</v>
      </c>
      <c r="AB21" s="232">
        <v>14742.1</v>
      </c>
      <c r="AC21" s="232">
        <v>14732.5</v>
      </c>
      <c r="AD21" s="232">
        <v>14678</v>
      </c>
      <c r="AE21" s="232">
        <v>14673.5</v>
      </c>
      <c r="AF21" s="232">
        <v>14686.4</v>
      </c>
      <c r="AG21" s="232">
        <v>14703.7</v>
      </c>
      <c r="AH21" s="232">
        <v>14777.8</v>
      </c>
      <c r="AI21" s="232">
        <v>14807.9</v>
      </c>
      <c r="AJ21" s="232">
        <v>14821.4</v>
      </c>
      <c r="AK21" s="232">
        <v>14885.9</v>
      </c>
      <c r="AL21" s="232">
        <v>14844.1</v>
      </c>
      <c r="AM21" s="232">
        <v>14976.5</v>
      </c>
      <c r="AN21" s="232">
        <v>15068.8</v>
      </c>
      <c r="AO21" s="232">
        <v>14844</v>
      </c>
      <c r="AP21" s="232">
        <v>17170.7</v>
      </c>
      <c r="AQ21" s="232">
        <v>16333</v>
      </c>
      <c r="AR21" s="232">
        <v>16057.3</v>
      </c>
      <c r="AS21" s="232">
        <v>16151.9</v>
      </c>
      <c r="AT21" s="232">
        <v>15553.9</v>
      </c>
      <c r="AU21" s="232">
        <v>15643.4</v>
      </c>
      <c r="AV21" s="232">
        <v>15568.4</v>
      </c>
      <c r="AW21" s="232">
        <v>15366.5</v>
      </c>
      <c r="AX21" s="232">
        <v>15393.8</v>
      </c>
      <c r="AY21" s="232">
        <v>16988.599999999999</v>
      </c>
      <c r="AZ21" s="232">
        <v>15548.2</v>
      </c>
      <c r="BA21" s="232">
        <v>19119.5</v>
      </c>
      <c r="BB21" s="232">
        <v>16069.5</v>
      </c>
      <c r="BC21" s="232">
        <v>15555.5</v>
      </c>
      <c r="BD21" s="232">
        <v>15472.3</v>
      </c>
      <c r="BE21" s="232">
        <v>15579.7</v>
      </c>
      <c r="BF21" s="232">
        <v>15398.981704</v>
      </c>
      <c r="BG21" s="232">
        <v>15324.530815</v>
      </c>
      <c r="BH21" s="305">
        <v>15248.3</v>
      </c>
      <c r="BI21" s="305">
        <v>15208.52</v>
      </c>
      <c r="BJ21" s="305">
        <v>15191.28</v>
      </c>
      <c r="BK21" s="305">
        <v>15204.29</v>
      </c>
      <c r="BL21" s="305">
        <v>15226.38</v>
      </c>
      <c r="BM21" s="305">
        <v>15265.24</v>
      </c>
      <c r="BN21" s="305">
        <v>15344.44</v>
      </c>
      <c r="BO21" s="305">
        <v>15399.18</v>
      </c>
      <c r="BP21" s="305">
        <v>15453.03</v>
      </c>
      <c r="BQ21" s="305">
        <v>15515.49</v>
      </c>
      <c r="BR21" s="305">
        <v>15560.42</v>
      </c>
      <c r="BS21" s="305">
        <v>15597.34</v>
      </c>
      <c r="BT21" s="305">
        <v>15612.24</v>
      </c>
      <c r="BU21" s="305">
        <v>15643.62</v>
      </c>
      <c r="BV21" s="305">
        <v>15677.49</v>
      </c>
    </row>
    <row r="22" spans="1:74" ht="11.1" customHeight="1" x14ac:dyDescent="0.2">
      <c r="A22" s="140"/>
      <c r="B22" s="139" t="s">
        <v>583</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304"/>
      <c r="BI22" s="304"/>
      <c r="BJ22" s="304"/>
      <c r="BK22" s="304"/>
      <c r="BL22" s="304"/>
      <c r="BM22" s="304"/>
      <c r="BN22" s="304"/>
      <c r="BO22" s="304"/>
      <c r="BP22" s="304"/>
      <c r="BQ22" s="304"/>
      <c r="BR22" s="304"/>
      <c r="BS22" s="304"/>
      <c r="BT22" s="304"/>
      <c r="BU22" s="304"/>
      <c r="BV22" s="304"/>
    </row>
    <row r="23" spans="1:74" ht="11.1" customHeight="1" x14ac:dyDescent="0.2">
      <c r="A23" s="140" t="s">
        <v>584</v>
      </c>
      <c r="B23" s="203" t="s">
        <v>462</v>
      </c>
      <c r="C23" s="250">
        <v>145.61199999999999</v>
      </c>
      <c r="D23" s="250">
        <v>145.79499999999999</v>
      </c>
      <c r="E23" s="250">
        <v>145.934</v>
      </c>
      <c r="F23" s="250">
        <v>146.154</v>
      </c>
      <c r="G23" s="250">
        <v>146.29499999999999</v>
      </c>
      <c r="H23" s="250">
        <v>146.506</v>
      </c>
      <c r="I23" s="250">
        <v>146.73400000000001</v>
      </c>
      <c r="J23" s="250">
        <v>146.92400000000001</v>
      </c>
      <c r="K23" s="250">
        <v>146.96600000000001</v>
      </c>
      <c r="L23" s="250">
        <v>147.215</v>
      </c>
      <c r="M23" s="250">
        <v>147.411</v>
      </c>
      <c r="N23" s="250">
        <v>147.59</v>
      </c>
      <c r="O23" s="250">
        <v>147.67099999999999</v>
      </c>
      <c r="P23" s="250">
        <v>148.04900000000001</v>
      </c>
      <c r="Q23" s="250">
        <v>148.244</v>
      </c>
      <c r="R23" s="250">
        <v>148.39699999999999</v>
      </c>
      <c r="S23" s="250">
        <v>148.667</v>
      </c>
      <c r="T23" s="250">
        <v>148.881</v>
      </c>
      <c r="U23" s="250">
        <v>149.03</v>
      </c>
      <c r="V23" s="250">
        <v>149.25899999999999</v>
      </c>
      <c r="W23" s="250">
        <v>149.364</v>
      </c>
      <c r="X23" s="250">
        <v>149.57599999999999</v>
      </c>
      <c r="Y23" s="250">
        <v>149.66800000000001</v>
      </c>
      <c r="Z23" s="250">
        <v>149.90799999999999</v>
      </c>
      <c r="AA23" s="250">
        <v>150.14500000000001</v>
      </c>
      <c r="AB23" s="250">
        <v>150.095</v>
      </c>
      <c r="AC23" s="250">
        <v>150.26300000000001</v>
      </c>
      <c r="AD23" s="250">
        <v>150.482</v>
      </c>
      <c r="AE23" s="250">
        <v>150.54499999999999</v>
      </c>
      <c r="AF23" s="250">
        <v>150.72</v>
      </c>
      <c r="AG23" s="250">
        <v>150.91300000000001</v>
      </c>
      <c r="AH23" s="250">
        <v>151.108</v>
      </c>
      <c r="AI23" s="250">
        <v>151.32900000000001</v>
      </c>
      <c r="AJ23" s="250">
        <v>151.524</v>
      </c>
      <c r="AK23" s="250">
        <v>151.75800000000001</v>
      </c>
      <c r="AL23" s="250">
        <v>151.91900000000001</v>
      </c>
      <c r="AM23" s="250">
        <v>152.23400000000001</v>
      </c>
      <c r="AN23" s="250">
        <v>152.523</v>
      </c>
      <c r="AO23" s="250">
        <v>150.84</v>
      </c>
      <c r="AP23" s="250">
        <v>130.161</v>
      </c>
      <c r="AQ23" s="250">
        <v>132.994</v>
      </c>
      <c r="AR23" s="250">
        <v>137.84</v>
      </c>
      <c r="AS23" s="250">
        <v>139.566</v>
      </c>
      <c r="AT23" s="250">
        <v>141.149</v>
      </c>
      <c r="AU23" s="250">
        <v>141.86500000000001</v>
      </c>
      <c r="AV23" s="250">
        <v>142.54499999999999</v>
      </c>
      <c r="AW23" s="250">
        <v>142.809</v>
      </c>
      <c r="AX23" s="250">
        <v>142.50299999999999</v>
      </c>
      <c r="AY23" s="250">
        <v>142.73599999999999</v>
      </c>
      <c r="AZ23" s="250">
        <v>143.27199999999999</v>
      </c>
      <c r="BA23" s="250">
        <v>144.05699999999999</v>
      </c>
      <c r="BB23" s="250">
        <v>144.32599999999999</v>
      </c>
      <c r="BC23" s="250">
        <v>144.94</v>
      </c>
      <c r="BD23" s="250">
        <v>145.90199999999999</v>
      </c>
      <c r="BE23" s="250">
        <v>146.95500000000001</v>
      </c>
      <c r="BF23" s="250">
        <v>147.19</v>
      </c>
      <c r="BG23" s="250">
        <v>147.77611110999999</v>
      </c>
      <c r="BH23" s="316">
        <v>148.03700000000001</v>
      </c>
      <c r="BI23" s="316">
        <v>148.4222</v>
      </c>
      <c r="BJ23" s="316">
        <v>148.7978</v>
      </c>
      <c r="BK23" s="316">
        <v>149.15459999999999</v>
      </c>
      <c r="BL23" s="316">
        <v>149.51750000000001</v>
      </c>
      <c r="BM23" s="316">
        <v>149.87739999999999</v>
      </c>
      <c r="BN23" s="316">
        <v>150.244</v>
      </c>
      <c r="BO23" s="316">
        <v>150.5908</v>
      </c>
      <c r="BP23" s="316">
        <v>150.9273</v>
      </c>
      <c r="BQ23" s="316">
        <v>151.26320000000001</v>
      </c>
      <c r="BR23" s="316">
        <v>151.57220000000001</v>
      </c>
      <c r="BS23" s="316">
        <v>151.8638</v>
      </c>
      <c r="BT23" s="316">
        <v>152.14009999999999</v>
      </c>
      <c r="BU23" s="316">
        <v>152.39570000000001</v>
      </c>
      <c r="BV23" s="316">
        <v>152.63239999999999</v>
      </c>
    </row>
    <row r="24" spans="1:74" s="143" customFormat="1" ht="11.1" customHeight="1" x14ac:dyDescent="0.2">
      <c r="A24" s="140"/>
      <c r="B24" s="139" t="s">
        <v>822</v>
      </c>
      <c r="C24" s="250"/>
      <c r="D24" s="250"/>
      <c r="E24" s="250"/>
      <c r="F24" s="250"/>
      <c r="G24" s="250"/>
      <c r="H24" s="250"/>
      <c r="I24" s="250"/>
      <c r="J24" s="250"/>
      <c r="K24" s="250"/>
      <c r="L24" s="250"/>
      <c r="M24" s="250"/>
      <c r="N24" s="250"/>
      <c r="O24" s="250"/>
      <c r="P24" s="250"/>
      <c r="Q24" s="250"/>
      <c r="R24" s="250"/>
      <c r="S24" s="250"/>
      <c r="T24" s="250"/>
      <c r="U24" s="250"/>
      <c r="V24" s="250"/>
      <c r="W24" s="250"/>
      <c r="X24" s="250"/>
      <c r="Y24" s="250"/>
      <c r="Z24" s="250"/>
      <c r="AA24" s="250"/>
      <c r="AB24" s="250"/>
      <c r="AC24" s="250"/>
      <c r="AD24" s="250"/>
      <c r="AE24" s="250"/>
      <c r="AF24" s="250"/>
      <c r="AG24" s="250"/>
      <c r="AH24" s="250"/>
      <c r="AI24" s="250"/>
      <c r="AJ24" s="250"/>
      <c r="AK24" s="250"/>
      <c r="AL24" s="250"/>
      <c r="AM24" s="250"/>
      <c r="AN24" s="250"/>
      <c r="AO24" s="250"/>
      <c r="AP24" s="250"/>
      <c r="AQ24" s="250"/>
      <c r="AR24" s="250"/>
      <c r="AS24" s="250"/>
      <c r="AT24" s="250"/>
      <c r="AU24" s="250"/>
      <c r="AV24" s="250"/>
      <c r="AW24" s="250"/>
      <c r="AX24" s="250"/>
      <c r="AY24" s="250"/>
      <c r="AZ24" s="250"/>
      <c r="BA24" s="250"/>
      <c r="BB24" s="250"/>
      <c r="BC24" s="250"/>
      <c r="BD24" s="250"/>
      <c r="BE24" s="250"/>
      <c r="BF24" s="250"/>
      <c r="BG24" s="250"/>
      <c r="BH24" s="316"/>
      <c r="BI24" s="316"/>
      <c r="BJ24" s="316"/>
      <c r="BK24" s="316"/>
      <c r="BL24" s="316"/>
      <c r="BM24" s="316"/>
      <c r="BN24" s="316"/>
      <c r="BO24" s="316"/>
      <c r="BP24" s="316"/>
      <c r="BQ24" s="316"/>
      <c r="BR24" s="316"/>
      <c r="BS24" s="316"/>
      <c r="BT24" s="316"/>
      <c r="BU24" s="316"/>
      <c r="BV24" s="316"/>
    </row>
    <row r="25" spans="1:74" s="143" customFormat="1" ht="11.1" customHeight="1" x14ac:dyDescent="0.2">
      <c r="A25" s="140" t="s">
        <v>824</v>
      </c>
      <c r="B25" s="203" t="s">
        <v>823</v>
      </c>
      <c r="C25" s="250">
        <v>4.7</v>
      </c>
      <c r="D25" s="250">
        <v>4.5999999999999996</v>
      </c>
      <c r="E25" s="250">
        <v>4.4000000000000004</v>
      </c>
      <c r="F25" s="250">
        <v>4.5</v>
      </c>
      <c r="G25" s="250">
        <v>4.4000000000000004</v>
      </c>
      <c r="H25" s="250">
        <v>4.3</v>
      </c>
      <c r="I25" s="250">
        <v>4.3</v>
      </c>
      <c r="J25" s="250">
        <v>4.4000000000000004</v>
      </c>
      <c r="K25" s="250">
        <v>4.2</v>
      </c>
      <c r="L25" s="250">
        <v>4.0999999999999996</v>
      </c>
      <c r="M25" s="250">
        <v>4.2</v>
      </c>
      <c r="N25" s="250">
        <v>4.0999999999999996</v>
      </c>
      <c r="O25" s="250">
        <v>4</v>
      </c>
      <c r="P25" s="250">
        <v>4.0999999999999996</v>
      </c>
      <c r="Q25" s="250">
        <v>4</v>
      </c>
      <c r="R25" s="250">
        <v>4</v>
      </c>
      <c r="S25" s="250">
        <v>3.8</v>
      </c>
      <c r="T25" s="250">
        <v>4</v>
      </c>
      <c r="U25" s="250">
        <v>3.8</v>
      </c>
      <c r="V25" s="250">
        <v>3.8</v>
      </c>
      <c r="W25" s="250">
        <v>3.7</v>
      </c>
      <c r="X25" s="250">
        <v>3.8</v>
      </c>
      <c r="Y25" s="250">
        <v>3.8</v>
      </c>
      <c r="Z25" s="250">
        <v>3.9</v>
      </c>
      <c r="AA25" s="250">
        <v>4</v>
      </c>
      <c r="AB25" s="250">
        <v>3.8</v>
      </c>
      <c r="AC25" s="250">
        <v>3.8</v>
      </c>
      <c r="AD25" s="250">
        <v>3.7</v>
      </c>
      <c r="AE25" s="250">
        <v>3.7</v>
      </c>
      <c r="AF25" s="250">
        <v>3.6</v>
      </c>
      <c r="AG25" s="250">
        <v>3.6</v>
      </c>
      <c r="AH25" s="250">
        <v>3.7</v>
      </c>
      <c r="AI25" s="250">
        <v>3.5</v>
      </c>
      <c r="AJ25" s="250">
        <v>3.6</v>
      </c>
      <c r="AK25" s="250">
        <v>3.6</v>
      </c>
      <c r="AL25" s="250">
        <v>3.6</v>
      </c>
      <c r="AM25" s="250">
        <v>3.5</v>
      </c>
      <c r="AN25" s="250">
        <v>3.5</v>
      </c>
      <c r="AO25" s="250">
        <v>4.4000000000000004</v>
      </c>
      <c r="AP25" s="250">
        <v>14.8</v>
      </c>
      <c r="AQ25" s="250">
        <v>13.3</v>
      </c>
      <c r="AR25" s="250">
        <v>11.1</v>
      </c>
      <c r="AS25" s="250">
        <v>10.199999999999999</v>
      </c>
      <c r="AT25" s="250">
        <v>8.4</v>
      </c>
      <c r="AU25" s="250">
        <v>7.8</v>
      </c>
      <c r="AV25" s="250">
        <v>6.9</v>
      </c>
      <c r="AW25" s="250">
        <v>6.7</v>
      </c>
      <c r="AX25" s="250">
        <v>6.7</v>
      </c>
      <c r="AY25" s="250">
        <v>6.3</v>
      </c>
      <c r="AZ25" s="250">
        <v>6.2</v>
      </c>
      <c r="BA25" s="250">
        <v>6</v>
      </c>
      <c r="BB25" s="250">
        <v>6.1</v>
      </c>
      <c r="BC25" s="250">
        <v>5.8</v>
      </c>
      <c r="BD25" s="250">
        <v>5.9</v>
      </c>
      <c r="BE25" s="250">
        <v>5.4</v>
      </c>
      <c r="BF25" s="250">
        <v>5.2</v>
      </c>
      <c r="BG25" s="250">
        <v>5.1307577268999998</v>
      </c>
      <c r="BH25" s="316">
        <v>5.135148</v>
      </c>
      <c r="BI25" s="316">
        <v>5.0415169999999998</v>
      </c>
      <c r="BJ25" s="316">
        <v>4.9328690000000002</v>
      </c>
      <c r="BK25" s="316">
        <v>4.7882699999999998</v>
      </c>
      <c r="BL25" s="316">
        <v>4.6652889999999996</v>
      </c>
      <c r="BM25" s="316">
        <v>4.5429919999999999</v>
      </c>
      <c r="BN25" s="316">
        <v>4.4114680000000002</v>
      </c>
      <c r="BO25" s="316">
        <v>4.2979719999999997</v>
      </c>
      <c r="BP25" s="316">
        <v>4.1925910000000002</v>
      </c>
      <c r="BQ25" s="316">
        <v>4.0942639999999999</v>
      </c>
      <c r="BR25" s="316">
        <v>4.0059149999999999</v>
      </c>
      <c r="BS25" s="316">
        <v>3.9264790000000001</v>
      </c>
      <c r="BT25" s="316">
        <v>3.8552070000000001</v>
      </c>
      <c r="BU25" s="316">
        <v>3.7941630000000002</v>
      </c>
      <c r="BV25" s="316">
        <v>3.742597</v>
      </c>
    </row>
    <row r="26" spans="1:74" ht="11.1" customHeight="1" x14ac:dyDescent="0.2">
      <c r="A26" s="140"/>
      <c r="B26" s="139" t="s">
        <v>825</v>
      </c>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c r="AA26" s="235"/>
      <c r="AB26" s="235"/>
      <c r="AC26" s="235"/>
      <c r="AD26" s="235"/>
      <c r="AE26" s="235"/>
      <c r="AF26" s="235"/>
      <c r="AG26" s="235"/>
      <c r="AH26" s="235"/>
      <c r="AI26" s="235"/>
      <c r="AJ26" s="235"/>
      <c r="AK26" s="235"/>
      <c r="AL26" s="235"/>
      <c r="AM26" s="235"/>
      <c r="AN26" s="235"/>
      <c r="AO26" s="235"/>
      <c r="AP26" s="235"/>
      <c r="AQ26" s="235"/>
      <c r="AR26" s="235"/>
      <c r="AS26" s="235"/>
      <c r="AT26" s="235"/>
      <c r="AU26" s="235"/>
      <c r="AV26" s="235"/>
      <c r="AW26" s="235"/>
      <c r="AX26" s="235"/>
      <c r="AY26" s="235"/>
      <c r="AZ26" s="235"/>
      <c r="BA26" s="235"/>
      <c r="BB26" s="235"/>
      <c r="BC26" s="235"/>
      <c r="BD26" s="235"/>
      <c r="BE26" s="235"/>
      <c r="BF26" s="235"/>
      <c r="BG26" s="235"/>
      <c r="BH26" s="325"/>
      <c r="BI26" s="325"/>
      <c r="BJ26" s="325"/>
      <c r="BK26" s="325"/>
      <c r="BL26" s="325"/>
      <c r="BM26" s="325"/>
      <c r="BN26" s="325"/>
      <c r="BO26" s="325"/>
      <c r="BP26" s="325"/>
      <c r="BQ26" s="325"/>
      <c r="BR26" s="325"/>
      <c r="BS26" s="325"/>
      <c r="BT26" s="325"/>
      <c r="BU26" s="325"/>
      <c r="BV26" s="325"/>
    </row>
    <row r="27" spans="1:74" ht="11.1" customHeight="1" x14ac:dyDescent="0.2">
      <c r="A27" s="140" t="s">
        <v>826</v>
      </c>
      <c r="B27" s="203" t="s">
        <v>827</v>
      </c>
      <c r="C27" s="437">
        <v>1.1930000000000001</v>
      </c>
      <c r="D27" s="437">
        <v>1.2809999999999999</v>
      </c>
      <c r="E27" s="437">
        <v>1.19</v>
      </c>
      <c r="F27" s="437">
        <v>1.145</v>
      </c>
      <c r="G27" s="437">
        <v>1.1599999999999999</v>
      </c>
      <c r="H27" s="437">
        <v>1.2470000000000001</v>
      </c>
      <c r="I27" s="437">
        <v>1.202</v>
      </c>
      <c r="J27" s="437">
        <v>1.159</v>
      </c>
      <c r="K27" s="437">
        <v>1.175</v>
      </c>
      <c r="L27" s="437">
        <v>1.248</v>
      </c>
      <c r="M27" s="437">
        <v>1.278</v>
      </c>
      <c r="N27" s="437">
        <v>1.1819999999999999</v>
      </c>
      <c r="O27" s="437">
        <v>1.3089999999999999</v>
      </c>
      <c r="P27" s="437">
        <v>1.2889999999999999</v>
      </c>
      <c r="Q27" s="437">
        <v>1.327</v>
      </c>
      <c r="R27" s="437">
        <v>1.2849999999999999</v>
      </c>
      <c r="S27" s="437">
        <v>1.3540000000000001</v>
      </c>
      <c r="T27" s="437">
        <v>1.1990000000000001</v>
      </c>
      <c r="U27" s="437">
        <v>1.1930000000000001</v>
      </c>
      <c r="V27" s="437">
        <v>1.288</v>
      </c>
      <c r="W27" s="437">
        <v>1.238</v>
      </c>
      <c r="X27" s="437">
        <v>1.208</v>
      </c>
      <c r="Y27" s="437">
        <v>1.1830000000000001</v>
      </c>
      <c r="Z27" s="437">
        <v>1.095</v>
      </c>
      <c r="AA27" s="437">
        <v>1.244</v>
      </c>
      <c r="AB27" s="437">
        <v>1.1419999999999999</v>
      </c>
      <c r="AC27" s="437">
        <v>1.2030000000000001</v>
      </c>
      <c r="AD27" s="437">
        <v>1.282</v>
      </c>
      <c r="AE27" s="437">
        <v>1.3029999999999999</v>
      </c>
      <c r="AF27" s="437">
        <v>1.2370000000000001</v>
      </c>
      <c r="AG27" s="437">
        <v>1.224</v>
      </c>
      <c r="AH27" s="437">
        <v>1.371</v>
      </c>
      <c r="AI27" s="437">
        <v>1.2849999999999999</v>
      </c>
      <c r="AJ27" s="437">
        <v>1.3180000000000001</v>
      </c>
      <c r="AK27" s="437">
        <v>1.35</v>
      </c>
      <c r="AL27" s="437">
        <v>1.5469999999999999</v>
      </c>
      <c r="AM27" s="437">
        <v>1.589</v>
      </c>
      <c r="AN27" s="437">
        <v>1.589</v>
      </c>
      <c r="AO27" s="437">
        <v>1.2769999999999999</v>
      </c>
      <c r="AP27" s="437">
        <v>0.93799999999999994</v>
      </c>
      <c r="AQ27" s="437">
        <v>1.046</v>
      </c>
      <c r="AR27" s="437">
        <v>1.2729999999999999</v>
      </c>
      <c r="AS27" s="437">
        <v>1.4970000000000001</v>
      </c>
      <c r="AT27" s="437">
        <v>1.3759999999999999</v>
      </c>
      <c r="AU27" s="437">
        <v>1.448</v>
      </c>
      <c r="AV27" s="437">
        <v>1.514</v>
      </c>
      <c r="AW27" s="437">
        <v>1.5509999999999999</v>
      </c>
      <c r="AX27" s="437">
        <v>1.661</v>
      </c>
      <c r="AY27" s="437">
        <v>1.625</v>
      </c>
      <c r="AZ27" s="437">
        <v>1.4470000000000001</v>
      </c>
      <c r="BA27" s="437">
        <v>1.7250000000000001</v>
      </c>
      <c r="BB27" s="437">
        <v>1.514</v>
      </c>
      <c r="BC27" s="437">
        <v>1.5940000000000001</v>
      </c>
      <c r="BD27" s="437">
        <v>1.65</v>
      </c>
      <c r="BE27" s="437">
        <v>1.534</v>
      </c>
      <c r="BF27" s="437">
        <v>1.5087048518999999</v>
      </c>
      <c r="BG27" s="437">
        <v>1.4906990740999999</v>
      </c>
      <c r="BH27" s="438">
        <v>1.480945</v>
      </c>
      <c r="BI27" s="438">
        <v>1.466858</v>
      </c>
      <c r="BJ27" s="438">
        <v>1.453014</v>
      </c>
      <c r="BK27" s="438">
        <v>1.4368559999999999</v>
      </c>
      <c r="BL27" s="438">
        <v>1.4254169999999999</v>
      </c>
      <c r="BM27" s="438">
        <v>1.4161379999999999</v>
      </c>
      <c r="BN27" s="438">
        <v>1.4117519999999999</v>
      </c>
      <c r="BO27" s="438">
        <v>1.4047480000000001</v>
      </c>
      <c r="BP27" s="438">
        <v>1.397858</v>
      </c>
      <c r="BQ27" s="438">
        <v>1.3909260000000001</v>
      </c>
      <c r="BR27" s="438">
        <v>1.384377</v>
      </c>
      <c r="BS27" s="438">
        <v>1.3780559999999999</v>
      </c>
      <c r="BT27" s="438">
        <v>1.3709210000000001</v>
      </c>
      <c r="BU27" s="438">
        <v>1.3658410000000001</v>
      </c>
      <c r="BV27" s="438">
        <v>1.361772</v>
      </c>
    </row>
    <row r="28" spans="1:74" s="143" customFormat="1" ht="11.1" customHeight="1" x14ac:dyDescent="0.2">
      <c r="A28" s="142"/>
      <c r="B28" s="203"/>
      <c r="C28" s="250"/>
      <c r="D28" s="250"/>
      <c r="E28" s="250"/>
      <c r="F28" s="250"/>
      <c r="G28" s="250"/>
      <c r="H28" s="250"/>
      <c r="I28" s="250"/>
      <c r="J28" s="250"/>
      <c r="K28" s="250"/>
      <c r="L28" s="250"/>
      <c r="M28" s="250"/>
      <c r="N28" s="250"/>
      <c r="O28" s="250"/>
      <c r="P28" s="250"/>
      <c r="Q28" s="250"/>
      <c r="R28" s="250"/>
      <c r="S28" s="250"/>
      <c r="T28" s="250"/>
      <c r="U28" s="250"/>
      <c r="V28" s="250"/>
      <c r="W28" s="250"/>
      <c r="X28" s="250"/>
      <c r="Y28" s="250"/>
      <c r="Z28" s="250"/>
      <c r="AA28" s="250"/>
      <c r="AB28" s="250"/>
      <c r="AC28" s="250"/>
      <c r="AD28" s="250"/>
      <c r="AE28" s="250"/>
      <c r="AF28" s="250"/>
      <c r="AG28" s="250"/>
      <c r="AH28" s="250"/>
      <c r="AI28" s="250"/>
      <c r="AJ28" s="250"/>
      <c r="AK28" s="250"/>
      <c r="AL28" s="250"/>
      <c r="AM28" s="250"/>
      <c r="AN28" s="250"/>
      <c r="AO28" s="250"/>
      <c r="AP28" s="250"/>
      <c r="AQ28" s="250"/>
      <c r="AR28" s="250"/>
      <c r="AS28" s="250"/>
      <c r="AT28" s="250"/>
      <c r="AU28" s="250"/>
      <c r="AV28" s="250"/>
      <c r="AW28" s="250"/>
      <c r="AX28" s="250"/>
      <c r="AY28" s="250"/>
      <c r="AZ28" s="250"/>
      <c r="BA28" s="250"/>
      <c r="BB28" s="250"/>
      <c r="BC28" s="250"/>
      <c r="BD28" s="250"/>
      <c r="BE28" s="250"/>
      <c r="BF28" s="250"/>
      <c r="BG28" s="250"/>
      <c r="BH28" s="316"/>
      <c r="BI28" s="316"/>
      <c r="BJ28" s="316"/>
      <c r="BK28" s="316"/>
      <c r="BL28" s="316"/>
      <c r="BM28" s="316"/>
      <c r="BN28" s="316"/>
      <c r="BO28" s="316"/>
      <c r="BP28" s="316"/>
      <c r="BQ28" s="316"/>
      <c r="BR28" s="316"/>
      <c r="BS28" s="316"/>
      <c r="BT28" s="316"/>
      <c r="BU28" s="316"/>
      <c r="BV28" s="316"/>
    </row>
    <row r="29" spans="1:74" ht="11.1" customHeight="1" x14ac:dyDescent="0.2">
      <c r="A29" s="134"/>
      <c r="B29" s="296" t="s">
        <v>1400</v>
      </c>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c r="AA29" s="214"/>
      <c r="AB29" s="214"/>
      <c r="AC29" s="214"/>
      <c r="AD29" s="214"/>
      <c r="AE29" s="214"/>
      <c r="AF29" s="214"/>
      <c r="AG29" s="214"/>
      <c r="AH29" s="214"/>
      <c r="AI29" s="214"/>
      <c r="AJ29" s="214"/>
      <c r="AK29" s="214"/>
      <c r="AL29" s="214"/>
      <c r="AM29" s="214"/>
      <c r="AN29" s="214"/>
      <c r="AO29" s="214"/>
      <c r="AP29" s="214"/>
      <c r="AQ29" s="214"/>
      <c r="AR29" s="214"/>
      <c r="AS29" s="214"/>
      <c r="AT29" s="214"/>
      <c r="AU29" s="214"/>
      <c r="AV29" s="214"/>
      <c r="AW29" s="214"/>
      <c r="AX29" s="214"/>
      <c r="AY29" s="214"/>
      <c r="AZ29" s="214"/>
      <c r="BA29" s="214"/>
      <c r="BB29" s="214"/>
      <c r="BC29" s="214"/>
      <c r="BD29" s="214"/>
      <c r="BE29" s="214"/>
      <c r="BF29" s="214"/>
      <c r="BG29" s="214"/>
      <c r="BH29" s="306"/>
      <c r="BI29" s="306"/>
      <c r="BJ29" s="306"/>
      <c r="BK29" s="306"/>
      <c r="BL29" s="306"/>
      <c r="BM29" s="306"/>
      <c r="BN29" s="306"/>
      <c r="BO29" s="306"/>
      <c r="BP29" s="306"/>
      <c r="BQ29" s="306"/>
      <c r="BR29" s="306"/>
      <c r="BS29" s="306"/>
      <c r="BT29" s="306"/>
      <c r="BU29" s="306"/>
      <c r="BV29" s="306"/>
    </row>
    <row r="30" spans="1:74" ht="11.1" customHeight="1" x14ac:dyDescent="0.2">
      <c r="A30" s="555" t="s">
        <v>586</v>
      </c>
      <c r="B30" s="556" t="s">
        <v>585</v>
      </c>
      <c r="C30" s="250">
        <v>98.744600000000005</v>
      </c>
      <c r="D30" s="250">
        <v>98.367599999999996</v>
      </c>
      <c r="E30" s="250">
        <v>99.106499999999997</v>
      </c>
      <c r="F30" s="250">
        <v>100.0363</v>
      </c>
      <c r="G30" s="250">
        <v>100.14700000000001</v>
      </c>
      <c r="H30" s="250">
        <v>100.30419999999999</v>
      </c>
      <c r="I30" s="250">
        <v>100.2092</v>
      </c>
      <c r="J30" s="250">
        <v>99.705500000000001</v>
      </c>
      <c r="K30" s="250">
        <v>99.748500000000007</v>
      </c>
      <c r="L30" s="250">
        <v>100.988</v>
      </c>
      <c r="M30" s="250">
        <v>101.273</v>
      </c>
      <c r="N30" s="250">
        <v>101.36960000000001</v>
      </c>
      <c r="O30" s="250">
        <v>101.3561</v>
      </c>
      <c r="P30" s="250">
        <v>101.6495</v>
      </c>
      <c r="Q30" s="250">
        <v>102.298</v>
      </c>
      <c r="R30" s="250">
        <v>103.40949999999999</v>
      </c>
      <c r="S30" s="250">
        <v>102.5408</v>
      </c>
      <c r="T30" s="250">
        <v>103.3045</v>
      </c>
      <c r="U30" s="250">
        <v>103.5474</v>
      </c>
      <c r="V30" s="250">
        <v>104.16589999999999</v>
      </c>
      <c r="W30" s="250">
        <v>104.1315</v>
      </c>
      <c r="X30" s="250">
        <v>103.98739999999999</v>
      </c>
      <c r="Y30" s="250">
        <v>103.9127</v>
      </c>
      <c r="Z30" s="250">
        <v>103.867</v>
      </c>
      <c r="AA30" s="250">
        <v>103.3023</v>
      </c>
      <c r="AB30" s="250">
        <v>102.72799999999999</v>
      </c>
      <c r="AC30" s="250">
        <v>102.8635</v>
      </c>
      <c r="AD30" s="250">
        <v>102.2543</v>
      </c>
      <c r="AE30" s="250">
        <v>102.45189999999999</v>
      </c>
      <c r="AF30" s="250">
        <v>102.384</v>
      </c>
      <c r="AG30" s="250">
        <v>102.0568</v>
      </c>
      <c r="AH30" s="250">
        <v>102.68819999999999</v>
      </c>
      <c r="AI30" s="250">
        <v>102.3143</v>
      </c>
      <c r="AJ30" s="250">
        <v>101.4645</v>
      </c>
      <c r="AK30" s="250">
        <v>101.9876</v>
      </c>
      <c r="AL30" s="250">
        <v>101.61790000000001</v>
      </c>
      <c r="AM30" s="250">
        <v>101.09180000000001</v>
      </c>
      <c r="AN30" s="250">
        <v>101.32470000000001</v>
      </c>
      <c r="AO30" s="250">
        <v>97.447699999999998</v>
      </c>
      <c r="AP30" s="250">
        <v>84.201800000000006</v>
      </c>
      <c r="AQ30" s="250">
        <v>85.843400000000003</v>
      </c>
      <c r="AR30" s="250">
        <v>91.162199999999999</v>
      </c>
      <c r="AS30" s="250">
        <v>94.8887</v>
      </c>
      <c r="AT30" s="250">
        <v>95.892399999999995</v>
      </c>
      <c r="AU30" s="250">
        <v>95.601900000000001</v>
      </c>
      <c r="AV30" s="250">
        <v>96.645399999999995</v>
      </c>
      <c r="AW30" s="250">
        <v>97.160899999999998</v>
      </c>
      <c r="AX30" s="250">
        <v>98.285399999999996</v>
      </c>
      <c r="AY30" s="250">
        <v>99.407600000000002</v>
      </c>
      <c r="AZ30" s="250">
        <v>96.396600000000007</v>
      </c>
      <c r="BA30" s="250">
        <v>99.161799999999999</v>
      </c>
      <c r="BB30" s="250">
        <v>99.230099999999993</v>
      </c>
      <c r="BC30" s="250">
        <v>99.850399999999993</v>
      </c>
      <c r="BD30" s="250">
        <v>100.3398</v>
      </c>
      <c r="BE30" s="250">
        <v>101.1874</v>
      </c>
      <c r="BF30" s="250">
        <v>101.5949</v>
      </c>
      <c r="BG30" s="250">
        <v>101.48910988</v>
      </c>
      <c r="BH30" s="316">
        <v>101.593</v>
      </c>
      <c r="BI30" s="316">
        <v>101.922</v>
      </c>
      <c r="BJ30" s="316">
        <v>102.3135</v>
      </c>
      <c r="BK30" s="316">
        <v>102.85290000000001</v>
      </c>
      <c r="BL30" s="316">
        <v>103.3049</v>
      </c>
      <c r="BM30" s="316">
        <v>103.7551</v>
      </c>
      <c r="BN30" s="316">
        <v>104.2419</v>
      </c>
      <c r="BO30" s="316">
        <v>104.6597</v>
      </c>
      <c r="BP30" s="316">
        <v>105.04689999999999</v>
      </c>
      <c r="BQ30" s="316">
        <v>105.4011</v>
      </c>
      <c r="BR30" s="316">
        <v>105.72880000000001</v>
      </c>
      <c r="BS30" s="316">
        <v>106.0278</v>
      </c>
      <c r="BT30" s="316">
        <v>106.2731</v>
      </c>
      <c r="BU30" s="316">
        <v>106.53319999999999</v>
      </c>
      <c r="BV30" s="316">
        <v>106.78319999999999</v>
      </c>
    </row>
    <row r="31" spans="1:74" ht="11.1" customHeight="1" x14ac:dyDescent="0.2">
      <c r="A31" s="297" t="s">
        <v>564</v>
      </c>
      <c r="B31" s="41" t="s">
        <v>906</v>
      </c>
      <c r="C31" s="250">
        <v>99.565899999999999</v>
      </c>
      <c r="D31" s="250">
        <v>99.436300000000003</v>
      </c>
      <c r="E31" s="250">
        <v>99.185900000000004</v>
      </c>
      <c r="F31" s="250">
        <v>100.3278</v>
      </c>
      <c r="G31" s="250">
        <v>100.1789</v>
      </c>
      <c r="H31" s="250">
        <v>100.1078</v>
      </c>
      <c r="I31" s="250">
        <v>99.913600000000002</v>
      </c>
      <c r="J31" s="250">
        <v>99.613299999999995</v>
      </c>
      <c r="K31" s="250">
        <v>99.670400000000001</v>
      </c>
      <c r="L31" s="250">
        <v>100.71510000000001</v>
      </c>
      <c r="M31" s="250">
        <v>100.76519999999999</v>
      </c>
      <c r="N31" s="250">
        <v>100.5196</v>
      </c>
      <c r="O31" s="250">
        <v>100.1512</v>
      </c>
      <c r="P31" s="250">
        <v>101.0804</v>
      </c>
      <c r="Q31" s="250">
        <v>101.23869999999999</v>
      </c>
      <c r="R31" s="250">
        <v>101.9111</v>
      </c>
      <c r="S31" s="250">
        <v>101.12220000000001</v>
      </c>
      <c r="T31" s="250">
        <v>101.7276</v>
      </c>
      <c r="U31" s="250">
        <v>101.9494</v>
      </c>
      <c r="V31" s="250">
        <v>102.1579</v>
      </c>
      <c r="W31" s="250">
        <v>102.1361</v>
      </c>
      <c r="X31" s="250">
        <v>101.65860000000001</v>
      </c>
      <c r="Y31" s="250">
        <v>101.2411</v>
      </c>
      <c r="Z31" s="250">
        <v>101.48820000000001</v>
      </c>
      <c r="AA31" s="250">
        <v>100.7316</v>
      </c>
      <c r="AB31" s="250">
        <v>100.1606</v>
      </c>
      <c r="AC31" s="250">
        <v>100.0939</v>
      </c>
      <c r="AD31" s="250">
        <v>99.314499999999995</v>
      </c>
      <c r="AE31" s="250">
        <v>99.422899999999998</v>
      </c>
      <c r="AF31" s="250">
        <v>99.611500000000007</v>
      </c>
      <c r="AG31" s="250">
        <v>99.213899999999995</v>
      </c>
      <c r="AH31" s="250">
        <v>99.759799999999998</v>
      </c>
      <c r="AI31" s="250">
        <v>99.134100000000004</v>
      </c>
      <c r="AJ31" s="250">
        <v>98.439899999999994</v>
      </c>
      <c r="AK31" s="250">
        <v>99.255799999999994</v>
      </c>
      <c r="AL31" s="250">
        <v>99.244900000000001</v>
      </c>
      <c r="AM31" s="250">
        <v>99.006699999999995</v>
      </c>
      <c r="AN31" s="250">
        <v>99.024100000000004</v>
      </c>
      <c r="AO31" s="250">
        <v>94.707099999999997</v>
      </c>
      <c r="AP31" s="250">
        <v>79.674899999999994</v>
      </c>
      <c r="AQ31" s="250">
        <v>83.438100000000006</v>
      </c>
      <c r="AR31" s="250">
        <v>89.587000000000003</v>
      </c>
      <c r="AS31" s="250">
        <v>93.277699999999996</v>
      </c>
      <c r="AT31" s="250">
        <v>94.628900000000002</v>
      </c>
      <c r="AU31" s="250">
        <v>94.595100000000002</v>
      </c>
      <c r="AV31" s="250">
        <v>95.980099999999993</v>
      </c>
      <c r="AW31" s="250">
        <v>96.650899999999993</v>
      </c>
      <c r="AX31" s="250">
        <v>97.323300000000003</v>
      </c>
      <c r="AY31" s="250">
        <v>98.7911</v>
      </c>
      <c r="AZ31" s="250">
        <v>94.994600000000005</v>
      </c>
      <c r="BA31" s="250">
        <v>98.251199999999997</v>
      </c>
      <c r="BB31" s="250">
        <v>98.068799999999996</v>
      </c>
      <c r="BC31" s="250">
        <v>99.005899999999997</v>
      </c>
      <c r="BD31" s="250">
        <v>98.801699999999997</v>
      </c>
      <c r="BE31" s="250">
        <v>100.3741</v>
      </c>
      <c r="BF31" s="250">
        <v>100.4838</v>
      </c>
      <c r="BG31" s="250">
        <v>100.65285556000001</v>
      </c>
      <c r="BH31" s="316">
        <v>100.90089999999999</v>
      </c>
      <c r="BI31" s="316">
        <v>101.3128</v>
      </c>
      <c r="BJ31" s="316">
        <v>101.76479999999999</v>
      </c>
      <c r="BK31" s="316">
        <v>102.29559999999999</v>
      </c>
      <c r="BL31" s="316">
        <v>102.7993</v>
      </c>
      <c r="BM31" s="316">
        <v>103.3143</v>
      </c>
      <c r="BN31" s="316">
        <v>103.9034</v>
      </c>
      <c r="BO31" s="316">
        <v>104.3942</v>
      </c>
      <c r="BP31" s="316">
        <v>104.8494</v>
      </c>
      <c r="BQ31" s="316">
        <v>105.2663</v>
      </c>
      <c r="BR31" s="316">
        <v>105.6523</v>
      </c>
      <c r="BS31" s="316">
        <v>106.0047</v>
      </c>
      <c r="BT31" s="316">
        <v>106.3035</v>
      </c>
      <c r="BU31" s="316">
        <v>106.60380000000001</v>
      </c>
      <c r="BV31" s="316">
        <v>106.8857</v>
      </c>
    </row>
    <row r="32" spans="1:74" ht="11.1" customHeight="1" x14ac:dyDescent="0.2">
      <c r="A32" s="557" t="s">
        <v>891</v>
      </c>
      <c r="B32" s="558" t="s">
        <v>907</v>
      </c>
      <c r="C32" s="250">
        <v>99.925600000000003</v>
      </c>
      <c r="D32" s="250">
        <v>100.1709</v>
      </c>
      <c r="E32" s="250">
        <v>99.234099999999998</v>
      </c>
      <c r="F32" s="250">
        <v>99.983500000000006</v>
      </c>
      <c r="G32" s="250">
        <v>99.877399999999994</v>
      </c>
      <c r="H32" s="250">
        <v>99.497100000000003</v>
      </c>
      <c r="I32" s="250">
        <v>99.965999999999994</v>
      </c>
      <c r="J32" s="250">
        <v>100.4776</v>
      </c>
      <c r="K32" s="250">
        <v>100.83759999999999</v>
      </c>
      <c r="L32" s="250">
        <v>100.1772</v>
      </c>
      <c r="M32" s="250">
        <v>99.872</v>
      </c>
      <c r="N32" s="250">
        <v>99.980999999999995</v>
      </c>
      <c r="O32" s="250">
        <v>99.528000000000006</v>
      </c>
      <c r="P32" s="250">
        <v>100.9777</v>
      </c>
      <c r="Q32" s="250">
        <v>99.647800000000004</v>
      </c>
      <c r="R32" s="250">
        <v>100.63979999999999</v>
      </c>
      <c r="S32" s="250">
        <v>100.6086</v>
      </c>
      <c r="T32" s="250">
        <v>100.28660000000001</v>
      </c>
      <c r="U32" s="250">
        <v>101.6718</v>
      </c>
      <c r="V32" s="250">
        <v>101.163</v>
      </c>
      <c r="W32" s="250">
        <v>100.691</v>
      </c>
      <c r="X32" s="250">
        <v>100.38979999999999</v>
      </c>
      <c r="Y32" s="250">
        <v>99.510800000000003</v>
      </c>
      <c r="Z32" s="250">
        <v>99.215000000000003</v>
      </c>
      <c r="AA32" s="250">
        <v>100.7281</v>
      </c>
      <c r="AB32" s="250">
        <v>100.7345</v>
      </c>
      <c r="AC32" s="250">
        <v>100.9699</v>
      </c>
      <c r="AD32" s="250">
        <v>100.98390000000001</v>
      </c>
      <c r="AE32" s="250">
        <v>100.512</v>
      </c>
      <c r="AF32" s="250">
        <v>101.7848</v>
      </c>
      <c r="AG32" s="250">
        <v>101.0598</v>
      </c>
      <c r="AH32" s="250">
        <v>100.3507</v>
      </c>
      <c r="AI32" s="250">
        <v>100.3395</v>
      </c>
      <c r="AJ32" s="250">
        <v>101.5994</v>
      </c>
      <c r="AK32" s="250">
        <v>101.36409999999999</v>
      </c>
      <c r="AL32" s="250">
        <v>102.2242</v>
      </c>
      <c r="AM32" s="250">
        <v>102.0977</v>
      </c>
      <c r="AN32" s="250">
        <v>102.191</v>
      </c>
      <c r="AO32" s="250">
        <v>101.1142</v>
      </c>
      <c r="AP32" s="250">
        <v>91.041399999999996</v>
      </c>
      <c r="AQ32" s="250">
        <v>92.963899999999995</v>
      </c>
      <c r="AR32" s="250">
        <v>97.464699999999993</v>
      </c>
      <c r="AS32" s="250">
        <v>97.090500000000006</v>
      </c>
      <c r="AT32" s="250">
        <v>98.473799999999997</v>
      </c>
      <c r="AU32" s="250">
        <v>98.373699999999999</v>
      </c>
      <c r="AV32" s="250">
        <v>99.373099999999994</v>
      </c>
      <c r="AW32" s="250">
        <v>100.0068</v>
      </c>
      <c r="AX32" s="250">
        <v>100.7891</v>
      </c>
      <c r="AY32" s="250">
        <v>101.4829</v>
      </c>
      <c r="AZ32" s="250">
        <v>99.692400000000006</v>
      </c>
      <c r="BA32" s="250">
        <v>102.4663</v>
      </c>
      <c r="BB32" s="250">
        <v>101.3203</v>
      </c>
      <c r="BC32" s="250">
        <v>100.49</v>
      </c>
      <c r="BD32" s="250">
        <v>100.1302</v>
      </c>
      <c r="BE32" s="250">
        <v>99.449299999999994</v>
      </c>
      <c r="BF32" s="250">
        <v>99.460499999999996</v>
      </c>
      <c r="BG32" s="250">
        <v>100.23197284</v>
      </c>
      <c r="BH32" s="316">
        <v>100.3964</v>
      </c>
      <c r="BI32" s="316">
        <v>100.4851</v>
      </c>
      <c r="BJ32" s="316">
        <v>100.5819</v>
      </c>
      <c r="BK32" s="316">
        <v>100.69329999999999</v>
      </c>
      <c r="BL32" s="316">
        <v>100.80200000000001</v>
      </c>
      <c r="BM32" s="316">
        <v>100.9143</v>
      </c>
      <c r="BN32" s="316">
        <v>101.0235</v>
      </c>
      <c r="BO32" s="316">
        <v>101.148</v>
      </c>
      <c r="BP32" s="316">
        <v>101.2812</v>
      </c>
      <c r="BQ32" s="316">
        <v>101.43</v>
      </c>
      <c r="BR32" s="316">
        <v>101.5752</v>
      </c>
      <c r="BS32" s="316">
        <v>101.7238</v>
      </c>
      <c r="BT32" s="316">
        <v>101.8758</v>
      </c>
      <c r="BU32" s="316">
        <v>102.0312</v>
      </c>
      <c r="BV32" s="316">
        <v>102.18989999999999</v>
      </c>
    </row>
    <row r="33" spans="1:74" ht="11.1" customHeight="1" x14ac:dyDescent="0.2">
      <c r="A33" s="557" t="s">
        <v>892</v>
      </c>
      <c r="B33" s="558" t="s">
        <v>908</v>
      </c>
      <c r="C33" s="250">
        <v>100.08240000000001</v>
      </c>
      <c r="D33" s="250">
        <v>102.0449</v>
      </c>
      <c r="E33" s="250">
        <v>100.6592</v>
      </c>
      <c r="F33" s="250">
        <v>101.58329999999999</v>
      </c>
      <c r="G33" s="250">
        <v>100.1412</v>
      </c>
      <c r="H33" s="250">
        <v>100.6661</v>
      </c>
      <c r="I33" s="250">
        <v>99.206500000000005</v>
      </c>
      <c r="J33" s="250">
        <v>102.0945</v>
      </c>
      <c r="K33" s="250">
        <v>99.665300000000002</v>
      </c>
      <c r="L33" s="250">
        <v>96.688199999999995</v>
      </c>
      <c r="M33" s="250">
        <v>98.297600000000003</v>
      </c>
      <c r="N33" s="250">
        <v>98.870699999999999</v>
      </c>
      <c r="O33" s="250">
        <v>97.942300000000003</v>
      </c>
      <c r="P33" s="250">
        <v>97.357600000000005</v>
      </c>
      <c r="Q33" s="250">
        <v>98.6477</v>
      </c>
      <c r="R33" s="250">
        <v>99.16</v>
      </c>
      <c r="S33" s="250">
        <v>99.096299999999999</v>
      </c>
      <c r="T33" s="250">
        <v>98.786299999999997</v>
      </c>
      <c r="U33" s="250">
        <v>100.2213</v>
      </c>
      <c r="V33" s="250">
        <v>99.263300000000001</v>
      </c>
      <c r="W33" s="250">
        <v>99.575400000000002</v>
      </c>
      <c r="X33" s="250">
        <v>99.617800000000003</v>
      </c>
      <c r="Y33" s="250">
        <v>99.863600000000005</v>
      </c>
      <c r="Z33" s="250">
        <v>100.1003</v>
      </c>
      <c r="AA33" s="250">
        <v>99.703800000000001</v>
      </c>
      <c r="AB33" s="250">
        <v>98.911299999999997</v>
      </c>
      <c r="AC33" s="250">
        <v>98.350399999999993</v>
      </c>
      <c r="AD33" s="250">
        <v>98.354900000000001</v>
      </c>
      <c r="AE33" s="250">
        <v>98.073400000000007</v>
      </c>
      <c r="AF33" s="250">
        <v>95.608199999999997</v>
      </c>
      <c r="AG33" s="250">
        <v>97.585800000000006</v>
      </c>
      <c r="AH33" s="250">
        <v>99.139700000000005</v>
      </c>
      <c r="AI33" s="250">
        <v>98.976200000000006</v>
      </c>
      <c r="AJ33" s="250">
        <v>98.649199999999993</v>
      </c>
      <c r="AK33" s="250">
        <v>98.403300000000002</v>
      </c>
      <c r="AL33" s="250">
        <v>98.455399999999997</v>
      </c>
      <c r="AM33" s="250">
        <v>99.419399999999996</v>
      </c>
      <c r="AN33" s="250">
        <v>99.075299999999999</v>
      </c>
      <c r="AO33" s="250">
        <v>99.880700000000004</v>
      </c>
      <c r="AP33" s="250">
        <v>95.218100000000007</v>
      </c>
      <c r="AQ33" s="250">
        <v>89.476900000000001</v>
      </c>
      <c r="AR33" s="250">
        <v>89.851799999999997</v>
      </c>
      <c r="AS33" s="250">
        <v>89.890199999999993</v>
      </c>
      <c r="AT33" s="250">
        <v>90.219499999999996</v>
      </c>
      <c r="AU33" s="250">
        <v>91.988900000000001</v>
      </c>
      <c r="AV33" s="250">
        <v>94.560900000000004</v>
      </c>
      <c r="AW33" s="250">
        <v>95.3536</v>
      </c>
      <c r="AX33" s="250">
        <v>94.924899999999994</v>
      </c>
      <c r="AY33" s="250">
        <v>93.232900000000001</v>
      </c>
      <c r="AZ33" s="250">
        <v>92.433499999999995</v>
      </c>
      <c r="BA33" s="250">
        <v>96.143000000000001</v>
      </c>
      <c r="BB33" s="250">
        <v>95.522499999999994</v>
      </c>
      <c r="BC33" s="250">
        <v>95.780299999999997</v>
      </c>
      <c r="BD33" s="250">
        <v>93.793700000000001</v>
      </c>
      <c r="BE33" s="250">
        <v>94.6721</v>
      </c>
      <c r="BF33" s="250">
        <v>95.687799999999996</v>
      </c>
      <c r="BG33" s="250">
        <v>95.049489506</v>
      </c>
      <c r="BH33" s="316">
        <v>95.093209999999999</v>
      </c>
      <c r="BI33" s="316">
        <v>95.207239999999999</v>
      </c>
      <c r="BJ33" s="316">
        <v>95.365799999999993</v>
      </c>
      <c r="BK33" s="316">
        <v>95.650509999999997</v>
      </c>
      <c r="BL33" s="316">
        <v>95.836950000000002</v>
      </c>
      <c r="BM33" s="316">
        <v>96.006720000000001</v>
      </c>
      <c r="BN33" s="316">
        <v>96.138720000000006</v>
      </c>
      <c r="BO33" s="316">
        <v>96.29101</v>
      </c>
      <c r="BP33" s="316">
        <v>96.442480000000003</v>
      </c>
      <c r="BQ33" s="316">
        <v>96.619579999999999</v>
      </c>
      <c r="BR33" s="316">
        <v>96.749560000000002</v>
      </c>
      <c r="BS33" s="316">
        <v>96.858879999999999</v>
      </c>
      <c r="BT33" s="316">
        <v>96.919340000000005</v>
      </c>
      <c r="BU33" s="316">
        <v>97.008470000000003</v>
      </c>
      <c r="BV33" s="316">
        <v>97.098089999999999</v>
      </c>
    </row>
    <row r="34" spans="1:74" ht="11.1" customHeight="1" x14ac:dyDescent="0.2">
      <c r="A34" s="557" t="s">
        <v>893</v>
      </c>
      <c r="B34" s="558" t="s">
        <v>909</v>
      </c>
      <c r="C34" s="250">
        <v>97.926299999999998</v>
      </c>
      <c r="D34" s="250">
        <v>98.137900000000002</v>
      </c>
      <c r="E34" s="250">
        <v>98.816000000000003</v>
      </c>
      <c r="F34" s="250">
        <v>101.3404</v>
      </c>
      <c r="G34" s="250">
        <v>102.4229</v>
      </c>
      <c r="H34" s="250">
        <v>102.32689999999999</v>
      </c>
      <c r="I34" s="250">
        <v>100.4194</v>
      </c>
      <c r="J34" s="250">
        <v>99.730800000000002</v>
      </c>
      <c r="K34" s="250">
        <v>96.395700000000005</v>
      </c>
      <c r="L34" s="250">
        <v>101.2902</v>
      </c>
      <c r="M34" s="250">
        <v>100.8051</v>
      </c>
      <c r="N34" s="250">
        <v>100.3884</v>
      </c>
      <c r="O34" s="250">
        <v>99.764799999999994</v>
      </c>
      <c r="P34" s="250">
        <v>99.237700000000004</v>
      </c>
      <c r="Q34" s="250">
        <v>99.509699999999995</v>
      </c>
      <c r="R34" s="250">
        <v>99.938599999999994</v>
      </c>
      <c r="S34" s="250">
        <v>100.0446</v>
      </c>
      <c r="T34" s="250">
        <v>99.974199999999996</v>
      </c>
      <c r="U34" s="250">
        <v>100.1778</v>
      </c>
      <c r="V34" s="250">
        <v>100.66800000000001</v>
      </c>
      <c r="W34" s="250">
        <v>100.76</v>
      </c>
      <c r="X34" s="250">
        <v>100.107</v>
      </c>
      <c r="Y34" s="250">
        <v>99.186599999999999</v>
      </c>
      <c r="Z34" s="250">
        <v>99.885000000000005</v>
      </c>
      <c r="AA34" s="250">
        <v>101.0766</v>
      </c>
      <c r="AB34" s="250">
        <v>97.395799999999994</v>
      </c>
      <c r="AC34" s="250">
        <v>98.621899999999997</v>
      </c>
      <c r="AD34" s="250">
        <v>98.462999999999994</v>
      </c>
      <c r="AE34" s="250">
        <v>99.100099999999998</v>
      </c>
      <c r="AF34" s="250">
        <v>99.816100000000006</v>
      </c>
      <c r="AG34" s="250">
        <v>100.771</v>
      </c>
      <c r="AH34" s="250">
        <v>101.2766</v>
      </c>
      <c r="AI34" s="250">
        <v>100.5831</v>
      </c>
      <c r="AJ34" s="250">
        <v>98.844899999999996</v>
      </c>
      <c r="AK34" s="250">
        <v>98.257099999999994</v>
      </c>
      <c r="AL34" s="250">
        <v>98.611199999999997</v>
      </c>
      <c r="AM34" s="250">
        <v>100.8317</v>
      </c>
      <c r="AN34" s="250">
        <v>99.577200000000005</v>
      </c>
      <c r="AO34" s="250">
        <v>93.476699999999994</v>
      </c>
      <c r="AP34" s="250">
        <v>75.889200000000002</v>
      </c>
      <c r="AQ34" s="250">
        <v>76.441900000000004</v>
      </c>
      <c r="AR34" s="250">
        <v>79.575199999999995</v>
      </c>
      <c r="AS34" s="250">
        <v>84.037000000000006</v>
      </c>
      <c r="AT34" s="250">
        <v>84.004900000000006</v>
      </c>
      <c r="AU34" s="250">
        <v>83.809700000000007</v>
      </c>
      <c r="AV34" s="250">
        <v>85.827299999999994</v>
      </c>
      <c r="AW34" s="250">
        <v>85.7196</v>
      </c>
      <c r="AX34" s="250">
        <v>88.471599999999995</v>
      </c>
      <c r="AY34" s="250">
        <v>91.663200000000003</v>
      </c>
      <c r="AZ34" s="250">
        <v>85.243600000000001</v>
      </c>
      <c r="BA34" s="250">
        <v>94.563999999999993</v>
      </c>
      <c r="BB34" s="250">
        <v>95.942700000000002</v>
      </c>
      <c r="BC34" s="250">
        <v>96.208799999999997</v>
      </c>
      <c r="BD34" s="250">
        <v>95.811700000000002</v>
      </c>
      <c r="BE34" s="250">
        <v>96.060199999999995</v>
      </c>
      <c r="BF34" s="250">
        <v>96.642200000000003</v>
      </c>
      <c r="BG34" s="250">
        <v>95.067089136000007</v>
      </c>
      <c r="BH34" s="316">
        <v>96.934039999999996</v>
      </c>
      <c r="BI34" s="316">
        <v>97.702470000000005</v>
      </c>
      <c r="BJ34" s="316">
        <v>98.266260000000003</v>
      </c>
      <c r="BK34" s="316">
        <v>98.415189999999996</v>
      </c>
      <c r="BL34" s="316">
        <v>98.727350000000001</v>
      </c>
      <c r="BM34" s="316">
        <v>98.992530000000002</v>
      </c>
      <c r="BN34" s="316">
        <v>99.16865</v>
      </c>
      <c r="BO34" s="316">
        <v>99.371430000000004</v>
      </c>
      <c r="BP34" s="316">
        <v>99.558790000000002</v>
      </c>
      <c r="BQ34" s="316">
        <v>99.773629999999997</v>
      </c>
      <c r="BR34" s="316">
        <v>99.897970000000001</v>
      </c>
      <c r="BS34" s="316">
        <v>99.974699999999999</v>
      </c>
      <c r="BT34" s="316">
        <v>99.949029999999993</v>
      </c>
      <c r="BU34" s="316">
        <v>99.971670000000003</v>
      </c>
      <c r="BV34" s="316">
        <v>99.987799999999993</v>
      </c>
    </row>
    <row r="35" spans="1:74" ht="11.1" customHeight="1" x14ac:dyDescent="0.2">
      <c r="A35" s="557" t="s">
        <v>894</v>
      </c>
      <c r="B35" s="558" t="s">
        <v>910</v>
      </c>
      <c r="C35" s="250">
        <v>100.3905</v>
      </c>
      <c r="D35" s="250">
        <v>99.518100000000004</v>
      </c>
      <c r="E35" s="250">
        <v>99.896699999999996</v>
      </c>
      <c r="F35" s="250">
        <v>100.2313</v>
      </c>
      <c r="G35" s="250">
        <v>100.9731</v>
      </c>
      <c r="H35" s="250">
        <v>101.2</v>
      </c>
      <c r="I35" s="250">
        <v>101.6318</v>
      </c>
      <c r="J35" s="250">
        <v>98.402199999999993</v>
      </c>
      <c r="K35" s="250">
        <v>96.549099999999996</v>
      </c>
      <c r="L35" s="250">
        <v>100.6405</v>
      </c>
      <c r="M35" s="250">
        <v>100.544</v>
      </c>
      <c r="N35" s="250">
        <v>100.02290000000001</v>
      </c>
      <c r="O35" s="250">
        <v>98.366200000000006</v>
      </c>
      <c r="P35" s="250">
        <v>98.871099999999998</v>
      </c>
      <c r="Q35" s="250">
        <v>98.846299999999999</v>
      </c>
      <c r="R35" s="250">
        <v>99.427400000000006</v>
      </c>
      <c r="S35" s="250">
        <v>99.223600000000005</v>
      </c>
      <c r="T35" s="250">
        <v>99.329300000000003</v>
      </c>
      <c r="U35" s="250">
        <v>99.83</v>
      </c>
      <c r="V35" s="250">
        <v>98.575199999999995</v>
      </c>
      <c r="W35" s="250">
        <v>98.099900000000005</v>
      </c>
      <c r="X35" s="250">
        <v>97.588300000000004</v>
      </c>
      <c r="Y35" s="250">
        <v>98.047399999999996</v>
      </c>
      <c r="Z35" s="250">
        <v>97.558300000000003</v>
      </c>
      <c r="AA35" s="250">
        <v>96.562100000000001</v>
      </c>
      <c r="AB35" s="250">
        <v>96.613500000000002</v>
      </c>
      <c r="AC35" s="250">
        <v>96.180499999999995</v>
      </c>
      <c r="AD35" s="250">
        <v>95.610200000000006</v>
      </c>
      <c r="AE35" s="250">
        <v>94.855599999999995</v>
      </c>
      <c r="AF35" s="250">
        <v>94.558700000000002</v>
      </c>
      <c r="AG35" s="250">
        <v>95.185199999999995</v>
      </c>
      <c r="AH35" s="250">
        <v>95.978700000000003</v>
      </c>
      <c r="AI35" s="250">
        <v>95.5869</v>
      </c>
      <c r="AJ35" s="250">
        <v>95.254999999999995</v>
      </c>
      <c r="AK35" s="250">
        <v>94.635599999999997</v>
      </c>
      <c r="AL35" s="250">
        <v>94.244600000000005</v>
      </c>
      <c r="AM35" s="250">
        <v>94.670100000000005</v>
      </c>
      <c r="AN35" s="250">
        <v>94.586600000000004</v>
      </c>
      <c r="AO35" s="250">
        <v>95.652900000000002</v>
      </c>
      <c r="AP35" s="250">
        <v>89.501099999999994</v>
      </c>
      <c r="AQ35" s="250">
        <v>89.837999999999994</v>
      </c>
      <c r="AR35" s="250">
        <v>90.282399999999996</v>
      </c>
      <c r="AS35" s="250">
        <v>91.695599999999999</v>
      </c>
      <c r="AT35" s="250">
        <v>92.898600000000002</v>
      </c>
      <c r="AU35" s="250">
        <v>92.781800000000004</v>
      </c>
      <c r="AV35" s="250">
        <v>94.417299999999997</v>
      </c>
      <c r="AW35" s="250">
        <v>94.469300000000004</v>
      </c>
      <c r="AX35" s="250">
        <v>95.237099999999998</v>
      </c>
      <c r="AY35" s="250">
        <v>95.075500000000005</v>
      </c>
      <c r="AZ35" s="250">
        <v>87.798299999999998</v>
      </c>
      <c r="BA35" s="250">
        <v>92.467299999999994</v>
      </c>
      <c r="BB35" s="250">
        <v>97.295699999999997</v>
      </c>
      <c r="BC35" s="250">
        <v>99.555099999999996</v>
      </c>
      <c r="BD35" s="250">
        <v>99.691400000000002</v>
      </c>
      <c r="BE35" s="250">
        <v>100.0551</v>
      </c>
      <c r="BF35" s="250">
        <v>99.569199999999995</v>
      </c>
      <c r="BG35" s="250">
        <v>100.7395642</v>
      </c>
      <c r="BH35" s="316">
        <v>100.86060000000001</v>
      </c>
      <c r="BI35" s="316">
        <v>101.2076</v>
      </c>
      <c r="BJ35" s="316">
        <v>101.6112</v>
      </c>
      <c r="BK35" s="316">
        <v>102.18989999999999</v>
      </c>
      <c r="BL35" s="316">
        <v>102.61750000000001</v>
      </c>
      <c r="BM35" s="316">
        <v>103.01260000000001</v>
      </c>
      <c r="BN35" s="316">
        <v>103.4046</v>
      </c>
      <c r="BO35" s="316">
        <v>103.71259999999999</v>
      </c>
      <c r="BP35" s="316">
        <v>103.96599999999999</v>
      </c>
      <c r="BQ35" s="316">
        <v>104.13079999999999</v>
      </c>
      <c r="BR35" s="316">
        <v>104.3004</v>
      </c>
      <c r="BS35" s="316">
        <v>104.441</v>
      </c>
      <c r="BT35" s="316">
        <v>104.4717</v>
      </c>
      <c r="BU35" s="316">
        <v>104.6146</v>
      </c>
      <c r="BV35" s="316">
        <v>104.7891</v>
      </c>
    </row>
    <row r="36" spans="1:74" ht="11.1" customHeight="1" x14ac:dyDescent="0.2">
      <c r="A36" s="557" t="s">
        <v>895</v>
      </c>
      <c r="B36" s="558" t="s">
        <v>911</v>
      </c>
      <c r="C36" s="250">
        <v>99.9739</v>
      </c>
      <c r="D36" s="250">
        <v>101.3308</v>
      </c>
      <c r="E36" s="250">
        <v>101.1217</v>
      </c>
      <c r="F36" s="250">
        <v>99.702500000000001</v>
      </c>
      <c r="G36" s="250">
        <v>98.993700000000004</v>
      </c>
      <c r="H36" s="250">
        <v>99.218500000000006</v>
      </c>
      <c r="I36" s="250">
        <v>99.288200000000003</v>
      </c>
      <c r="J36" s="250">
        <v>97.583299999999994</v>
      </c>
      <c r="K36" s="250">
        <v>100.93510000000001</v>
      </c>
      <c r="L36" s="250">
        <v>100.1662</v>
      </c>
      <c r="M36" s="250">
        <v>100.9115</v>
      </c>
      <c r="N36" s="250">
        <v>100.7745</v>
      </c>
      <c r="O36" s="250">
        <v>98.009200000000007</v>
      </c>
      <c r="P36" s="250">
        <v>102.1339</v>
      </c>
      <c r="Q36" s="250">
        <v>100.6327</v>
      </c>
      <c r="R36" s="250">
        <v>101.7222</v>
      </c>
      <c r="S36" s="250">
        <v>101.7046</v>
      </c>
      <c r="T36" s="250">
        <v>100.8314</v>
      </c>
      <c r="U36" s="250">
        <v>100.8329</v>
      </c>
      <c r="V36" s="250">
        <v>100.4935</v>
      </c>
      <c r="W36" s="250">
        <v>99.153599999999997</v>
      </c>
      <c r="X36" s="250">
        <v>100.0564</v>
      </c>
      <c r="Y36" s="250">
        <v>98.549700000000001</v>
      </c>
      <c r="Z36" s="250">
        <v>100.4761</v>
      </c>
      <c r="AA36" s="250">
        <v>100.6221</v>
      </c>
      <c r="AB36" s="250">
        <v>96.953199999999995</v>
      </c>
      <c r="AC36" s="250">
        <v>97.343599999999995</v>
      </c>
      <c r="AD36" s="250">
        <v>98.033199999999994</v>
      </c>
      <c r="AE36" s="250">
        <v>97.982600000000005</v>
      </c>
      <c r="AF36" s="250">
        <v>98.186000000000007</v>
      </c>
      <c r="AG36" s="250">
        <v>97.632400000000004</v>
      </c>
      <c r="AH36" s="250">
        <v>98.444199999999995</v>
      </c>
      <c r="AI36" s="250">
        <v>98.867900000000006</v>
      </c>
      <c r="AJ36" s="250">
        <v>97.519400000000005</v>
      </c>
      <c r="AK36" s="250">
        <v>96.743499999999997</v>
      </c>
      <c r="AL36" s="250">
        <v>98.274299999999997</v>
      </c>
      <c r="AM36" s="250">
        <v>101.4855</v>
      </c>
      <c r="AN36" s="250">
        <v>101.51139999999999</v>
      </c>
      <c r="AO36" s="250">
        <v>96.246499999999997</v>
      </c>
      <c r="AP36" s="250">
        <v>81.807299999999998</v>
      </c>
      <c r="AQ36" s="250">
        <v>89.259200000000007</v>
      </c>
      <c r="AR36" s="250">
        <v>93.135599999999997</v>
      </c>
      <c r="AS36" s="250">
        <v>95.016400000000004</v>
      </c>
      <c r="AT36" s="250">
        <v>95.019000000000005</v>
      </c>
      <c r="AU36" s="250">
        <v>93.865899999999996</v>
      </c>
      <c r="AV36" s="250">
        <v>96.6066</v>
      </c>
      <c r="AW36" s="250">
        <v>97.798400000000001</v>
      </c>
      <c r="AX36" s="250">
        <v>100.87609999999999</v>
      </c>
      <c r="AY36" s="250">
        <v>99.668400000000005</v>
      </c>
      <c r="AZ36" s="250">
        <v>94.863</v>
      </c>
      <c r="BA36" s="250">
        <v>97.566199999999995</v>
      </c>
      <c r="BB36" s="250">
        <v>96.556899999999999</v>
      </c>
      <c r="BC36" s="250">
        <v>94.216099999999997</v>
      </c>
      <c r="BD36" s="250">
        <v>94.805199999999999</v>
      </c>
      <c r="BE36" s="250">
        <v>95.505300000000005</v>
      </c>
      <c r="BF36" s="250">
        <v>95.734200000000001</v>
      </c>
      <c r="BG36" s="250">
        <v>96.475718395000001</v>
      </c>
      <c r="BH36" s="316">
        <v>96.258759999999995</v>
      </c>
      <c r="BI36" s="316">
        <v>96.244950000000003</v>
      </c>
      <c r="BJ36" s="316">
        <v>96.241820000000004</v>
      </c>
      <c r="BK36" s="316">
        <v>96.272580000000005</v>
      </c>
      <c r="BL36" s="316">
        <v>96.273439999999994</v>
      </c>
      <c r="BM36" s="316">
        <v>96.267610000000005</v>
      </c>
      <c r="BN36" s="316">
        <v>96.231440000000006</v>
      </c>
      <c r="BO36" s="316">
        <v>96.229929999999996</v>
      </c>
      <c r="BP36" s="316">
        <v>96.239450000000005</v>
      </c>
      <c r="BQ36" s="316">
        <v>96.225759999999994</v>
      </c>
      <c r="BR36" s="316">
        <v>96.283010000000004</v>
      </c>
      <c r="BS36" s="316">
        <v>96.37697</v>
      </c>
      <c r="BT36" s="316">
        <v>96.496889999999993</v>
      </c>
      <c r="BU36" s="316">
        <v>96.672330000000002</v>
      </c>
      <c r="BV36" s="316">
        <v>96.892539999999997</v>
      </c>
    </row>
    <row r="37" spans="1:74" ht="11.1" customHeight="1" x14ac:dyDescent="0.2">
      <c r="A37" s="557" t="s">
        <v>896</v>
      </c>
      <c r="B37" s="558" t="s">
        <v>912</v>
      </c>
      <c r="C37" s="250">
        <v>100.5198</v>
      </c>
      <c r="D37" s="250">
        <v>100.8963</v>
      </c>
      <c r="E37" s="250">
        <v>99.8553</v>
      </c>
      <c r="F37" s="250">
        <v>99.785600000000002</v>
      </c>
      <c r="G37" s="250">
        <v>97.860299999999995</v>
      </c>
      <c r="H37" s="250">
        <v>99.193200000000004</v>
      </c>
      <c r="I37" s="250">
        <v>99.171599999999998</v>
      </c>
      <c r="J37" s="250">
        <v>100.0099</v>
      </c>
      <c r="K37" s="250">
        <v>101.3822</v>
      </c>
      <c r="L37" s="250">
        <v>100.9187</v>
      </c>
      <c r="M37" s="250">
        <v>100.9367</v>
      </c>
      <c r="N37" s="250">
        <v>99.470299999999995</v>
      </c>
      <c r="O37" s="250">
        <v>100.66</v>
      </c>
      <c r="P37" s="250">
        <v>101.8378</v>
      </c>
      <c r="Q37" s="250">
        <v>102.9847</v>
      </c>
      <c r="R37" s="250">
        <v>102.446</v>
      </c>
      <c r="S37" s="250">
        <v>103.033</v>
      </c>
      <c r="T37" s="250">
        <v>103.0185</v>
      </c>
      <c r="U37" s="250">
        <v>102.73779999999999</v>
      </c>
      <c r="V37" s="250">
        <v>103.52679999999999</v>
      </c>
      <c r="W37" s="250">
        <v>104.3295</v>
      </c>
      <c r="X37" s="250">
        <v>104.92010000000001</v>
      </c>
      <c r="Y37" s="250">
        <v>104.88890000000001</v>
      </c>
      <c r="Z37" s="250">
        <v>103.94499999999999</v>
      </c>
      <c r="AA37" s="250">
        <v>101.4575</v>
      </c>
      <c r="AB37" s="250">
        <v>100.0478</v>
      </c>
      <c r="AC37" s="250">
        <v>100.3412</v>
      </c>
      <c r="AD37" s="250">
        <v>100.94199999999999</v>
      </c>
      <c r="AE37" s="250">
        <v>99.638000000000005</v>
      </c>
      <c r="AF37" s="250">
        <v>97.617199999999997</v>
      </c>
      <c r="AG37" s="250">
        <v>97.802000000000007</v>
      </c>
      <c r="AH37" s="250">
        <v>99.166499999999999</v>
      </c>
      <c r="AI37" s="250">
        <v>98.301400000000001</v>
      </c>
      <c r="AJ37" s="250">
        <v>96.2714</v>
      </c>
      <c r="AK37" s="250">
        <v>96.188999999999993</v>
      </c>
      <c r="AL37" s="250">
        <v>97.891499999999994</v>
      </c>
      <c r="AM37" s="250">
        <v>98.485699999999994</v>
      </c>
      <c r="AN37" s="250">
        <v>96.045599999999993</v>
      </c>
      <c r="AO37" s="250">
        <v>93.126499999999993</v>
      </c>
      <c r="AP37" s="250">
        <v>72.87</v>
      </c>
      <c r="AQ37" s="250">
        <v>70.461299999999994</v>
      </c>
      <c r="AR37" s="250">
        <v>75.311300000000003</v>
      </c>
      <c r="AS37" s="250">
        <v>79.540899999999993</v>
      </c>
      <c r="AT37" s="250">
        <v>83.485799999999998</v>
      </c>
      <c r="AU37" s="250">
        <v>86.9328</v>
      </c>
      <c r="AV37" s="250">
        <v>89.056899999999999</v>
      </c>
      <c r="AW37" s="250">
        <v>91.521500000000003</v>
      </c>
      <c r="AX37" s="250">
        <v>90.260199999999998</v>
      </c>
      <c r="AY37" s="250">
        <v>91.631799999999998</v>
      </c>
      <c r="AZ37" s="250">
        <v>91.579700000000003</v>
      </c>
      <c r="BA37" s="250">
        <v>94.016900000000007</v>
      </c>
      <c r="BB37" s="250">
        <v>97.322900000000004</v>
      </c>
      <c r="BC37" s="250">
        <v>95.728300000000004</v>
      </c>
      <c r="BD37" s="250">
        <v>97.2012</v>
      </c>
      <c r="BE37" s="250">
        <v>99.462100000000007</v>
      </c>
      <c r="BF37" s="250">
        <v>99.238</v>
      </c>
      <c r="BG37" s="250">
        <v>99.944480247000001</v>
      </c>
      <c r="BH37" s="316">
        <v>99.454849999999993</v>
      </c>
      <c r="BI37" s="316">
        <v>99.684269999999998</v>
      </c>
      <c r="BJ37" s="316">
        <v>100.063</v>
      </c>
      <c r="BK37" s="316">
        <v>100.9061</v>
      </c>
      <c r="BL37" s="316">
        <v>101.34699999999999</v>
      </c>
      <c r="BM37" s="316">
        <v>101.7008</v>
      </c>
      <c r="BN37" s="316">
        <v>101.899</v>
      </c>
      <c r="BO37" s="316">
        <v>102.12990000000001</v>
      </c>
      <c r="BP37" s="316">
        <v>102.325</v>
      </c>
      <c r="BQ37" s="316">
        <v>102.42919999999999</v>
      </c>
      <c r="BR37" s="316">
        <v>102.59399999999999</v>
      </c>
      <c r="BS37" s="316">
        <v>102.76439999999999</v>
      </c>
      <c r="BT37" s="316">
        <v>102.9543</v>
      </c>
      <c r="BU37" s="316">
        <v>103.1251</v>
      </c>
      <c r="BV37" s="316">
        <v>103.2907</v>
      </c>
    </row>
    <row r="38" spans="1:74" ht="11.1" customHeight="1" x14ac:dyDescent="0.2">
      <c r="A38" s="297" t="s">
        <v>886</v>
      </c>
      <c r="B38" s="41" t="s">
        <v>913</v>
      </c>
      <c r="C38" s="250">
        <v>100.16524812999999</v>
      </c>
      <c r="D38" s="250">
        <v>100.29042576000001</v>
      </c>
      <c r="E38" s="250">
        <v>100.16565333</v>
      </c>
      <c r="F38" s="250">
        <v>100.84522471</v>
      </c>
      <c r="G38" s="250">
        <v>100.41273388</v>
      </c>
      <c r="H38" s="250">
        <v>100.62642715</v>
      </c>
      <c r="I38" s="250">
        <v>100.50926704</v>
      </c>
      <c r="J38" s="250">
        <v>98.911344052999993</v>
      </c>
      <c r="K38" s="250">
        <v>97.656028759999998</v>
      </c>
      <c r="L38" s="250">
        <v>99.855406095000006</v>
      </c>
      <c r="M38" s="250">
        <v>100.47685447000001</v>
      </c>
      <c r="N38" s="250">
        <v>100.08406031</v>
      </c>
      <c r="O38" s="250">
        <v>98.575378451999995</v>
      </c>
      <c r="P38" s="250">
        <v>100.03840387</v>
      </c>
      <c r="Q38" s="250">
        <v>100.3041715</v>
      </c>
      <c r="R38" s="250">
        <v>100.86099618999999</v>
      </c>
      <c r="S38" s="250">
        <v>100.87790654</v>
      </c>
      <c r="T38" s="250">
        <v>101.09584682000001</v>
      </c>
      <c r="U38" s="250">
        <v>101.49080413999999</v>
      </c>
      <c r="V38" s="250">
        <v>101.15766819</v>
      </c>
      <c r="W38" s="250">
        <v>100.57771662</v>
      </c>
      <c r="X38" s="250">
        <v>100.0973279</v>
      </c>
      <c r="Y38" s="250">
        <v>99.480767526999998</v>
      </c>
      <c r="Z38" s="250">
        <v>100.05080654</v>
      </c>
      <c r="AA38" s="250">
        <v>99.548951607999996</v>
      </c>
      <c r="AB38" s="250">
        <v>98.073634419000001</v>
      </c>
      <c r="AC38" s="250">
        <v>97.521914404</v>
      </c>
      <c r="AD38" s="250">
        <v>97.448556185000001</v>
      </c>
      <c r="AE38" s="250">
        <v>97.087139210999993</v>
      </c>
      <c r="AF38" s="250">
        <v>96.780644143000004</v>
      </c>
      <c r="AG38" s="250">
        <v>96.717649695000006</v>
      </c>
      <c r="AH38" s="250">
        <v>97.398461620000006</v>
      </c>
      <c r="AI38" s="250">
        <v>97.314294684000004</v>
      </c>
      <c r="AJ38" s="250">
        <v>96.677203425000002</v>
      </c>
      <c r="AK38" s="250">
        <v>96.457872378999994</v>
      </c>
      <c r="AL38" s="250">
        <v>96.911677768999994</v>
      </c>
      <c r="AM38" s="250">
        <v>97.807541271999995</v>
      </c>
      <c r="AN38" s="250">
        <v>97.898101738999998</v>
      </c>
      <c r="AO38" s="250">
        <v>95.536902142000002</v>
      </c>
      <c r="AP38" s="250">
        <v>83.553548139</v>
      </c>
      <c r="AQ38" s="250">
        <v>86.296242566000004</v>
      </c>
      <c r="AR38" s="250">
        <v>90.206697590999994</v>
      </c>
      <c r="AS38" s="250">
        <v>92.249659997999998</v>
      </c>
      <c r="AT38" s="250">
        <v>93.176089302999998</v>
      </c>
      <c r="AU38" s="250">
        <v>93.444728393999995</v>
      </c>
      <c r="AV38" s="250">
        <v>95.738222261000004</v>
      </c>
      <c r="AW38" s="250">
        <v>96.733802280999996</v>
      </c>
      <c r="AX38" s="250">
        <v>97.398903821000005</v>
      </c>
      <c r="AY38" s="250">
        <v>97.401354339999997</v>
      </c>
      <c r="AZ38" s="250">
        <v>90.374597026999993</v>
      </c>
      <c r="BA38" s="250">
        <v>94.894646073000004</v>
      </c>
      <c r="BB38" s="250">
        <v>96.711376454000003</v>
      </c>
      <c r="BC38" s="250">
        <v>97.345157345000004</v>
      </c>
      <c r="BD38" s="250">
        <v>97.327480246999997</v>
      </c>
      <c r="BE38" s="250">
        <v>97.869929811000006</v>
      </c>
      <c r="BF38" s="250">
        <v>97.348424014000003</v>
      </c>
      <c r="BG38" s="250">
        <v>98.328681497000005</v>
      </c>
      <c r="BH38" s="316">
        <v>98.315079999999995</v>
      </c>
      <c r="BI38" s="316">
        <v>98.534000000000006</v>
      </c>
      <c r="BJ38" s="316">
        <v>98.819810000000004</v>
      </c>
      <c r="BK38" s="316">
        <v>99.284869999999998</v>
      </c>
      <c r="BL38" s="316">
        <v>99.620180000000005</v>
      </c>
      <c r="BM38" s="316">
        <v>99.938109999999995</v>
      </c>
      <c r="BN38" s="316">
        <v>100.2482</v>
      </c>
      <c r="BO38" s="316">
        <v>100.52419999999999</v>
      </c>
      <c r="BP38" s="316">
        <v>100.7757</v>
      </c>
      <c r="BQ38" s="316">
        <v>100.98439999999999</v>
      </c>
      <c r="BR38" s="316">
        <v>101.2007</v>
      </c>
      <c r="BS38" s="316">
        <v>101.4062</v>
      </c>
      <c r="BT38" s="316">
        <v>101.5692</v>
      </c>
      <c r="BU38" s="316">
        <v>101.777</v>
      </c>
      <c r="BV38" s="316">
        <v>101.9979</v>
      </c>
    </row>
    <row r="39" spans="1:74" ht="11.1" customHeight="1" x14ac:dyDescent="0.2">
      <c r="A39" s="297" t="s">
        <v>887</v>
      </c>
      <c r="B39" s="41" t="s">
        <v>914</v>
      </c>
      <c r="C39" s="250">
        <v>99.883710237000003</v>
      </c>
      <c r="D39" s="250">
        <v>99.934249491000003</v>
      </c>
      <c r="E39" s="250">
        <v>99.887104051999998</v>
      </c>
      <c r="F39" s="250">
        <v>100.73032999</v>
      </c>
      <c r="G39" s="250">
        <v>100.45638368</v>
      </c>
      <c r="H39" s="250">
        <v>100.48474018</v>
      </c>
      <c r="I39" s="250">
        <v>100.36651652</v>
      </c>
      <c r="J39" s="250">
        <v>98.985076071999998</v>
      </c>
      <c r="K39" s="250">
        <v>98.070753573999994</v>
      </c>
      <c r="L39" s="250">
        <v>100.22728929</v>
      </c>
      <c r="M39" s="250">
        <v>100.71566826</v>
      </c>
      <c r="N39" s="250">
        <v>100.2617231</v>
      </c>
      <c r="O39" s="250">
        <v>99.000220689000002</v>
      </c>
      <c r="P39" s="250">
        <v>100.39829073999999</v>
      </c>
      <c r="Q39" s="250">
        <v>100.54633674</v>
      </c>
      <c r="R39" s="250">
        <v>100.94083843</v>
      </c>
      <c r="S39" s="250">
        <v>100.94603124</v>
      </c>
      <c r="T39" s="250">
        <v>101.1578774</v>
      </c>
      <c r="U39" s="250">
        <v>101.37513924</v>
      </c>
      <c r="V39" s="250">
        <v>101.38704552999999</v>
      </c>
      <c r="W39" s="250">
        <v>100.96461223</v>
      </c>
      <c r="X39" s="250">
        <v>100.26461154</v>
      </c>
      <c r="Y39" s="250">
        <v>99.593960803000002</v>
      </c>
      <c r="Z39" s="250">
        <v>99.925078012</v>
      </c>
      <c r="AA39" s="250">
        <v>99.746268870999998</v>
      </c>
      <c r="AB39" s="250">
        <v>97.962555094999999</v>
      </c>
      <c r="AC39" s="250">
        <v>97.550087695000002</v>
      </c>
      <c r="AD39" s="250">
        <v>97.556147070999998</v>
      </c>
      <c r="AE39" s="250">
        <v>97.359424078000004</v>
      </c>
      <c r="AF39" s="250">
        <v>97.282522404000005</v>
      </c>
      <c r="AG39" s="250">
        <v>97.269433214000003</v>
      </c>
      <c r="AH39" s="250">
        <v>97.755696958000001</v>
      </c>
      <c r="AI39" s="250">
        <v>97.574050181999993</v>
      </c>
      <c r="AJ39" s="250">
        <v>97.039480874000006</v>
      </c>
      <c r="AK39" s="250">
        <v>96.895594101</v>
      </c>
      <c r="AL39" s="250">
        <v>97.328177996999997</v>
      </c>
      <c r="AM39" s="250">
        <v>98.251310885999999</v>
      </c>
      <c r="AN39" s="250">
        <v>98.025577096999996</v>
      </c>
      <c r="AO39" s="250">
        <v>94.797082027000002</v>
      </c>
      <c r="AP39" s="250">
        <v>80.761426274000002</v>
      </c>
      <c r="AQ39" s="250">
        <v>83.950574826999997</v>
      </c>
      <c r="AR39" s="250">
        <v>88.468361227000003</v>
      </c>
      <c r="AS39" s="250">
        <v>91.347945394000007</v>
      </c>
      <c r="AT39" s="250">
        <v>92.140166867999994</v>
      </c>
      <c r="AU39" s="250">
        <v>92.456447092000005</v>
      </c>
      <c r="AV39" s="250">
        <v>94.674303257999995</v>
      </c>
      <c r="AW39" s="250">
        <v>95.546161776000005</v>
      </c>
      <c r="AX39" s="250">
        <v>96.732945121</v>
      </c>
      <c r="AY39" s="250">
        <v>97.241742482000006</v>
      </c>
      <c r="AZ39" s="250">
        <v>90.829451023999994</v>
      </c>
      <c r="BA39" s="250">
        <v>95.660488868000002</v>
      </c>
      <c r="BB39" s="250">
        <v>96.888351395000001</v>
      </c>
      <c r="BC39" s="250">
        <v>97.267297170999996</v>
      </c>
      <c r="BD39" s="250">
        <v>97.298774456999993</v>
      </c>
      <c r="BE39" s="250">
        <v>98.021563482000005</v>
      </c>
      <c r="BF39" s="250">
        <v>97.490201284999998</v>
      </c>
      <c r="BG39" s="250">
        <v>98.193585854999995</v>
      </c>
      <c r="BH39" s="316">
        <v>98.269869999999997</v>
      </c>
      <c r="BI39" s="316">
        <v>98.480429999999998</v>
      </c>
      <c r="BJ39" s="316">
        <v>98.729060000000004</v>
      </c>
      <c r="BK39" s="316">
        <v>99.095680000000002</v>
      </c>
      <c r="BL39" s="316">
        <v>99.360519999999994</v>
      </c>
      <c r="BM39" s="316">
        <v>99.603480000000005</v>
      </c>
      <c r="BN39" s="316">
        <v>99.834429999999998</v>
      </c>
      <c r="BO39" s="316">
        <v>100.02630000000001</v>
      </c>
      <c r="BP39" s="316">
        <v>100.1889</v>
      </c>
      <c r="BQ39" s="316">
        <v>100.29219999999999</v>
      </c>
      <c r="BR39" s="316">
        <v>100.4188</v>
      </c>
      <c r="BS39" s="316">
        <v>100.53870000000001</v>
      </c>
      <c r="BT39" s="316">
        <v>100.62430000000001</v>
      </c>
      <c r="BU39" s="316">
        <v>100.7513</v>
      </c>
      <c r="BV39" s="316">
        <v>100.89230000000001</v>
      </c>
    </row>
    <row r="40" spans="1:74" ht="11.1" customHeight="1" x14ac:dyDescent="0.2">
      <c r="A40" s="297" t="s">
        <v>888</v>
      </c>
      <c r="B40" s="41" t="s">
        <v>915</v>
      </c>
      <c r="C40" s="250">
        <v>99.749970700000006</v>
      </c>
      <c r="D40" s="250">
        <v>99.856238149999996</v>
      </c>
      <c r="E40" s="250">
        <v>99.563694159999997</v>
      </c>
      <c r="F40" s="250">
        <v>100.52769459</v>
      </c>
      <c r="G40" s="250">
        <v>100.10058753</v>
      </c>
      <c r="H40" s="250">
        <v>100.41779533</v>
      </c>
      <c r="I40" s="250">
        <v>100.24150495000001</v>
      </c>
      <c r="J40" s="250">
        <v>99.29410317</v>
      </c>
      <c r="K40" s="250">
        <v>98.397929320000003</v>
      </c>
      <c r="L40" s="250">
        <v>100.45056343</v>
      </c>
      <c r="M40" s="250">
        <v>100.98162606</v>
      </c>
      <c r="N40" s="250">
        <v>100.41824081999999</v>
      </c>
      <c r="O40" s="250">
        <v>99.624984839999996</v>
      </c>
      <c r="P40" s="250">
        <v>100.71231313</v>
      </c>
      <c r="Q40" s="250">
        <v>101.34159787999999</v>
      </c>
      <c r="R40" s="250">
        <v>101.6883378</v>
      </c>
      <c r="S40" s="250">
        <v>101.49013726</v>
      </c>
      <c r="T40" s="250">
        <v>101.89661820000001</v>
      </c>
      <c r="U40" s="250">
        <v>102.23301907</v>
      </c>
      <c r="V40" s="250">
        <v>102.2390302</v>
      </c>
      <c r="W40" s="250">
        <v>102.10679804999999</v>
      </c>
      <c r="X40" s="250">
        <v>101.60149084</v>
      </c>
      <c r="Y40" s="250">
        <v>101.12864308</v>
      </c>
      <c r="Z40" s="250">
        <v>101.29317042</v>
      </c>
      <c r="AA40" s="250">
        <v>100.45620773</v>
      </c>
      <c r="AB40" s="250">
        <v>99.187023809999999</v>
      </c>
      <c r="AC40" s="250">
        <v>98.756276639999996</v>
      </c>
      <c r="AD40" s="250">
        <v>98.543630210000003</v>
      </c>
      <c r="AE40" s="250">
        <v>98.204682879999993</v>
      </c>
      <c r="AF40" s="250">
        <v>97.83703491</v>
      </c>
      <c r="AG40" s="250">
        <v>97.662631719999993</v>
      </c>
      <c r="AH40" s="250">
        <v>98.377638570000002</v>
      </c>
      <c r="AI40" s="250">
        <v>98.014788710000005</v>
      </c>
      <c r="AJ40" s="250">
        <v>97.168851619999998</v>
      </c>
      <c r="AK40" s="250">
        <v>97.260153540000005</v>
      </c>
      <c r="AL40" s="250">
        <v>97.743397200000004</v>
      </c>
      <c r="AM40" s="250">
        <v>98.312292859999999</v>
      </c>
      <c r="AN40" s="250">
        <v>98.041856210000006</v>
      </c>
      <c r="AO40" s="250">
        <v>94.867610400000004</v>
      </c>
      <c r="AP40" s="250">
        <v>80.490599239999995</v>
      </c>
      <c r="AQ40" s="250">
        <v>82.355951619999999</v>
      </c>
      <c r="AR40" s="250">
        <v>87.350085480000004</v>
      </c>
      <c r="AS40" s="250">
        <v>90.325304040000006</v>
      </c>
      <c r="AT40" s="250">
        <v>91.85666535</v>
      </c>
      <c r="AU40" s="250">
        <v>92.662152969999994</v>
      </c>
      <c r="AV40" s="250">
        <v>94.656554650000004</v>
      </c>
      <c r="AW40" s="250">
        <v>95.720041730000005</v>
      </c>
      <c r="AX40" s="250">
        <v>95.926297270000006</v>
      </c>
      <c r="AY40" s="250">
        <v>96.807544500000006</v>
      </c>
      <c r="AZ40" s="250">
        <v>91.230171490000004</v>
      </c>
      <c r="BA40" s="250">
        <v>95.424584659999994</v>
      </c>
      <c r="BB40" s="250">
        <v>97.240615109999993</v>
      </c>
      <c r="BC40" s="250">
        <v>97.826964309999994</v>
      </c>
      <c r="BD40" s="250">
        <v>98.041619749999995</v>
      </c>
      <c r="BE40" s="250">
        <v>99.072335640000006</v>
      </c>
      <c r="BF40" s="250">
        <v>98.712650490000001</v>
      </c>
      <c r="BG40" s="250">
        <v>99.583901738999998</v>
      </c>
      <c r="BH40" s="316">
        <v>99.612200000000001</v>
      </c>
      <c r="BI40" s="316">
        <v>99.908280000000005</v>
      </c>
      <c r="BJ40" s="316">
        <v>100.2668</v>
      </c>
      <c r="BK40" s="316">
        <v>100.801</v>
      </c>
      <c r="BL40" s="316">
        <v>101.1995</v>
      </c>
      <c r="BM40" s="316">
        <v>101.57550000000001</v>
      </c>
      <c r="BN40" s="316">
        <v>101.94889999999999</v>
      </c>
      <c r="BO40" s="316">
        <v>102.265</v>
      </c>
      <c r="BP40" s="316">
        <v>102.5436</v>
      </c>
      <c r="BQ40" s="316">
        <v>102.75409999999999</v>
      </c>
      <c r="BR40" s="316">
        <v>102.9808</v>
      </c>
      <c r="BS40" s="316">
        <v>103.1931</v>
      </c>
      <c r="BT40" s="316">
        <v>103.3664</v>
      </c>
      <c r="BU40" s="316">
        <v>103.5681</v>
      </c>
      <c r="BV40" s="316">
        <v>103.7739</v>
      </c>
    </row>
    <row r="41" spans="1:74" ht="11.1" customHeight="1" x14ac:dyDescent="0.2">
      <c r="A41" s="297" t="s">
        <v>889</v>
      </c>
      <c r="B41" s="41" t="s">
        <v>916</v>
      </c>
      <c r="C41" s="250">
        <v>100.01304451999999</v>
      </c>
      <c r="D41" s="250">
        <v>99.837869646000001</v>
      </c>
      <c r="E41" s="250">
        <v>99.863471551000004</v>
      </c>
      <c r="F41" s="250">
        <v>100.92202186</v>
      </c>
      <c r="G41" s="250">
        <v>100.80206994</v>
      </c>
      <c r="H41" s="250">
        <v>101.15296446000001</v>
      </c>
      <c r="I41" s="250">
        <v>100.87288764</v>
      </c>
      <c r="J41" s="250">
        <v>98.715111621999995</v>
      </c>
      <c r="K41" s="250">
        <v>96.077512648999999</v>
      </c>
      <c r="L41" s="250">
        <v>100.36383246</v>
      </c>
      <c r="M41" s="250">
        <v>101.03382943</v>
      </c>
      <c r="N41" s="250">
        <v>100.28773277000001</v>
      </c>
      <c r="O41" s="250">
        <v>98.402008318</v>
      </c>
      <c r="P41" s="250">
        <v>99.795709076999998</v>
      </c>
      <c r="Q41" s="250">
        <v>100.42483037</v>
      </c>
      <c r="R41" s="250">
        <v>100.86673433999999</v>
      </c>
      <c r="S41" s="250">
        <v>100.90072271</v>
      </c>
      <c r="T41" s="250">
        <v>101.11232794999999</v>
      </c>
      <c r="U41" s="250">
        <v>101.55236066000001</v>
      </c>
      <c r="V41" s="250">
        <v>101.04211180999999</v>
      </c>
      <c r="W41" s="250">
        <v>100.87748453</v>
      </c>
      <c r="X41" s="250">
        <v>100.01260855</v>
      </c>
      <c r="Y41" s="250">
        <v>99.342284453000005</v>
      </c>
      <c r="Z41" s="250">
        <v>99.466965817000002</v>
      </c>
      <c r="AA41" s="250">
        <v>98.774165713000002</v>
      </c>
      <c r="AB41" s="250">
        <v>97.124915759999993</v>
      </c>
      <c r="AC41" s="250">
        <v>96.492835157000002</v>
      </c>
      <c r="AD41" s="250">
        <v>96.538293308999997</v>
      </c>
      <c r="AE41" s="250">
        <v>96.225236527000007</v>
      </c>
      <c r="AF41" s="250">
        <v>95.846783357000007</v>
      </c>
      <c r="AG41" s="250">
        <v>95.585728803999999</v>
      </c>
      <c r="AH41" s="250">
        <v>96.308453985</v>
      </c>
      <c r="AI41" s="250">
        <v>96.291514566000004</v>
      </c>
      <c r="AJ41" s="250">
        <v>95.297228099999998</v>
      </c>
      <c r="AK41" s="250">
        <v>94.813907198999999</v>
      </c>
      <c r="AL41" s="250">
        <v>95.401230835000007</v>
      </c>
      <c r="AM41" s="250">
        <v>96.355857221999997</v>
      </c>
      <c r="AN41" s="250">
        <v>96.254181563000003</v>
      </c>
      <c r="AO41" s="250">
        <v>93.945042709999996</v>
      </c>
      <c r="AP41" s="250">
        <v>82.005236054999997</v>
      </c>
      <c r="AQ41" s="250">
        <v>83.493888491999996</v>
      </c>
      <c r="AR41" s="250">
        <v>86.686843894999996</v>
      </c>
      <c r="AS41" s="250">
        <v>88.903123035999997</v>
      </c>
      <c r="AT41" s="250">
        <v>89.937784243999999</v>
      </c>
      <c r="AU41" s="250">
        <v>90.281589933000006</v>
      </c>
      <c r="AV41" s="250">
        <v>92.904189799999997</v>
      </c>
      <c r="AW41" s="250">
        <v>94.060596289000003</v>
      </c>
      <c r="AX41" s="250">
        <v>94.264289196999997</v>
      </c>
      <c r="AY41" s="250">
        <v>94.695973885000001</v>
      </c>
      <c r="AZ41" s="250">
        <v>85.300223234000001</v>
      </c>
      <c r="BA41" s="250">
        <v>91.640112015</v>
      </c>
      <c r="BB41" s="250">
        <v>95.458585597999999</v>
      </c>
      <c r="BC41" s="250">
        <v>96.387094313000006</v>
      </c>
      <c r="BD41" s="250">
        <v>96.507262354999995</v>
      </c>
      <c r="BE41" s="250">
        <v>96.997204146000001</v>
      </c>
      <c r="BF41" s="250">
        <v>96.242401135999998</v>
      </c>
      <c r="BG41" s="250">
        <v>97.119473729000006</v>
      </c>
      <c r="BH41" s="316">
        <v>97.29795</v>
      </c>
      <c r="BI41" s="316">
        <v>97.605090000000004</v>
      </c>
      <c r="BJ41" s="316">
        <v>97.967640000000003</v>
      </c>
      <c r="BK41" s="316">
        <v>98.511539999999997</v>
      </c>
      <c r="BL41" s="316">
        <v>98.890500000000003</v>
      </c>
      <c r="BM41" s="316">
        <v>99.230429999999998</v>
      </c>
      <c r="BN41" s="316">
        <v>99.525120000000001</v>
      </c>
      <c r="BO41" s="316">
        <v>99.791669999999996</v>
      </c>
      <c r="BP41" s="316">
        <v>100.0239</v>
      </c>
      <c r="BQ41" s="316">
        <v>100.1995</v>
      </c>
      <c r="BR41" s="316">
        <v>100.3796</v>
      </c>
      <c r="BS41" s="316">
        <v>100.5419</v>
      </c>
      <c r="BT41" s="316">
        <v>100.6417</v>
      </c>
      <c r="BU41" s="316">
        <v>100.8021</v>
      </c>
      <c r="BV41" s="316">
        <v>100.97839999999999</v>
      </c>
    </row>
    <row r="42" spans="1:74" ht="11.1" customHeight="1" x14ac:dyDescent="0.2">
      <c r="A42" s="37"/>
      <c r="B42" s="41"/>
      <c r="C42" s="250"/>
      <c r="D42" s="250"/>
      <c r="E42" s="250"/>
      <c r="F42" s="250"/>
      <c r="G42" s="250"/>
      <c r="H42" s="250"/>
      <c r="I42" s="250"/>
      <c r="J42" s="250"/>
      <c r="K42" s="250"/>
      <c r="L42" s="250"/>
      <c r="M42" s="250"/>
      <c r="N42" s="250"/>
      <c r="O42" s="250"/>
      <c r="P42" s="250"/>
      <c r="Q42" s="250"/>
      <c r="R42" s="250"/>
      <c r="S42" s="250"/>
      <c r="T42" s="250"/>
      <c r="U42" s="250"/>
      <c r="V42" s="250"/>
      <c r="W42" s="250"/>
      <c r="X42" s="250"/>
      <c r="Y42" s="250"/>
      <c r="Z42" s="250"/>
      <c r="AA42" s="250"/>
      <c r="AB42" s="250"/>
      <c r="AC42" s="250"/>
      <c r="AD42" s="250"/>
      <c r="AE42" s="250"/>
      <c r="AF42" s="250"/>
      <c r="AG42" s="250"/>
      <c r="AH42" s="250"/>
      <c r="AI42" s="250"/>
      <c r="AJ42" s="250"/>
      <c r="AK42" s="250"/>
      <c r="AL42" s="250"/>
      <c r="AM42" s="250"/>
      <c r="AN42" s="250"/>
      <c r="AO42" s="250"/>
      <c r="AP42" s="250"/>
      <c r="AQ42" s="250"/>
      <c r="AR42" s="250"/>
      <c r="AS42" s="250"/>
      <c r="AT42" s="250"/>
      <c r="AU42" s="250"/>
      <c r="AV42" s="250"/>
      <c r="AW42" s="250"/>
      <c r="AX42" s="250"/>
      <c r="AY42" s="250"/>
      <c r="AZ42" s="250"/>
      <c r="BA42" s="250"/>
      <c r="BB42" s="250"/>
      <c r="BC42" s="250"/>
      <c r="BD42" s="250"/>
      <c r="BE42" s="250"/>
      <c r="BF42" s="250"/>
      <c r="BG42" s="250"/>
      <c r="BH42" s="316"/>
      <c r="BI42" s="316"/>
      <c r="BJ42" s="316"/>
      <c r="BK42" s="316"/>
      <c r="BL42" s="316"/>
      <c r="BM42" s="316"/>
      <c r="BN42" s="316"/>
      <c r="BO42" s="316"/>
      <c r="BP42" s="316"/>
      <c r="BQ42" s="316"/>
      <c r="BR42" s="316"/>
      <c r="BS42" s="316"/>
      <c r="BT42" s="316"/>
      <c r="BU42" s="316"/>
      <c r="BV42" s="316"/>
    </row>
    <row r="43" spans="1:74" ht="11.1" customHeight="1" x14ac:dyDescent="0.2">
      <c r="A43" s="140"/>
      <c r="B43" s="144" t="s">
        <v>17</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301"/>
      <c r="BI43" s="301"/>
      <c r="BJ43" s="301"/>
      <c r="BK43" s="301"/>
      <c r="BL43" s="301"/>
      <c r="BM43" s="301"/>
      <c r="BN43" s="301"/>
      <c r="BO43" s="301"/>
      <c r="BP43" s="301"/>
      <c r="BQ43" s="301"/>
      <c r="BR43" s="301"/>
      <c r="BS43" s="301"/>
      <c r="BT43" s="301"/>
      <c r="BU43" s="301"/>
      <c r="BV43" s="301"/>
    </row>
    <row r="44" spans="1:74" ht="11.1" customHeight="1" x14ac:dyDescent="0.2">
      <c r="A44" s="134"/>
      <c r="B44" s="139" t="s">
        <v>884</v>
      </c>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236"/>
      <c r="BH44" s="326"/>
      <c r="BI44" s="326"/>
      <c r="BJ44" s="326"/>
      <c r="BK44" s="326"/>
      <c r="BL44" s="326"/>
      <c r="BM44" s="326"/>
      <c r="BN44" s="326"/>
      <c r="BO44" s="326"/>
      <c r="BP44" s="326"/>
      <c r="BQ44" s="326"/>
      <c r="BR44" s="326"/>
      <c r="BS44" s="326"/>
      <c r="BT44" s="326"/>
      <c r="BU44" s="326"/>
      <c r="BV44" s="326"/>
    </row>
    <row r="45" spans="1:74" ht="11.1" customHeight="1" x14ac:dyDescent="0.2">
      <c r="A45" s="140" t="s">
        <v>581</v>
      </c>
      <c r="B45" s="203" t="s">
        <v>463</v>
      </c>
      <c r="C45" s="208">
        <v>2.4361999999999999</v>
      </c>
      <c r="D45" s="208">
        <v>2.43872</v>
      </c>
      <c r="E45" s="208">
        <v>2.4376600000000002</v>
      </c>
      <c r="F45" s="208">
        <v>2.4427400000000001</v>
      </c>
      <c r="G45" s="208">
        <v>2.44069</v>
      </c>
      <c r="H45" s="208">
        <v>2.44218</v>
      </c>
      <c r="I45" s="208">
        <v>2.4428000000000001</v>
      </c>
      <c r="J45" s="208">
        <v>2.4520499999999998</v>
      </c>
      <c r="K45" s="208">
        <v>2.4655100000000001</v>
      </c>
      <c r="L45" s="208">
        <v>2.4665699999999999</v>
      </c>
      <c r="M45" s="208">
        <v>2.4737800000000001</v>
      </c>
      <c r="N45" s="208">
        <v>2.47736</v>
      </c>
      <c r="O45" s="208">
        <v>2.4872100000000001</v>
      </c>
      <c r="P45" s="208">
        <v>2.4929999999999999</v>
      </c>
      <c r="Q45" s="208">
        <v>2.4951699999999999</v>
      </c>
      <c r="R45" s="208">
        <v>2.5027499999999998</v>
      </c>
      <c r="S45" s="208">
        <v>2.50786</v>
      </c>
      <c r="T45" s="208">
        <v>2.51152</v>
      </c>
      <c r="U45" s="208">
        <v>2.5134500000000002</v>
      </c>
      <c r="V45" s="208">
        <v>2.51735</v>
      </c>
      <c r="W45" s="208">
        <v>2.52183</v>
      </c>
      <c r="X45" s="208">
        <v>2.5289899999999998</v>
      </c>
      <c r="Y45" s="208">
        <v>2.5282200000000001</v>
      </c>
      <c r="Z45" s="208">
        <v>2.5249299999999999</v>
      </c>
      <c r="AA45" s="208">
        <v>2.52441</v>
      </c>
      <c r="AB45" s="208">
        <v>2.52969</v>
      </c>
      <c r="AC45" s="208">
        <v>2.5414699999999999</v>
      </c>
      <c r="AD45" s="208">
        <v>2.5532599999999999</v>
      </c>
      <c r="AE45" s="208">
        <v>2.5537100000000001</v>
      </c>
      <c r="AF45" s="208">
        <v>2.55423</v>
      </c>
      <c r="AG45" s="208">
        <v>2.55925</v>
      </c>
      <c r="AH45" s="208">
        <v>2.5611799999999998</v>
      </c>
      <c r="AI45" s="208">
        <v>2.5653199999999998</v>
      </c>
      <c r="AJ45" s="208">
        <v>2.5738699999999999</v>
      </c>
      <c r="AK45" s="208">
        <v>2.5798899999999998</v>
      </c>
      <c r="AL45" s="208">
        <v>2.58203</v>
      </c>
      <c r="AM45" s="208">
        <v>2.5868699999999998</v>
      </c>
      <c r="AN45" s="208">
        <v>2.5882399999999999</v>
      </c>
      <c r="AO45" s="208">
        <v>2.5798899999999998</v>
      </c>
      <c r="AP45" s="208">
        <v>2.5619200000000002</v>
      </c>
      <c r="AQ45" s="208">
        <v>2.5594199999999998</v>
      </c>
      <c r="AR45" s="208">
        <v>2.5728200000000001</v>
      </c>
      <c r="AS45" s="208">
        <v>2.5860400000000001</v>
      </c>
      <c r="AT45" s="208">
        <v>2.59511</v>
      </c>
      <c r="AU45" s="208">
        <v>2.6014900000000001</v>
      </c>
      <c r="AV45" s="208">
        <v>2.6046200000000002</v>
      </c>
      <c r="AW45" s="208">
        <v>2.60927</v>
      </c>
      <c r="AX45" s="208">
        <v>2.6156000000000001</v>
      </c>
      <c r="AY45" s="208">
        <v>2.6223100000000001</v>
      </c>
      <c r="AZ45" s="208">
        <v>2.6316099999999998</v>
      </c>
      <c r="BA45" s="208">
        <v>2.6479300000000001</v>
      </c>
      <c r="BB45" s="208">
        <v>2.66832</v>
      </c>
      <c r="BC45" s="208">
        <v>2.6855099999999998</v>
      </c>
      <c r="BD45" s="208">
        <v>2.7098100000000001</v>
      </c>
      <c r="BE45" s="208">
        <v>2.7226499999999998</v>
      </c>
      <c r="BF45" s="208">
        <v>2.7301199999999999</v>
      </c>
      <c r="BG45" s="208">
        <v>2.7378488148</v>
      </c>
      <c r="BH45" s="324">
        <v>2.7400310000000001</v>
      </c>
      <c r="BI45" s="324">
        <v>2.744173</v>
      </c>
      <c r="BJ45" s="324">
        <v>2.74749</v>
      </c>
      <c r="BK45" s="324">
        <v>2.7489530000000002</v>
      </c>
      <c r="BL45" s="324">
        <v>2.7513909999999999</v>
      </c>
      <c r="BM45" s="324">
        <v>2.7537759999999998</v>
      </c>
      <c r="BN45" s="324">
        <v>2.755719</v>
      </c>
      <c r="BO45" s="324">
        <v>2.7582879999999999</v>
      </c>
      <c r="BP45" s="324">
        <v>2.7610939999999999</v>
      </c>
      <c r="BQ45" s="324">
        <v>2.7639089999999999</v>
      </c>
      <c r="BR45" s="324">
        <v>2.7673610000000002</v>
      </c>
      <c r="BS45" s="324">
        <v>2.7712210000000002</v>
      </c>
      <c r="BT45" s="324">
        <v>2.7762180000000001</v>
      </c>
      <c r="BU45" s="324">
        <v>2.7803469999999999</v>
      </c>
      <c r="BV45" s="324">
        <v>2.7843369999999998</v>
      </c>
    </row>
    <row r="46" spans="1:74" ht="11.1" customHeight="1" x14ac:dyDescent="0.2">
      <c r="A46" s="145"/>
      <c r="B46" s="139" t="s">
        <v>18</v>
      </c>
      <c r="C46" s="213"/>
      <c r="D46" s="213"/>
      <c r="E46" s="213"/>
      <c r="F46" s="213"/>
      <c r="G46" s="213"/>
      <c r="H46" s="213"/>
      <c r="I46" s="213"/>
      <c r="J46" s="213"/>
      <c r="K46" s="213"/>
      <c r="L46" s="213"/>
      <c r="M46" s="213"/>
      <c r="N46" s="213"/>
      <c r="O46" s="213"/>
      <c r="P46" s="213"/>
      <c r="Q46" s="213"/>
      <c r="R46" s="213"/>
      <c r="S46" s="213"/>
      <c r="T46" s="213"/>
      <c r="U46" s="213"/>
      <c r="V46" s="213"/>
      <c r="W46" s="213"/>
      <c r="X46" s="213"/>
      <c r="Y46" s="213"/>
      <c r="Z46" s="213"/>
      <c r="AA46" s="213"/>
      <c r="AB46" s="213"/>
      <c r="AC46" s="213"/>
      <c r="AD46" s="213"/>
      <c r="AE46" s="213"/>
      <c r="AF46" s="213"/>
      <c r="AG46" s="213"/>
      <c r="AH46" s="213"/>
      <c r="AI46" s="213"/>
      <c r="AJ46" s="213"/>
      <c r="AK46" s="213"/>
      <c r="AL46" s="213"/>
      <c r="AM46" s="213"/>
      <c r="AN46" s="213"/>
      <c r="AO46" s="213"/>
      <c r="AP46" s="213"/>
      <c r="AQ46" s="213"/>
      <c r="AR46" s="213"/>
      <c r="AS46" s="213"/>
      <c r="AT46" s="213"/>
      <c r="AU46" s="213"/>
      <c r="AV46" s="213"/>
      <c r="AW46" s="213"/>
      <c r="AX46" s="213"/>
      <c r="AY46" s="213"/>
      <c r="AZ46" s="213"/>
      <c r="BA46" s="213"/>
      <c r="BB46" s="213"/>
      <c r="BC46" s="213"/>
      <c r="BD46" s="213"/>
      <c r="BE46" s="213"/>
      <c r="BF46" s="213"/>
      <c r="BG46" s="213"/>
      <c r="BH46" s="304"/>
      <c r="BI46" s="304"/>
      <c r="BJ46" s="304"/>
      <c r="BK46" s="304"/>
      <c r="BL46" s="304"/>
      <c r="BM46" s="304"/>
      <c r="BN46" s="304"/>
      <c r="BO46" s="304"/>
      <c r="BP46" s="304"/>
      <c r="BQ46" s="304"/>
      <c r="BR46" s="304"/>
      <c r="BS46" s="304"/>
      <c r="BT46" s="304"/>
      <c r="BU46" s="304"/>
      <c r="BV46" s="304"/>
    </row>
    <row r="47" spans="1:74" ht="11.1" customHeight="1" x14ac:dyDescent="0.2">
      <c r="A47" s="140" t="s">
        <v>580</v>
      </c>
      <c r="B47" s="203" t="s">
        <v>464</v>
      </c>
      <c r="C47" s="208">
        <v>1.9139769326</v>
      </c>
      <c r="D47" s="208">
        <v>1.9241751949999999</v>
      </c>
      <c r="E47" s="208">
        <v>1.929604264</v>
      </c>
      <c r="F47" s="208">
        <v>1.9230799905</v>
      </c>
      <c r="G47" s="208">
        <v>1.9243587846000001</v>
      </c>
      <c r="H47" s="208">
        <v>1.9262564973</v>
      </c>
      <c r="I47" s="208">
        <v>1.9262649065999999</v>
      </c>
      <c r="J47" s="208">
        <v>1.9312816226</v>
      </c>
      <c r="K47" s="208">
        <v>1.9387984234</v>
      </c>
      <c r="L47" s="208">
        <v>1.9514923934999999</v>
      </c>
      <c r="M47" s="208">
        <v>1.9620015507999999</v>
      </c>
      <c r="N47" s="208">
        <v>1.9730029795999999</v>
      </c>
      <c r="O47" s="208">
        <v>1.9867377290999999</v>
      </c>
      <c r="P47" s="208">
        <v>1.9970429143999999</v>
      </c>
      <c r="Q47" s="208">
        <v>2.0061595843000002</v>
      </c>
      <c r="R47" s="208">
        <v>2.0144427556000002</v>
      </c>
      <c r="S47" s="208">
        <v>2.0209161327</v>
      </c>
      <c r="T47" s="208">
        <v>2.0259347323000001</v>
      </c>
      <c r="U47" s="208">
        <v>2.0293483988999999</v>
      </c>
      <c r="V47" s="208">
        <v>2.0315700597999999</v>
      </c>
      <c r="W47" s="208">
        <v>2.0324495597999999</v>
      </c>
      <c r="X47" s="208">
        <v>2.0338961753999998</v>
      </c>
      <c r="Y47" s="208">
        <v>2.0306593957999999</v>
      </c>
      <c r="Z47" s="208">
        <v>2.0246484977999999</v>
      </c>
      <c r="AA47" s="208">
        <v>2.0071924164000001</v>
      </c>
      <c r="AB47" s="208">
        <v>2.0021365800000002</v>
      </c>
      <c r="AC47" s="208">
        <v>2.0008099237999999</v>
      </c>
      <c r="AD47" s="208">
        <v>2.0124427759999999</v>
      </c>
      <c r="AE47" s="208">
        <v>2.0116517339</v>
      </c>
      <c r="AF47" s="208">
        <v>2.0076671258999998</v>
      </c>
      <c r="AG47" s="208">
        <v>1.9928141800000001</v>
      </c>
      <c r="AH47" s="208">
        <v>1.9881985188</v>
      </c>
      <c r="AI47" s="208">
        <v>1.9861453703</v>
      </c>
      <c r="AJ47" s="208">
        <v>1.993474502</v>
      </c>
      <c r="AK47" s="208">
        <v>1.9914315537</v>
      </c>
      <c r="AL47" s="208">
        <v>1.9868362927000001</v>
      </c>
      <c r="AM47" s="208">
        <v>1.9859789096</v>
      </c>
      <c r="AN47" s="208">
        <v>1.9715613803000001</v>
      </c>
      <c r="AO47" s="208">
        <v>1.9498738952000001</v>
      </c>
      <c r="AP47" s="208">
        <v>1.8900961314</v>
      </c>
      <c r="AQ47" s="208">
        <v>1.8769839773000001</v>
      </c>
      <c r="AR47" s="208">
        <v>1.8797171099000001</v>
      </c>
      <c r="AS47" s="208">
        <v>1.9206741882</v>
      </c>
      <c r="AT47" s="208">
        <v>1.9383138998</v>
      </c>
      <c r="AU47" s="208">
        <v>1.9550149037</v>
      </c>
      <c r="AV47" s="208">
        <v>1.9585186849</v>
      </c>
      <c r="AW47" s="208">
        <v>1.98253616</v>
      </c>
      <c r="AX47" s="208">
        <v>2.0148088137000002</v>
      </c>
      <c r="AY47" s="208">
        <v>2.0657142550000001</v>
      </c>
      <c r="AZ47" s="208">
        <v>2.1067140593999998</v>
      </c>
      <c r="BA47" s="208">
        <v>2.1481858358000001</v>
      </c>
      <c r="BB47" s="208">
        <v>2.2022969356000002</v>
      </c>
      <c r="BC47" s="208">
        <v>2.2355871424</v>
      </c>
      <c r="BD47" s="208">
        <v>2.2602238078000001</v>
      </c>
      <c r="BE47" s="208">
        <v>2.2743782646000001</v>
      </c>
      <c r="BF47" s="208">
        <v>2.2830793471000002</v>
      </c>
      <c r="BG47" s="208">
        <v>2.2844983883999999</v>
      </c>
      <c r="BH47" s="324">
        <v>2.2677839999999998</v>
      </c>
      <c r="BI47" s="324">
        <v>2.2627769999999998</v>
      </c>
      <c r="BJ47" s="324">
        <v>2.2586279999999999</v>
      </c>
      <c r="BK47" s="324">
        <v>2.2567210000000002</v>
      </c>
      <c r="BL47" s="324">
        <v>2.2532450000000002</v>
      </c>
      <c r="BM47" s="324">
        <v>2.249587</v>
      </c>
      <c r="BN47" s="324">
        <v>2.2450019999999999</v>
      </c>
      <c r="BO47" s="324">
        <v>2.241536</v>
      </c>
      <c r="BP47" s="324">
        <v>2.2384460000000002</v>
      </c>
      <c r="BQ47" s="324">
        <v>2.2359689999999999</v>
      </c>
      <c r="BR47" s="324">
        <v>2.2334499999999999</v>
      </c>
      <c r="BS47" s="324">
        <v>2.2311290000000001</v>
      </c>
      <c r="BT47" s="324">
        <v>2.228812</v>
      </c>
      <c r="BU47" s="324">
        <v>2.2270279999999998</v>
      </c>
      <c r="BV47" s="324">
        <v>2.2255859999999998</v>
      </c>
    </row>
    <row r="48" spans="1:74" ht="11.1" customHeight="1" x14ac:dyDescent="0.2">
      <c r="A48" s="134"/>
      <c r="B48" s="139" t="s">
        <v>684</v>
      </c>
      <c r="C48" s="236"/>
      <c r="D48" s="236"/>
      <c r="E48" s="236"/>
      <c r="F48" s="236"/>
      <c r="G48" s="236"/>
      <c r="H48" s="236"/>
      <c r="I48" s="236"/>
      <c r="J48" s="236"/>
      <c r="K48" s="236"/>
      <c r="L48" s="23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236"/>
      <c r="BH48" s="326"/>
      <c r="BI48" s="326"/>
      <c r="BJ48" s="326"/>
      <c r="BK48" s="326"/>
      <c r="BL48" s="326"/>
      <c r="BM48" s="326"/>
      <c r="BN48" s="326"/>
      <c r="BO48" s="326"/>
      <c r="BP48" s="326"/>
      <c r="BQ48" s="326"/>
      <c r="BR48" s="326"/>
      <c r="BS48" s="326"/>
      <c r="BT48" s="326"/>
      <c r="BU48" s="326"/>
      <c r="BV48" s="326"/>
    </row>
    <row r="49" spans="1:74" ht="11.1" customHeight="1" x14ac:dyDescent="0.2">
      <c r="A49" s="140" t="s">
        <v>582</v>
      </c>
      <c r="B49" s="203" t="s">
        <v>464</v>
      </c>
      <c r="C49" s="208">
        <v>1.653</v>
      </c>
      <c r="D49" s="208">
        <v>1.665</v>
      </c>
      <c r="E49" s="208">
        <v>1.65</v>
      </c>
      <c r="F49" s="208">
        <v>1.706</v>
      </c>
      <c r="G49" s="208">
        <v>1.6559999999999999</v>
      </c>
      <c r="H49" s="208">
        <v>1.6379999999999999</v>
      </c>
      <c r="I49" s="208">
        <v>1.645</v>
      </c>
      <c r="J49" s="208">
        <v>1.7290000000000001</v>
      </c>
      <c r="K49" s="208">
        <v>1.883</v>
      </c>
      <c r="L49" s="208">
        <v>1.857</v>
      </c>
      <c r="M49" s="208">
        <v>1.927</v>
      </c>
      <c r="N49" s="208">
        <v>1.919</v>
      </c>
      <c r="O49" s="208">
        <v>1.97</v>
      </c>
      <c r="P49" s="208">
        <v>1.9970000000000001</v>
      </c>
      <c r="Q49" s="208">
        <v>1.9770000000000001</v>
      </c>
      <c r="R49" s="208">
        <v>2.077</v>
      </c>
      <c r="S49" s="208">
        <v>2.2829999999999999</v>
      </c>
      <c r="T49" s="208">
        <v>2.294</v>
      </c>
      <c r="U49" s="208">
        <v>2.282</v>
      </c>
      <c r="V49" s="208">
        <v>2.2389999999999999</v>
      </c>
      <c r="W49" s="208">
        <v>2.266</v>
      </c>
      <c r="X49" s="208">
        <v>2.331</v>
      </c>
      <c r="Y49" s="208">
        <v>2.1429999999999998</v>
      </c>
      <c r="Z49" s="208">
        <v>1.8380000000000001</v>
      </c>
      <c r="AA49" s="208">
        <v>1.6759999999999999</v>
      </c>
      <c r="AB49" s="208">
        <v>1.776</v>
      </c>
      <c r="AC49" s="208">
        <v>1.9710000000000001</v>
      </c>
      <c r="AD49" s="208">
        <v>2.117</v>
      </c>
      <c r="AE49" s="208">
        <v>2.1509999999999998</v>
      </c>
      <c r="AF49" s="208">
        <v>1.972</v>
      </c>
      <c r="AG49" s="208">
        <v>2.0190000000000001</v>
      </c>
      <c r="AH49" s="208">
        <v>1.9419999999999999</v>
      </c>
      <c r="AI49" s="208">
        <v>1.903</v>
      </c>
      <c r="AJ49" s="208">
        <v>1.956</v>
      </c>
      <c r="AK49" s="208">
        <v>1.921</v>
      </c>
      <c r="AL49" s="208">
        <v>1.913</v>
      </c>
      <c r="AM49" s="208">
        <v>1.903</v>
      </c>
      <c r="AN49" s="208">
        <v>1.758</v>
      </c>
      <c r="AO49" s="208">
        <v>1.478</v>
      </c>
      <c r="AP49" s="208">
        <v>0.90300000000000002</v>
      </c>
      <c r="AQ49" s="208">
        <v>0.98299999999999998</v>
      </c>
      <c r="AR49" s="208">
        <v>1.262</v>
      </c>
      <c r="AS49" s="208">
        <v>1.46</v>
      </c>
      <c r="AT49" s="208">
        <v>1.4910000000000001</v>
      </c>
      <c r="AU49" s="208">
        <v>1.452</v>
      </c>
      <c r="AV49" s="208">
        <v>1.466</v>
      </c>
      <c r="AW49" s="208">
        <v>1.476</v>
      </c>
      <c r="AX49" s="208">
        <v>1.5796669999999999</v>
      </c>
      <c r="AY49" s="208">
        <v>1.636908</v>
      </c>
      <c r="AZ49" s="208">
        <v>1.8490150000000001</v>
      </c>
      <c r="BA49" s="208">
        <v>2.0201210000000001</v>
      </c>
      <c r="BB49" s="208">
        <v>2.047949</v>
      </c>
      <c r="BC49" s="208">
        <v>2.145664</v>
      </c>
      <c r="BD49" s="208">
        <v>2.2355360000000002</v>
      </c>
      <c r="BE49" s="208">
        <v>2.285647</v>
      </c>
      <c r="BF49" s="208">
        <v>2.2838020000000001</v>
      </c>
      <c r="BG49" s="208">
        <v>2.287887</v>
      </c>
      <c r="BH49" s="324">
        <v>2.3900199999999998</v>
      </c>
      <c r="BI49" s="324">
        <v>2.3910830000000001</v>
      </c>
      <c r="BJ49" s="324">
        <v>2.3322099999999999</v>
      </c>
      <c r="BK49" s="324">
        <v>2.2681300000000002</v>
      </c>
      <c r="BL49" s="324">
        <v>2.288443</v>
      </c>
      <c r="BM49" s="324">
        <v>2.2823570000000002</v>
      </c>
      <c r="BN49" s="324">
        <v>2.2501660000000001</v>
      </c>
      <c r="BO49" s="324">
        <v>2.2296279999999999</v>
      </c>
      <c r="BP49" s="324">
        <v>2.1822859999999999</v>
      </c>
      <c r="BQ49" s="324">
        <v>2.135545</v>
      </c>
      <c r="BR49" s="324">
        <v>2.1513119999999999</v>
      </c>
      <c r="BS49" s="324">
        <v>2.1043750000000001</v>
      </c>
      <c r="BT49" s="324">
        <v>2.0605869999999999</v>
      </c>
      <c r="BU49" s="324">
        <v>2.0265279999999999</v>
      </c>
      <c r="BV49" s="324">
        <v>1.9494480000000001</v>
      </c>
    </row>
    <row r="50" spans="1:74" ht="11.1" customHeight="1" x14ac:dyDescent="0.2">
      <c r="A50" s="140"/>
      <c r="B50" s="139" t="s">
        <v>560</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301"/>
      <c r="BI50" s="301"/>
      <c r="BJ50" s="301"/>
      <c r="BK50" s="301"/>
      <c r="BL50" s="301"/>
      <c r="BM50" s="301"/>
      <c r="BN50" s="301"/>
      <c r="BO50" s="301"/>
      <c r="BP50" s="301"/>
      <c r="BQ50" s="301"/>
      <c r="BR50" s="301"/>
      <c r="BS50" s="301"/>
      <c r="BT50" s="301"/>
      <c r="BU50" s="301"/>
      <c r="BV50" s="301"/>
    </row>
    <row r="51" spans="1:74" ht="11.1" customHeight="1" x14ac:dyDescent="0.2">
      <c r="A51" s="37" t="s">
        <v>561</v>
      </c>
      <c r="B51" s="556" t="s">
        <v>1109</v>
      </c>
      <c r="C51" s="250">
        <v>106.85511111</v>
      </c>
      <c r="D51" s="250">
        <v>107.01377778</v>
      </c>
      <c r="E51" s="250">
        <v>107.15211111000001</v>
      </c>
      <c r="F51" s="250">
        <v>107.20937037</v>
      </c>
      <c r="G51" s="250">
        <v>107.35259259</v>
      </c>
      <c r="H51" s="250">
        <v>107.52103704</v>
      </c>
      <c r="I51" s="250">
        <v>107.72833333</v>
      </c>
      <c r="J51" s="250">
        <v>107.937</v>
      </c>
      <c r="K51" s="250">
        <v>108.16066667</v>
      </c>
      <c r="L51" s="250">
        <v>108.42851852</v>
      </c>
      <c r="M51" s="250">
        <v>108.6602963</v>
      </c>
      <c r="N51" s="250">
        <v>108.88518519</v>
      </c>
      <c r="O51" s="250">
        <v>109.06585185</v>
      </c>
      <c r="P51" s="250">
        <v>109.30496296</v>
      </c>
      <c r="Q51" s="250">
        <v>109.56518518999999</v>
      </c>
      <c r="R51" s="250">
        <v>109.92696296</v>
      </c>
      <c r="S51" s="250">
        <v>110.16907406999999</v>
      </c>
      <c r="T51" s="250">
        <v>110.37196296</v>
      </c>
      <c r="U51" s="250">
        <v>110.47548148</v>
      </c>
      <c r="V51" s="250">
        <v>110.64503704000001</v>
      </c>
      <c r="W51" s="250">
        <v>110.82048148</v>
      </c>
      <c r="X51" s="250">
        <v>111.04418518999999</v>
      </c>
      <c r="Y51" s="250">
        <v>111.19962963</v>
      </c>
      <c r="Z51" s="250">
        <v>111.32918519</v>
      </c>
      <c r="AA51" s="250">
        <v>111.34959259</v>
      </c>
      <c r="AB51" s="250">
        <v>111.48981481</v>
      </c>
      <c r="AC51" s="250">
        <v>111.66659258999999</v>
      </c>
      <c r="AD51" s="250">
        <v>111.96688889000001</v>
      </c>
      <c r="AE51" s="250">
        <v>112.15155556000001</v>
      </c>
      <c r="AF51" s="250">
        <v>112.30755556</v>
      </c>
      <c r="AG51" s="250">
        <v>112.39059259</v>
      </c>
      <c r="AH51" s="250">
        <v>112.52248148</v>
      </c>
      <c r="AI51" s="250">
        <v>112.65892593</v>
      </c>
      <c r="AJ51" s="250">
        <v>112.80200000000001</v>
      </c>
      <c r="AK51" s="250">
        <v>112.946</v>
      </c>
      <c r="AL51" s="250">
        <v>113.093</v>
      </c>
      <c r="AM51" s="250">
        <v>113.37707407000001</v>
      </c>
      <c r="AN51" s="250">
        <v>113.42951852</v>
      </c>
      <c r="AO51" s="250">
        <v>113.38440740999999</v>
      </c>
      <c r="AP51" s="250">
        <v>112.89788889</v>
      </c>
      <c r="AQ51" s="250">
        <v>112.91555556</v>
      </c>
      <c r="AR51" s="250">
        <v>113.09355556</v>
      </c>
      <c r="AS51" s="250">
        <v>113.70314815</v>
      </c>
      <c r="AT51" s="250">
        <v>113.99837037</v>
      </c>
      <c r="AU51" s="250">
        <v>114.25048148</v>
      </c>
      <c r="AV51" s="250">
        <v>114.31488889000001</v>
      </c>
      <c r="AW51" s="250">
        <v>114.58922222</v>
      </c>
      <c r="AX51" s="250">
        <v>114.92888889</v>
      </c>
      <c r="AY51" s="250">
        <v>115.34603704</v>
      </c>
      <c r="AZ51" s="250">
        <v>115.80725926</v>
      </c>
      <c r="BA51" s="250">
        <v>116.3247037</v>
      </c>
      <c r="BB51" s="250">
        <v>116.89837036999999</v>
      </c>
      <c r="BC51" s="250">
        <v>117.52825926</v>
      </c>
      <c r="BD51" s="250">
        <v>118.21437037</v>
      </c>
      <c r="BE51" s="250">
        <v>118.62359259</v>
      </c>
      <c r="BF51" s="250">
        <v>119.06014815</v>
      </c>
      <c r="BG51" s="250">
        <v>119.43565925999999</v>
      </c>
      <c r="BH51" s="316">
        <v>119.73820000000001</v>
      </c>
      <c r="BI51" s="316">
        <v>120.00060000000001</v>
      </c>
      <c r="BJ51" s="316">
        <v>120.21080000000001</v>
      </c>
      <c r="BK51" s="316">
        <v>120.2979</v>
      </c>
      <c r="BL51" s="316">
        <v>120.4572</v>
      </c>
      <c r="BM51" s="316">
        <v>120.6177</v>
      </c>
      <c r="BN51" s="316">
        <v>120.78060000000001</v>
      </c>
      <c r="BO51" s="316">
        <v>120.9427</v>
      </c>
      <c r="BP51" s="316">
        <v>121.10509999999999</v>
      </c>
      <c r="BQ51" s="316">
        <v>121.2542</v>
      </c>
      <c r="BR51" s="316">
        <v>121.42749999999999</v>
      </c>
      <c r="BS51" s="316">
        <v>121.6113</v>
      </c>
      <c r="BT51" s="316">
        <v>121.8245</v>
      </c>
      <c r="BU51" s="316">
        <v>122.0154</v>
      </c>
      <c r="BV51" s="316">
        <v>122.20269999999999</v>
      </c>
    </row>
    <row r="52" spans="1:74" ht="11.1" customHeight="1" x14ac:dyDescent="0.2">
      <c r="A52" s="134"/>
      <c r="B52" s="139" t="s">
        <v>506</v>
      </c>
      <c r="C52" s="213"/>
      <c r="D52" s="213"/>
      <c r="E52" s="213"/>
      <c r="F52" s="213"/>
      <c r="G52" s="213"/>
      <c r="H52" s="213"/>
      <c r="I52" s="213"/>
      <c r="J52" s="213"/>
      <c r="K52" s="213"/>
      <c r="L52" s="213"/>
      <c r="M52" s="213"/>
      <c r="N52" s="213"/>
      <c r="O52" s="213"/>
      <c r="P52" s="213"/>
      <c r="Q52" s="213"/>
      <c r="R52" s="213"/>
      <c r="S52" s="213"/>
      <c r="T52" s="213"/>
      <c r="U52" s="213"/>
      <c r="V52" s="213"/>
      <c r="W52" s="213"/>
      <c r="X52" s="213"/>
      <c r="Y52" s="213"/>
      <c r="Z52" s="213"/>
      <c r="AA52" s="213"/>
      <c r="AB52" s="213"/>
      <c r="AC52" s="213"/>
      <c r="AD52" s="213"/>
      <c r="AE52" s="213"/>
      <c r="AF52" s="213"/>
      <c r="AG52" s="213"/>
      <c r="AH52" s="213"/>
      <c r="AI52" s="213"/>
      <c r="AJ52" s="213"/>
      <c r="AK52" s="213"/>
      <c r="AL52" s="213"/>
      <c r="AM52" s="213"/>
      <c r="AN52" s="213"/>
      <c r="AO52" s="213"/>
      <c r="AP52" s="213"/>
      <c r="AQ52" s="213"/>
      <c r="AR52" s="213"/>
      <c r="AS52" s="213"/>
      <c r="AT52" s="213"/>
      <c r="AU52" s="213"/>
      <c r="AV52" s="213"/>
      <c r="AW52" s="213"/>
      <c r="AX52" s="213"/>
      <c r="AY52" s="213"/>
      <c r="AZ52" s="213"/>
      <c r="BA52" s="213"/>
      <c r="BB52" s="213"/>
      <c r="BC52" s="213"/>
      <c r="BD52" s="213"/>
      <c r="BE52" s="213"/>
      <c r="BF52" s="213"/>
      <c r="BG52" s="213"/>
      <c r="BH52" s="304"/>
      <c r="BI52" s="304"/>
      <c r="BJ52" s="304"/>
      <c r="BK52" s="304"/>
      <c r="BL52" s="304"/>
      <c r="BM52" s="304"/>
      <c r="BN52" s="304"/>
      <c r="BO52" s="304"/>
      <c r="BP52" s="304"/>
      <c r="BQ52" s="304"/>
      <c r="BR52" s="304"/>
      <c r="BS52" s="304"/>
      <c r="BT52" s="304"/>
      <c r="BU52" s="304"/>
      <c r="BV52" s="304"/>
    </row>
    <row r="53" spans="1:74" ht="11.1" customHeight="1" x14ac:dyDescent="0.2">
      <c r="A53" s="134"/>
      <c r="B53" s="144" t="s">
        <v>587</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304"/>
      <c r="BI53" s="304"/>
      <c r="BJ53" s="304"/>
      <c r="BK53" s="304"/>
      <c r="BL53" s="304"/>
      <c r="BM53" s="304"/>
      <c r="BN53" s="304"/>
      <c r="BO53" s="304"/>
      <c r="BP53" s="304"/>
      <c r="BQ53" s="304"/>
      <c r="BR53" s="304"/>
      <c r="BS53" s="304"/>
      <c r="BT53" s="304"/>
      <c r="BU53" s="304"/>
      <c r="BV53" s="304"/>
    </row>
    <row r="54" spans="1:74" ht="11.1" customHeight="1" x14ac:dyDescent="0.2">
      <c r="A54" s="134"/>
      <c r="B54" s="139" t="s">
        <v>51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304"/>
      <c r="BI54" s="304"/>
      <c r="BJ54" s="304"/>
      <c r="BK54" s="304"/>
      <c r="BL54" s="304"/>
      <c r="BM54" s="304"/>
      <c r="BN54" s="304"/>
      <c r="BO54" s="304"/>
      <c r="BP54" s="304"/>
      <c r="BQ54" s="304"/>
      <c r="BR54" s="304"/>
      <c r="BS54" s="304"/>
      <c r="BT54" s="304"/>
      <c r="BU54" s="304"/>
      <c r="BV54" s="304"/>
    </row>
    <row r="55" spans="1:74" ht="11.1" customHeight="1" x14ac:dyDescent="0.2">
      <c r="A55" s="146" t="s">
        <v>588</v>
      </c>
      <c r="B55" s="203" t="s">
        <v>465</v>
      </c>
      <c r="C55" s="232">
        <v>7825.8064516000004</v>
      </c>
      <c r="D55" s="232">
        <v>8058.7142856999999</v>
      </c>
      <c r="E55" s="232">
        <v>8656.2258065000005</v>
      </c>
      <c r="F55" s="232">
        <v>9095.4666667000001</v>
      </c>
      <c r="G55" s="232">
        <v>9073.0322581</v>
      </c>
      <c r="H55" s="232">
        <v>9343</v>
      </c>
      <c r="I55" s="232">
        <v>9308.5806451999997</v>
      </c>
      <c r="J55" s="232">
        <v>9114.7741934999995</v>
      </c>
      <c r="K55" s="232">
        <v>8840.4</v>
      </c>
      <c r="L55" s="232">
        <v>8996.3870967999992</v>
      </c>
      <c r="M55" s="232">
        <v>8605.2999999999993</v>
      </c>
      <c r="N55" s="232">
        <v>8643.8064515999995</v>
      </c>
      <c r="O55" s="232">
        <v>7894.7096774000001</v>
      </c>
      <c r="P55" s="232">
        <v>8134.25</v>
      </c>
      <c r="Q55" s="232">
        <v>8732.4193548000003</v>
      </c>
      <c r="R55" s="232">
        <v>9170.9</v>
      </c>
      <c r="S55" s="232">
        <v>9152.0322581</v>
      </c>
      <c r="T55" s="232">
        <v>9421.6</v>
      </c>
      <c r="U55" s="232">
        <v>9386.7419355000002</v>
      </c>
      <c r="V55" s="232">
        <v>9193.1935484000005</v>
      </c>
      <c r="W55" s="232">
        <v>8914.4666667000001</v>
      </c>
      <c r="X55" s="232">
        <v>9076.8387096999995</v>
      </c>
      <c r="Y55" s="232">
        <v>8682.4333332999995</v>
      </c>
      <c r="Z55" s="232">
        <v>8721.6129032000008</v>
      </c>
      <c r="AA55" s="232">
        <v>7952.1612902999996</v>
      </c>
      <c r="AB55" s="232">
        <v>8190.9285713999998</v>
      </c>
      <c r="AC55" s="232">
        <v>8791.5161289999996</v>
      </c>
      <c r="AD55" s="232">
        <v>9232.5333332999999</v>
      </c>
      <c r="AE55" s="232">
        <v>9211.0967741999993</v>
      </c>
      <c r="AF55" s="232">
        <v>9471.5</v>
      </c>
      <c r="AG55" s="232">
        <v>9448.7096774000001</v>
      </c>
      <c r="AH55" s="232">
        <v>9242.9677419</v>
      </c>
      <c r="AI55" s="232">
        <v>8967.9333332999995</v>
      </c>
      <c r="AJ55" s="232">
        <v>9126.2580644999998</v>
      </c>
      <c r="AK55" s="232">
        <v>8721.4666667000001</v>
      </c>
      <c r="AL55" s="232">
        <v>8780.2903225999999</v>
      </c>
      <c r="AM55" s="232">
        <v>8118.8064516000004</v>
      </c>
      <c r="AN55" s="232">
        <v>8066.2413792999996</v>
      </c>
      <c r="AO55" s="232">
        <v>7127.5806451999997</v>
      </c>
      <c r="AP55" s="232">
        <v>5525.4333333000004</v>
      </c>
      <c r="AQ55" s="232">
        <v>6852.2903225999999</v>
      </c>
      <c r="AR55" s="232">
        <v>8225.4666667000001</v>
      </c>
      <c r="AS55" s="232">
        <v>8390.2903225999999</v>
      </c>
      <c r="AT55" s="232">
        <v>8154.0322581</v>
      </c>
      <c r="AU55" s="232">
        <v>8240.1666667000009</v>
      </c>
      <c r="AV55" s="232">
        <v>8357.2258065000005</v>
      </c>
      <c r="AW55" s="232">
        <v>7786.9</v>
      </c>
      <c r="AX55" s="232">
        <v>7874.4193548000003</v>
      </c>
      <c r="AY55" s="232">
        <v>7200.1290323000003</v>
      </c>
      <c r="AZ55" s="232">
        <v>7343.6785713999998</v>
      </c>
      <c r="BA55" s="232">
        <v>8470.2258065000005</v>
      </c>
      <c r="BB55" s="232">
        <v>8575.1666667000009</v>
      </c>
      <c r="BC55" s="232">
        <v>8830.2580644999998</v>
      </c>
      <c r="BD55" s="232">
        <v>9416.5666667000005</v>
      </c>
      <c r="BE55" s="232">
        <v>9358.9677419</v>
      </c>
      <c r="BF55" s="232">
        <v>9096.1589999999997</v>
      </c>
      <c r="BG55" s="232">
        <v>8904.3940000000002</v>
      </c>
      <c r="BH55" s="305">
        <v>9033.52</v>
      </c>
      <c r="BI55" s="305">
        <v>8652.6749999999993</v>
      </c>
      <c r="BJ55" s="305">
        <v>8707.5460000000003</v>
      </c>
      <c r="BK55" s="305">
        <v>7838.9870000000001</v>
      </c>
      <c r="BL55" s="305">
        <v>8066.4</v>
      </c>
      <c r="BM55" s="305">
        <v>8689.9320000000007</v>
      </c>
      <c r="BN55" s="305">
        <v>9083.3870000000006</v>
      </c>
      <c r="BO55" s="305">
        <v>9176.4279999999999</v>
      </c>
      <c r="BP55" s="305">
        <v>9588.42</v>
      </c>
      <c r="BQ55" s="305">
        <v>9589.8060000000005</v>
      </c>
      <c r="BR55" s="305">
        <v>9350.4740000000002</v>
      </c>
      <c r="BS55" s="305">
        <v>9121.2860000000001</v>
      </c>
      <c r="BT55" s="305">
        <v>9236.6849999999995</v>
      </c>
      <c r="BU55" s="305">
        <v>8822.7000000000007</v>
      </c>
      <c r="BV55" s="305">
        <v>8870.7009999999991</v>
      </c>
    </row>
    <row r="56" spans="1:74" ht="11.1" customHeight="1" x14ac:dyDescent="0.2">
      <c r="A56" s="134"/>
      <c r="B56" s="139" t="s">
        <v>589</v>
      </c>
      <c r="C56" s="213"/>
      <c r="D56" s="213"/>
      <c r="E56" s="213"/>
      <c r="F56" s="213"/>
      <c r="G56" s="213"/>
      <c r="H56" s="213"/>
      <c r="I56" s="213"/>
      <c r="J56" s="213"/>
      <c r="K56" s="213"/>
      <c r="L56" s="213"/>
      <c r="M56" s="213"/>
      <c r="N56" s="213"/>
      <c r="O56" s="213"/>
      <c r="P56" s="213"/>
      <c r="Q56" s="213"/>
      <c r="R56" s="213"/>
      <c r="S56" s="213"/>
      <c r="T56" s="213"/>
      <c r="U56" s="213"/>
      <c r="V56" s="213"/>
      <c r="W56" s="213"/>
      <c r="X56" s="213"/>
      <c r="Y56" s="213"/>
      <c r="Z56" s="213"/>
      <c r="AA56" s="213"/>
      <c r="AB56" s="213"/>
      <c r="AC56" s="213"/>
      <c r="AD56" s="213"/>
      <c r="AE56" s="213"/>
      <c r="AF56" s="213"/>
      <c r="AG56" s="213"/>
      <c r="AH56" s="213"/>
      <c r="AI56" s="213"/>
      <c r="AJ56" s="213"/>
      <c r="AK56" s="213"/>
      <c r="AL56" s="213"/>
      <c r="AM56" s="213"/>
      <c r="AN56" s="213"/>
      <c r="AO56" s="213"/>
      <c r="AP56" s="213"/>
      <c r="AQ56" s="213"/>
      <c r="AR56" s="213"/>
      <c r="AS56" s="213"/>
      <c r="AT56" s="213"/>
      <c r="AU56" s="213"/>
      <c r="AV56" s="213"/>
      <c r="AW56" s="213"/>
      <c r="AX56" s="213"/>
      <c r="AY56" s="213"/>
      <c r="AZ56" s="213"/>
      <c r="BA56" s="213"/>
      <c r="BB56" s="213"/>
      <c r="BC56" s="213"/>
      <c r="BD56" s="213"/>
      <c r="BE56" s="213"/>
      <c r="BF56" s="213"/>
      <c r="BG56" s="213"/>
      <c r="BH56" s="304"/>
      <c r="BI56" s="304"/>
      <c r="BJ56" s="304"/>
      <c r="BK56" s="304"/>
      <c r="BL56" s="304"/>
      <c r="BM56" s="304"/>
      <c r="BN56" s="304"/>
      <c r="BO56" s="304"/>
      <c r="BP56" s="304"/>
      <c r="BQ56" s="304"/>
      <c r="BR56" s="304"/>
      <c r="BS56" s="304"/>
      <c r="BT56" s="304"/>
      <c r="BU56" s="304"/>
      <c r="BV56" s="304"/>
    </row>
    <row r="57" spans="1:74" ht="11.1" customHeight="1" x14ac:dyDescent="0.2">
      <c r="A57" s="140" t="s">
        <v>590</v>
      </c>
      <c r="B57" s="203" t="s">
        <v>804</v>
      </c>
      <c r="C57" s="232">
        <v>550.05060432000005</v>
      </c>
      <c r="D57" s="232">
        <v>544.19978438999999</v>
      </c>
      <c r="E57" s="232">
        <v>604.11275909999995</v>
      </c>
      <c r="F57" s="232">
        <v>608.65627386999995</v>
      </c>
      <c r="G57" s="232">
        <v>604.74247448000006</v>
      </c>
      <c r="H57" s="232">
        <v>644.91114357000004</v>
      </c>
      <c r="I57" s="232">
        <v>670.07142886999998</v>
      </c>
      <c r="J57" s="232">
        <v>680.66809919000002</v>
      </c>
      <c r="K57" s="232">
        <v>631.20073136999997</v>
      </c>
      <c r="L57" s="232">
        <v>612.91744529000005</v>
      </c>
      <c r="M57" s="232">
        <v>638.94965907000005</v>
      </c>
      <c r="N57" s="232">
        <v>641.04661668000006</v>
      </c>
      <c r="O57" s="232">
        <v>582.11603709999997</v>
      </c>
      <c r="P57" s="232">
        <v>602.28317554</v>
      </c>
      <c r="Q57" s="232">
        <v>623.31326096999999</v>
      </c>
      <c r="R57" s="232">
        <v>630.81710120000002</v>
      </c>
      <c r="S57" s="232">
        <v>666.70325661000004</v>
      </c>
      <c r="T57" s="232">
        <v>694.44226222999998</v>
      </c>
      <c r="U57" s="232">
        <v>692.10183689999997</v>
      </c>
      <c r="V57" s="232">
        <v>665.63464032000002</v>
      </c>
      <c r="W57" s="232">
        <v>640.97481983</v>
      </c>
      <c r="X57" s="232">
        <v>676.68536758000005</v>
      </c>
      <c r="Y57" s="232">
        <v>634.14949533000004</v>
      </c>
      <c r="Z57" s="232">
        <v>670.80145674000005</v>
      </c>
      <c r="AA57" s="232">
        <v>634.16665606000004</v>
      </c>
      <c r="AB57" s="232">
        <v>616.29988029000003</v>
      </c>
      <c r="AC57" s="232">
        <v>674.55900328999996</v>
      </c>
      <c r="AD57" s="232">
        <v>652.32828213000005</v>
      </c>
      <c r="AE57" s="232">
        <v>692.70975019000002</v>
      </c>
      <c r="AF57" s="232">
        <v>709.35740983000005</v>
      </c>
      <c r="AG57" s="232">
        <v>725.07968452</v>
      </c>
      <c r="AH57" s="232">
        <v>732.88319767999997</v>
      </c>
      <c r="AI57" s="232">
        <v>675.58583942999996</v>
      </c>
      <c r="AJ57" s="232">
        <v>690.57795581000005</v>
      </c>
      <c r="AK57" s="232">
        <v>679.16819137000005</v>
      </c>
      <c r="AL57" s="232">
        <v>693.56099210000002</v>
      </c>
      <c r="AM57" s="232">
        <v>662.8502201</v>
      </c>
      <c r="AN57" s="232">
        <v>638.55714407000005</v>
      </c>
      <c r="AO57" s="232">
        <v>588.94402619000005</v>
      </c>
      <c r="AP57" s="232">
        <v>348.16062817</v>
      </c>
      <c r="AQ57" s="232">
        <v>335.65795329000002</v>
      </c>
      <c r="AR57" s="232">
        <v>402.37691903000001</v>
      </c>
      <c r="AS57" s="232">
        <v>471.91626752000002</v>
      </c>
      <c r="AT57" s="232">
        <v>481.58655755000001</v>
      </c>
      <c r="AU57" s="232">
        <v>480.99070160000002</v>
      </c>
      <c r="AV57" s="232">
        <v>508.19527170999999</v>
      </c>
      <c r="AW57" s="232">
        <v>542.31792302999997</v>
      </c>
      <c r="AX57" s="232">
        <v>561.58383574000004</v>
      </c>
      <c r="AY57" s="232">
        <v>519.91141876999995</v>
      </c>
      <c r="AZ57" s="232">
        <v>505.31834738999999</v>
      </c>
      <c r="BA57" s="232">
        <v>583.58795419</v>
      </c>
      <c r="BB57" s="232">
        <v>571.34461496999995</v>
      </c>
      <c r="BC57" s="232">
        <v>585.09695665000004</v>
      </c>
      <c r="BD57" s="232">
        <v>636.93819823000001</v>
      </c>
      <c r="BE57" s="232">
        <v>720.75689999999997</v>
      </c>
      <c r="BF57" s="232">
        <v>745.74869999999999</v>
      </c>
      <c r="BG57" s="232">
        <v>706.17290000000003</v>
      </c>
      <c r="BH57" s="305">
        <v>699.75789999999995</v>
      </c>
      <c r="BI57" s="305">
        <v>660.53480000000002</v>
      </c>
      <c r="BJ57" s="305">
        <v>688.34469999999999</v>
      </c>
      <c r="BK57" s="305">
        <v>645.89589999999998</v>
      </c>
      <c r="BL57" s="305">
        <v>624.67250000000001</v>
      </c>
      <c r="BM57" s="305">
        <v>685.28120000000001</v>
      </c>
      <c r="BN57" s="305">
        <v>660.50660000000005</v>
      </c>
      <c r="BO57" s="305">
        <v>693.09349999999995</v>
      </c>
      <c r="BP57" s="305">
        <v>720.44</v>
      </c>
      <c r="BQ57" s="305">
        <v>720.87390000000005</v>
      </c>
      <c r="BR57" s="305">
        <v>715.00609999999995</v>
      </c>
      <c r="BS57" s="305">
        <v>665.22699999999998</v>
      </c>
      <c r="BT57" s="305">
        <v>651.58330000000001</v>
      </c>
      <c r="BU57" s="305">
        <v>634.3492</v>
      </c>
      <c r="BV57" s="305">
        <v>657.41300000000001</v>
      </c>
    </row>
    <row r="58" spans="1:74" ht="11.1" customHeight="1" x14ac:dyDescent="0.2">
      <c r="A58" s="134"/>
      <c r="B58" s="139" t="s">
        <v>591</v>
      </c>
      <c r="C58" s="234"/>
      <c r="D58" s="234"/>
      <c r="E58" s="234"/>
      <c r="F58" s="234"/>
      <c r="G58" s="234"/>
      <c r="H58" s="234"/>
      <c r="I58" s="234"/>
      <c r="J58" s="234"/>
      <c r="K58" s="234"/>
      <c r="L58" s="234"/>
      <c r="M58" s="234"/>
      <c r="N58" s="234"/>
      <c r="O58" s="234"/>
      <c r="P58" s="234"/>
      <c r="Q58" s="234"/>
      <c r="R58" s="234"/>
      <c r="S58" s="234"/>
      <c r="T58" s="234"/>
      <c r="U58" s="234"/>
      <c r="V58" s="234"/>
      <c r="W58" s="234"/>
      <c r="X58" s="234"/>
      <c r="Y58" s="234"/>
      <c r="Z58" s="234"/>
      <c r="AA58" s="234"/>
      <c r="AB58" s="234"/>
      <c r="AC58" s="234"/>
      <c r="AD58" s="234"/>
      <c r="AE58" s="234"/>
      <c r="AF58" s="234"/>
      <c r="AG58" s="234"/>
      <c r="AH58" s="234"/>
      <c r="AI58" s="234"/>
      <c r="AJ58" s="234"/>
      <c r="AK58" s="234"/>
      <c r="AL58" s="234"/>
      <c r="AM58" s="234"/>
      <c r="AN58" s="234"/>
      <c r="AO58" s="234"/>
      <c r="AP58" s="234"/>
      <c r="AQ58" s="234"/>
      <c r="AR58" s="234"/>
      <c r="AS58" s="234"/>
      <c r="AT58" s="234"/>
      <c r="AU58" s="234"/>
      <c r="AV58" s="234"/>
      <c r="AW58" s="234"/>
      <c r="AX58" s="234"/>
      <c r="AY58" s="234"/>
      <c r="AZ58" s="234"/>
      <c r="BA58" s="234"/>
      <c r="BB58" s="234"/>
      <c r="BC58" s="234"/>
      <c r="BD58" s="234"/>
      <c r="BE58" s="234"/>
      <c r="BF58" s="234"/>
      <c r="BG58" s="234"/>
      <c r="BH58" s="323"/>
      <c r="BI58" s="323"/>
      <c r="BJ58" s="323"/>
      <c r="BK58" s="323"/>
      <c r="BL58" s="323"/>
      <c r="BM58" s="323"/>
      <c r="BN58" s="323"/>
      <c r="BO58" s="323"/>
      <c r="BP58" s="323"/>
      <c r="BQ58" s="323"/>
      <c r="BR58" s="323"/>
      <c r="BS58" s="323"/>
      <c r="BT58" s="323"/>
      <c r="BU58" s="323"/>
      <c r="BV58" s="323"/>
    </row>
    <row r="59" spans="1:74" ht="11.1" customHeight="1" x14ac:dyDescent="0.2">
      <c r="A59" s="140" t="s">
        <v>592</v>
      </c>
      <c r="B59" s="203" t="s">
        <v>805</v>
      </c>
      <c r="C59" s="232">
        <v>328.41003358</v>
      </c>
      <c r="D59" s="232">
        <v>327.75028386000002</v>
      </c>
      <c r="E59" s="232">
        <v>373.13458684</v>
      </c>
      <c r="F59" s="232">
        <v>374.78471457000001</v>
      </c>
      <c r="G59" s="232">
        <v>380.31010386999998</v>
      </c>
      <c r="H59" s="232">
        <v>415.18907799999999</v>
      </c>
      <c r="I59" s="232">
        <v>416.62993968000001</v>
      </c>
      <c r="J59" s="232">
        <v>407.48685110000002</v>
      </c>
      <c r="K59" s="232">
        <v>367.4588521</v>
      </c>
      <c r="L59" s="232">
        <v>382.00988396999998</v>
      </c>
      <c r="M59" s="232">
        <v>381.93076237000002</v>
      </c>
      <c r="N59" s="232">
        <v>381.08100000000002</v>
      </c>
      <c r="O59" s="232">
        <v>347.76202905999997</v>
      </c>
      <c r="P59" s="232">
        <v>355.43747946000002</v>
      </c>
      <c r="Q59" s="232">
        <v>398.75601957999999</v>
      </c>
      <c r="R59" s="232">
        <v>395.06800533000001</v>
      </c>
      <c r="S59" s="232">
        <v>406.66937603000002</v>
      </c>
      <c r="T59" s="232">
        <v>439.7450432</v>
      </c>
      <c r="U59" s="232">
        <v>438.38909183999999</v>
      </c>
      <c r="V59" s="232">
        <v>425.72941845000003</v>
      </c>
      <c r="W59" s="232">
        <v>388.2077061</v>
      </c>
      <c r="X59" s="232">
        <v>401.11245100000002</v>
      </c>
      <c r="Y59" s="232">
        <v>389.57873262999999</v>
      </c>
      <c r="Z59" s="232">
        <v>391.86633029000001</v>
      </c>
      <c r="AA59" s="232">
        <v>362.39645903000002</v>
      </c>
      <c r="AB59" s="232">
        <v>361.71937436000002</v>
      </c>
      <c r="AC59" s="232">
        <v>413.84952364999998</v>
      </c>
      <c r="AD59" s="232">
        <v>409.53255000000001</v>
      </c>
      <c r="AE59" s="232">
        <v>420.71072667999999</v>
      </c>
      <c r="AF59" s="232">
        <v>447.42027953000002</v>
      </c>
      <c r="AG59" s="232">
        <v>447.86679796999999</v>
      </c>
      <c r="AH59" s="232">
        <v>435.81672500000002</v>
      </c>
      <c r="AI59" s="232">
        <v>396.95625257</v>
      </c>
      <c r="AJ59" s="232">
        <v>408.13371042</v>
      </c>
      <c r="AK59" s="232">
        <v>398.32528987000001</v>
      </c>
      <c r="AL59" s="232">
        <v>410.07996455</v>
      </c>
      <c r="AM59" s="232">
        <v>371.31982270999998</v>
      </c>
      <c r="AN59" s="232">
        <v>358.52792720999997</v>
      </c>
      <c r="AO59" s="232">
        <v>255.65592380999999</v>
      </c>
      <c r="AP59" s="232">
        <v>126.0592292</v>
      </c>
      <c r="AQ59" s="232">
        <v>146.80347523</v>
      </c>
      <c r="AR59" s="232">
        <v>180.82400103000001</v>
      </c>
      <c r="AS59" s="232">
        <v>202.91098352</v>
      </c>
      <c r="AT59" s="232">
        <v>206.27429090000001</v>
      </c>
      <c r="AU59" s="232">
        <v>214.8677319</v>
      </c>
      <c r="AV59" s="232">
        <v>231.45525874</v>
      </c>
      <c r="AW59" s="232">
        <v>239.57438653</v>
      </c>
      <c r="AX59" s="232">
        <v>243.73472390000001</v>
      </c>
      <c r="AY59" s="232">
        <v>222.23748616</v>
      </c>
      <c r="AZ59" s="232">
        <v>222.08067292999999</v>
      </c>
      <c r="BA59" s="232">
        <v>288.73515068</v>
      </c>
      <c r="BB59" s="232">
        <v>311.86245663</v>
      </c>
      <c r="BC59" s="232">
        <v>332.85646102999999</v>
      </c>
      <c r="BD59" s="232">
        <v>379.77726157000001</v>
      </c>
      <c r="BE59" s="232">
        <v>371.98050000000001</v>
      </c>
      <c r="BF59" s="232">
        <v>378.97739999999999</v>
      </c>
      <c r="BG59" s="232">
        <v>373.44130000000001</v>
      </c>
      <c r="BH59" s="305">
        <v>387.94959999999998</v>
      </c>
      <c r="BI59" s="305">
        <v>371.6841</v>
      </c>
      <c r="BJ59" s="305">
        <v>395.96570000000003</v>
      </c>
      <c r="BK59" s="305">
        <v>381.64359999999999</v>
      </c>
      <c r="BL59" s="305">
        <v>393.2124</v>
      </c>
      <c r="BM59" s="305">
        <v>438.09309999999999</v>
      </c>
      <c r="BN59" s="305">
        <v>437.47190000000001</v>
      </c>
      <c r="BO59" s="305">
        <v>443.2869</v>
      </c>
      <c r="BP59" s="305">
        <v>472.45060000000001</v>
      </c>
      <c r="BQ59" s="305">
        <v>475.47739999999999</v>
      </c>
      <c r="BR59" s="305">
        <v>454.0068</v>
      </c>
      <c r="BS59" s="305">
        <v>417.93579999999997</v>
      </c>
      <c r="BT59" s="305">
        <v>415.32229999999998</v>
      </c>
      <c r="BU59" s="305">
        <v>402.18490000000003</v>
      </c>
      <c r="BV59" s="305">
        <v>406.73559999999998</v>
      </c>
    </row>
    <row r="60" spans="1:74" ht="11.1" customHeight="1" x14ac:dyDescent="0.2">
      <c r="A60" s="134"/>
      <c r="B60" s="139" t="s">
        <v>593</v>
      </c>
      <c r="C60" s="213"/>
      <c r="D60" s="213"/>
      <c r="E60" s="213"/>
      <c r="F60" s="213"/>
      <c r="G60" s="213"/>
      <c r="H60" s="213"/>
      <c r="I60" s="213"/>
      <c r="J60" s="213"/>
      <c r="K60" s="213"/>
      <c r="L60" s="213"/>
      <c r="M60" s="213"/>
      <c r="N60" s="213"/>
      <c r="O60" s="213"/>
      <c r="P60" s="213"/>
      <c r="Q60" s="213"/>
      <c r="R60" s="213"/>
      <c r="S60" s="213"/>
      <c r="T60" s="213"/>
      <c r="U60" s="213"/>
      <c r="V60" s="213"/>
      <c r="W60" s="213"/>
      <c r="X60" s="213"/>
      <c r="Y60" s="213"/>
      <c r="Z60" s="213"/>
      <c r="AA60" s="213"/>
      <c r="AB60" s="213"/>
      <c r="AC60" s="213"/>
      <c r="AD60" s="213"/>
      <c r="AE60" s="213"/>
      <c r="AF60" s="213"/>
      <c r="AG60" s="213"/>
      <c r="AH60" s="213"/>
      <c r="AI60" s="213"/>
      <c r="AJ60" s="213"/>
      <c r="AK60" s="213"/>
      <c r="AL60" s="213"/>
      <c r="AM60" s="213"/>
      <c r="AN60" s="213"/>
      <c r="AO60" s="213"/>
      <c r="AP60" s="213"/>
      <c r="AQ60" s="213"/>
      <c r="AR60" s="213"/>
      <c r="AS60" s="213"/>
      <c r="AT60" s="213"/>
      <c r="AU60" s="213"/>
      <c r="AV60" s="213"/>
      <c r="AW60" s="213"/>
      <c r="AX60" s="213"/>
      <c r="AY60" s="213"/>
      <c r="AZ60" s="213"/>
      <c r="BA60" s="213"/>
      <c r="BB60" s="213"/>
      <c r="BC60" s="213"/>
      <c r="BD60" s="213"/>
      <c r="BE60" s="213"/>
      <c r="BF60" s="213"/>
      <c r="BG60" s="213"/>
      <c r="BH60" s="304"/>
      <c r="BI60" s="304"/>
      <c r="BJ60" s="304"/>
      <c r="BK60" s="304"/>
      <c r="BL60" s="304"/>
      <c r="BM60" s="304"/>
      <c r="BN60" s="304"/>
      <c r="BO60" s="304"/>
      <c r="BP60" s="304"/>
      <c r="BQ60" s="304"/>
      <c r="BR60" s="304"/>
      <c r="BS60" s="304"/>
      <c r="BT60" s="304"/>
      <c r="BU60" s="304"/>
      <c r="BV60" s="304"/>
    </row>
    <row r="61" spans="1:74" ht="11.1" customHeight="1" x14ac:dyDescent="0.2">
      <c r="A61" s="140" t="s">
        <v>594</v>
      </c>
      <c r="B61" s="203" t="s">
        <v>466</v>
      </c>
      <c r="C61" s="250">
        <v>269.24099999999999</v>
      </c>
      <c r="D61" s="250">
        <v>280.517</v>
      </c>
      <c r="E61" s="250">
        <v>283.58300000000003</v>
      </c>
      <c r="F61" s="250">
        <v>294.03399999999999</v>
      </c>
      <c r="G61" s="250">
        <v>300.60899999999998</v>
      </c>
      <c r="H61" s="250">
        <v>296.38400000000001</v>
      </c>
      <c r="I61" s="250">
        <v>276.30799999999999</v>
      </c>
      <c r="J61" s="250">
        <v>259.35899999999998</v>
      </c>
      <c r="K61" s="250">
        <v>259.14299999999997</v>
      </c>
      <c r="L61" s="250">
        <v>267.29700000000003</v>
      </c>
      <c r="M61" s="250">
        <v>267.97000000000003</v>
      </c>
      <c r="N61" s="250">
        <v>254.947</v>
      </c>
      <c r="O61" s="250">
        <v>255.49600000000001</v>
      </c>
      <c r="P61" s="250">
        <v>265.27199999999999</v>
      </c>
      <c r="Q61" s="250">
        <v>267.48200000000003</v>
      </c>
      <c r="R61" s="250">
        <v>273.81700000000001</v>
      </c>
      <c r="S61" s="250">
        <v>280.80399999999997</v>
      </c>
      <c r="T61" s="250">
        <v>278.93700000000001</v>
      </c>
      <c r="U61" s="250">
        <v>264.99400000000003</v>
      </c>
      <c r="V61" s="250">
        <v>255.87700000000001</v>
      </c>
      <c r="W61" s="250">
        <v>258.19600000000003</v>
      </c>
      <c r="X61" s="250">
        <v>265.93</v>
      </c>
      <c r="Y61" s="250">
        <v>263.80900000000003</v>
      </c>
      <c r="Z61" s="250">
        <v>248.29</v>
      </c>
      <c r="AA61" s="250">
        <v>248.43299999999999</v>
      </c>
      <c r="AB61" s="250">
        <v>259.04899999999998</v>
      </c>
      <c r="AC61" s="250">
        <v>259.69799999999998</v>
      </c>
      <c r="AD61" s="250">
        <v>268.767</v>
      </c>
      <c r="AE61" s="250">
        <v>283.27499999999998</v>
      </c>
      <c r="AF61" s="250">
        <v>283.00099999999998</v>
      </c>
      <c r="AG61" s="250">
        <v>268.31400000000002</v>
      </c>
      <c r="AH61" s="250">
        <v>259.84899999999999</v>
      </c>
      <c r="AI61" s="250">
        <v>263.149</v>
      </c>
      <c r="AJ61" s="250">
        <v>269.87099999999998</v>
      </c>
      <c r="AK61" s="250">
        <v>268.99400000000003</v>
      </c>
      <c r="AL61" s="250">
        <v>252.411</v>
      </c>
      <c r="AM61" s="250">
        <v>255.2</v>
      </c>
      <c r="AN61" s="250">
        <v>265.142</v>
      </c>
      <c r="AO61" s="250">
        <v>232.113</v>
      </c>
      <c r="AP61" s="250">
        <v>203.34200000000001</v>
      </c>
      <c r="AQ61" s="250">
        <v>201.649</v>
      </c>
      <c r="AR61" s="250">
        <v>206.066</v>
      </c>
      <c r="AS61" s="250">
        <v>204.785</v>
      </c>
      <c r="AT61" s="250">
        <v>199.49600000000001</v>
      </c>
      <c r="AU61" s="250">
        <v>197.42400000000001</v>
      </c>
      <c r="AV61" s="250">
        <v>215.99299999999999</v>
      </c>
      <c r="AW61" s="250">
        <v>223.36</v>
      </c>
      <c r="AX61" s="250">
        <v>205.983</v>
      </c>
      <c r="AY61" s="250">
        <v>200.82499999999999</v>
      </c>
      <c r="AZ61" s="250">
        <v>197.20400000000001</v>
      </c>
      <c r="BA61" s="250">
        <v>197.13399999999999</v>
      </c>
      <c r="BB61" s="250">
        <v>222.953</v>
      </c>
      <c r="BC61" s="250">
        <v>250.209</v>
      </c>
      <c r="BD61" s="250">
        <v>256.68400000000003</v>
      </c>
      <c r="BE61" s="250">
        <v>243.613</v>
      </c>
      <c r="BF61" s="250">
        <v>212.88200000000001</v>
      </c>
      <c r="BG61" s="250">
        <v>204.41839999999999</v>
      </c>
      <c r="BH61" s="316">
        <v>211.5198</v>
      </c>
      <c r="BI61" s="316">
        <v>206.9933</v>
      </c>
      <c r="BJ61" s="316">
        <v>201.21809999999999</v>
      </c>
      <c r="BK61" s="316">
        <v>203.42509999999999</v>
      </c>
      <c r="BL61" s="316">
        <v>211.10300000000001</v>
      </c>
      <c r="BM61" s="316">
        <v>217.87469999999999</v>
      </c>
      <c r="BN61" s="316">
        <v>227.16650000000001</v>
      </c>
      <c r="BO61" s="316">
        <v>241.4864</v>
      </c>
      <c r="BP61" s="316">
        <v>241.7741</v>
      </c>
      <c r="BQ61" s="316">
        <v>242.3948</v>
      </c>
      <c r="BR61" s="316">
        <v>237.96600000000001</v>
      </c>
      <c r="BS61" s="316">
        <v>236.4992</v>
      </c>
      <c r="BT61" s="316">
        <v>251.6885</v>
      </c>
      <c r="BU61" s="316">
        <v>251.26750000000001</v>
      </c>
      <c r="BV61" s="316">
        <v>247.25020000000001</v>
      </c>
    </row>
    <row r="62" spans="1:74" ht="11.1" customHeight="1" x14ac:dyDescent="0.2">
      <c r="A62" s="134"/>
      <c r="B62" s="139" t="s">
        <v>595</v>
      </c>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306"/>
      <c r="BI62" s="306"/>
      <c r="BJ62" s="306"/>
      <c r="BK62" s="306"/>
      <c r="BL62" s="306"/>
      <c r="BM62" s="306"/>
      <c r="BN62" s="306"/>
      <c r="BO62" s="306"/>
      <c r="BP62" s="306"/>
      <c r="BQ62" s="306"/>
      <c r="BR62" s="306"/>
      <c r="BS62" s="306"/>
      <c r="BT62" s="306"/>
      <c r="BU62" s="306"/>
      <c r="BV62" s="306"/>
    </row>
    <row r="63" spans="1:74" ht="11.1" customHeight="1" x14ac:dyDescent="0.2">
      <c r="A63" s="435" t="s">
        <v>596</v>
      </c>
      <c r="B63" s="436" t="s">
        <v>467</v>
      </c>
      <c r="C63" s="262">
        <v>0.24443317972</v>
      </c>
      <c r="D63" s="262">
        <v>0.25045918366999997</v>
      </c>
      <c r="E63" s="262">
        <v>0.249</v>
      </c>
      <c r="F63" s="262">
        <v>0.2465952381</v>
      </c>
      <c r="G63" s="262">
        <v>0.24871889401</v>
      </c>
      <c r="H63" s="262">
        <v>0.24690952381</v>
      </c>
      <c r="I63" s="262">
        <v>0.25118433179999999</v>
      </c>
      <c r="J63" s="262">
        <v>0.2512718894</v>
      </c>
      <c r="K63" s="262">
        <v>0.24677142857000001</v>
      </c>
      <c r="L63" s="262">
        <v>0.24806451613</v>
      </c>
      <c r="M63" s="262">
        <v>0.24651904761999999</v>
      </c>
      <c r="N63" s="262">
        <v>0.24038709677</v>
      </c>
      <c r="O63" s="262">
        <v>0.24292626728</v>
      </c>
      <c r="P63" s="262">
        <v>0.25241836735000001</v>
      </c>
      <c r="Q63" s="262">
        <v>0.25819354839000003</v>
      </c>
      <c r="R63" s="262">
        <v>0.25464285714000001</v>
      </c>
      <c r="S63" s="262">
        <v>0.25275115206999998</v>
      </c>
      <c r="T63" s="262">
        <v>0.25158095238</v>
      </c>
      <c r="U63" s="262">
        <v>0.25836866358999999</v>
      </c>
      <c r="V63" s="262">
        <v>0.26530414746999997</v>
      </c>
      <c r="W63" s="262">
        <v>0.26638571429000002</v>
      </c>
      <c r="X63" s="262">
        <v>0.26890322580999998</v>
      </c>
      <c r="Y63" s="262">
        <v>0.27294285713999999</v>
      </c>
      <c r="Z63" s="262">
        <v>0.26907373272000001</v>
      </c>
      <c r="AA63" s="262">
        <v>0.27165898618000001</v>
      </c>
      <c r="AB63" s="262">
        <v>0.27174999999999999</v>
      </c>
      <c r="AC63" s="262">
        <v>0.27561290322999998</v>
      </c>
      <c r="AD63" s="262">
        <v>0.27287619048</v>
      </c>
      <c r="AE63" s="262">
        <v>0.27204147465</v>
      </c>
      <c r="AF63" s="262">
        <v>0.26721658986000002</v>
      </c>
      <c r="AG63" s="262">
        <v>0.26660952381000003</v>
      </c>
      <c r="AH63" s="262">
        <v>0.26590322580999998</v>
      </c>
      <c r="AI63" s="262">
        <v>0.25984761904999998</v>
      </c>
      <c r="AJ63" s="262">
        <v>0.26339170506999998</v>
      </c>
      <c r="AK63" s="262">
        <v>0.26578095237999999</v>
      </c>
      <c r="AL63" s="262">
        <v>0.26488479262999998</v>
      </c>
      <c r="AM63" s="262">
        <v>0.27403686636000002</v>
      </c>
      <c r="AN63" s="262">
        <v>0.27253201970000002</v>
      </c>
      <c r="AO63" s="262">
        <v>0.25678801842999999</v>
      </c>
      <c r="AP63" s="262">
        <v>0.18255714285999999</v>
      </c>
      <c r="AQ63" s="262">
        <v>0.16480184332</v>
      </c>
      <c r="AR63" s="262">
        <v>0.17472380952</v>
      </c>
      <c r="AS63" s="262">
        <v>0.18638248848</v>
      </c>
      <c r="AT63" s="262">
        <v>0.19732380952</v>
      </c>
      <c r="AU63" s="262">
        <v>0.20843333333</v>
      </c>
      <c r="AV63" s="262">
        <v>0.21845161290000001</v>
      </c>
      <c r="AW63" s="262">
        <v>0.2248</v>
      </c>
      <c r="AX63" s="262">
        <v>0.22878801842999999</v>
      </c>
      <c r="AY63" s="262">
        <v>0.23743317972</v>
      </c>
      <c r="AZ63" s="262">
        <v>0.24818367347</v>
      </c>
      <c r="BA63" s="262">
        <v>0.25120737326999998</v>
      </c>
      <c r="BB63" s="262">
        <v>0.25338095238000002</v>
      </c>
      <c r="BC63" s="262">
        <v>0.25752073733000003</v>
      </c>
      <c r="BD63" s="262">
        <v>0.26249523809999997</v>
      </c>
      <c r="BE63" s="262">
        <v>0.26594930876</v>
      </c>
      <c r="BF63" s="262">
        <v>0.26744239631</v>
      </c>
      <c r="BG63" s="262">
        <v>0.26798095238000003</v>
      </c>
      <c r="BH63" s="334">
        <v>0.29301430000000001</v>
      </c>
      <c r="BI63" s="334">
        <v>0.31952360000000002</v>
      </c>
      <c r="BJ63" s="334">
        <v>0.3504505</v>
      </c>
      <c r="BK63" s="334">
        <v>0.34427960000000002</v>
      </c>
      <c r="BL63" s="334">
        <v>0.3375937</v>
      </c>
      <c r="BM63" s="334">
        <v>0.32591979999999998</v>
      </c>
      <c r="BN63" s="334">
        <v>0.3107454</v>
      </c>
      <c r="BO63" s="334">
        <v>0.29990450000000002</v>
      </c>
      <c r="BP63" s="334">
        <v>0.29253489999999999</v>
      </c>
      <c r="BQ63" s="334">
        <v>0.2918731</v>
      </c>
      <c r="BR63" s="334">
        <v>0.29531239999999997</v>
      </c>
      <c r="BS63" s="334">
        <v>0.29795430000000001</v>
      </c>
      <c r="BT63" s="334">
        <v>0.30186469999999999</v>
      </c>
      <c r="BU63" s="334">
        <v>0.3089575</v>
      </c>
      <c r="BV63" s="334">
        <v>0.31069170000000002</v>
      </c>
    </row>
    <row r="64" spans="1:74" ht="11.1" customHeight="1" x14ac:dyDescent="0.2">
      <c r="A64" s="435"/>
      <c r="B64" s="436"/>
      <c r="C64" s="262"/>
      <c r="D64" s="262"/>
      <c r="E64" s="262"/>
      <c r="F64" s="262"/>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c r="AI64" s="262"/>
      <c r="AJ64" s="262"/>
      <c r="AK64" s="262"/>
      <c r="AL64" s="262"/>
      <c r="AM64" s="262"/>
      <c r="AN64" s="262"/>
      <c r="AO64" s="262"/>
      <c r="AP64" s="262"/>
      <c r="AQ64" s="262"/>
      <c r="AR64" s="262"/>
      <c r="AS64" s="262"/>
      <c r="AT64" s="262"/>
      <c r="AU64" s="262"/>
      <c r="AV64" s="262"/>
      <c r="AW64" s="262"/>
      <c r="AX64" s="262"/>
      <c r="AY64" s="262"/>
      <c r="AZ64" s="262"/>
      <c r="BA64" s="262"/>
      <c r="BB64" s="262"/>
      <c r="BC64" s="262"/>
      <c r="BD64" s="262"/>
      <c r="BE64" s="262"/>
      <c r="BF64" s="262"/>
      <c r="BG64" s="262"/>
      <c r="BH64" s="334"/>
      <c r="BI64" s="334"/>
      <c r="BJ64" s="334"/>
      <c r="BK64" s="334"/>
      <c r="BL64" s="334"/>
      <c r="BM64" s="334"/>
      <c r="BN64" s="334"/>
      <c r="BO64" s="334"/>
      <c r="BP64" s="334"/>
      <c r="BQ64" s="334"/>
      <c r="BR64" s="334"/>
      <c r="BS64" s="334"/>
      <c r="BT64" s="334"/>
      <c r="BU64" s="334"/>
      <c r="BV64" s="334"/>
    </row>
    <row r="65" spans="1:74" ht="11.1" customHeight="1" x14ac:dyDescent="0.2">
      <c r="A65" s="435"/>
      <c r="B65" s="136" t="s">
        <v>1111</v>
      </c>
      <c r="C65" s="262"/>
      <c r="D65" s="262"/>
      <c r="E65" s="262"/>
      <c r="F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c r="AH65" s="262"/>
      <c r="AI65" s="262"/>
      <c r="AJ65" s="262"/>
      <c r="AK65" s="262"/>
      <c r="AL65" s="262"/>
      <c r="AM65" s="262"/>
      <c r="AN65" s="262"/>
      <c r="AO65" s="262"/>
      <c r="AP65" s="262"/>
      <c r="AQ65" s="262"/>
      <c r="AR65" s="262"/>
      <c r="AS65" s="262"/>
      <c r="AT65" s="262"/>
      <c r="AU65" s="262"/>
      <c r="AV65" s="262"/>
      <c r="AW65" s="262"/>
      <c r="AX65" s="262"/>
      <c r="AY65" s="262"/>
      <c r="AZ65" s="262"/>
      <c r="BA65" s="262"/>
      <c r="BB65" s="262"/>
      <c r="BC65" s="262"/>
      <c r="BD65" s="262"/>
      <c r="BE65" s="262"/>
      <c r="BF65" s="262"/>
      <c r="BG65" s="262"/>
      <c r="BH65" s="334"/>
      <c r="BI65" s="334"/>
      <c r="BJ65" s="334"/>
      <c r="BK65" s="334"/>
      <c r="BL65" s="334"/>
      <c r="BM65" s="334"/>
      <c r="BN65" s="334"/>
      <c r="BO65" s="334"/>
      <c r="BP65" s="334"/>
      <c r="BQ65" s="334"/>
      <c r="BR65" s="334"/>
      <c r="BS65" s="334"/>
      <c r="BT65" s="334"/>
      <c r="BU65" s="334"/>
      <c r="BV65" s="334"/>
    </row>
    <row r="66" spans="1:74" ht="11.1" customHeight="1" x14ac:dyDescent="0.2">
      <c r="A66" s="140" t="s">
        <v>777</v>
      </c>
      <c r="B66" s="203" t="s">
        <v>610</v>
      </c>
      <c r="C66" s="250">
        <v>193.22320590000001</v>
      </c>
      <c r="D66" s="250">
        <v>172.3139678</v>
      </c>
      <c r="E66" s="250">
        <v>199.54152859999999</v>
      </c>
      <c r="F66" s="250">
        <v>188.271627</v>
      </c>
      <c r="G66" s="250">
        <v>199.25029850000001</v>
      </c>
      <c r="H66" s="250">
        <v>195.62392500000001</v>
      </c>
      <c r="I66" s="250">
        <v>198.0756609</v>
      </c>
      <c r="J66" s="250">
        <v>201.1355312</v>
      </c>
      <c r="K66" s="250">
        <v>189.3660721</v>
      </c>
      <c r="L66" s="250">
        <v>196.98573730000001</v>
      </c>
      <c r="M66" s="250">
        <v>195.3113161</v>
      </c>
      <c r="N66" s="250">
        <v>201.9691263</v>
      </c>
      <c r="O66" s="250">
        <v>203.68215979999999</v>
      </c>
      <c r="P66" s="250">
        <v>175.4476511</v>
      </c>
      <c r="Q66" s="250">
        <v>204.94640219999999</v>
      </c>
      <c r="R66" s="250">
        <v>192.72745209999999</v>
      </c>
      <c r="S66" s="250">
        <v>200.22819989999999</v>
      </c>
      <c r="T66" s="250">
        <v>198.05250559999999</v>
      </c>
      <c r="U66" s="250">
        <v>201.38307889999999</v>
      </c>
      <c r="V66" s="250">
        <v>208.9154149</v>
      </c>
      <c r="W66" s="250">
        <v>190.311125</v>
      </c>
      <c r="X66" s="250">
        <v>204.73478950000001</v>
      </c>
      <c r="Y66" s="250">
        <v>197.395151</v>
      </c>
      <c r="Z66" s="250">
        <v>199.30622869999999</v>
      </c>
      <c r="AA66" s="250">
        <v>202.47296130000001</v>
      </c>
      <c r="AB66" s="250">
        <v>177.46604980000001</v>
      </c>
      <c r="AC66" s="250">
        <v>199.77888479999999</v>
      </c>
      <c r="AD66" s="250">
        <v>193.74773379999999</v>
      </c>
      <c r="AE66" s="250">
        <v>201.5742674</v>
      </c>
      <c r="AF66" s="250">
        <v>197.63491629999999</v>
      </c>
      <c r="AG66" s="250">
        <v>202.32968120000001</v>
      </c>
      <c r="AH66" s="250">
        <v>207.8114176</v>
      </c>
      <c r="AI66" s="250">
        <v>189.65260670000001</v>
      </c>
      <c r="AJ66" s="250">
        <v>202.25954160000001</v>
      </c>
      <c r="AK66" s="250">
        <v>196.6215196</v>
      </c>
      <c r="AL66" s="250">
        <v>200.38639620000001</v>
      </c>
      <c r="AM66" s="250">
        <v>194.20335370000001</v>
      </c>
      <c r="AN66" s="250">
        <v>185.12561020000001</v>
      </c>
      <c r="AO66" s="250">
        <v>178.6413144</v>
      </c>
      <c r="AP66" s="250">
        <v>132.87476269999999</v>
      </c>
      <c r="AQ66" s="250">
        <v>149.72418930000001</v>
      </c>
      <c r="AR66" s="250">
        <v>158.71136469999999</v>
      </c>
      <c r="AS66" s="250">
        <v>172.8679865</v>
      </c>
      <c r="AT66" s="250">
        <v>177.11651900000001</v>
      </c>
      <c r="AU66" s="250">
        <v>170.08419610000001</v>
      </c>
      <c r="AV66" s="250">
        <v>176.36320240000001</v>
      </c>
      <c r="AW66" s="250">
        <v>170.2040614</v>
      </c>
      <c r="AX66" s="250">
        <v>176.53483779999999</v>
      </c>
      <c r="AY66" s="250">
        <v>175.2142437</v>
      </c>
      <c r="AZ66" s="250">
        <v>155.891166</v>
      </c>
      <c r="BA66" s="250">
        <v>186.14734469999999</v>
      </c>
      <c r="BB66" s="250">
        <v>181.17697910000001</v>
      </c>
      <c r="BC66" s="250">
        <v>189.7346043</v>
      </c>
      <c r="BD66" s="250">
        <v>187.88786569999999</v>
      </c>
      <c r="BE66" s="250">
        <v>196.41569999999999</v>
      </c>
      <c r="BF66" s="250">
        <v>196.40170000000001</v>
      </c>
      <c r="BG66" s="250">
        <v>184.67019999999999</v>
      </c>
      <c r="BH66" s="316">
        <v>191.67410000000001</v>
      </c>
      <c r="BI66" s="316">
        <v>185.85380000000001</v>
      </c>
      <c r="BJ66" s="316">
        <v>191.7638</v>
      </c>
      <c r="BK66" s="316">
        <v>190.20400000000001</v>
      </c>
      <c r="BL66" s="316">
        <v>171.73179999999999</v>
      </c>
      <c r="BM66" s="316">
        <v>192.9623</v>
      </c>
      <c r="BN66" s="316">
        <v>185.7371</v>
      </c>
      <c r="BO66" s="316">
        <v>195.4598</v>
      </c>
      <c r="BP66" s="316">
        <v>191.4375</v>
      </c>
      <c r="BQ66" s="316">
        <v>197.47309999999999</v>
      </c>
      <c r="BR66" s="316">
        <v>201.13229999999999</v>
      </c>
      <c r="BS66" s="316">
        <v>188.85419999999999</v>
      </c>
      <c r="BT66" s="316">
        <v>195.4913</v>
      </c>
      <c r="BU66" s="316">
        <v>190.0034</v>
      </c>
      <c r="BV66" s="316">
        <v>195.40039999999999</v>
      </c>
    </row>
    <row r="67" spans="1:74" ht="11.1" customHeight="1" x14ac:dyDescent="0.2">
      <c r="A67" s="140" t="s">
        <v>778</v>
      </c>
      <c r="B67" s="203" t="s">
        <v>611</v>
      </c>
      <c r="C67" s="250">
        <v>158.28134800000001</v>
      </c>
      <c r="D67" s="250">
        <v>126.9872865</v>
      </c>
      <c r="E67" s="250">
        <v>136.9061519</v>
      </c>
      <c r="F67" s="250">
        <v>104.5885899</v>
      </c>
      <c r="G67" s="250">
        <v>102.35850240000001</v>
      </c>
      <c r="H67" s="250">
        <v>103.3696588</v>
      </c>
      <c r="I67" s="250">
        <v>116.0166766</v>
      </c>
      <c r="J67" s="250">
        <v>113.37921900000001</v>
      </c>
      <c r="K67" s="250">
        <v>103.89487819999999</v>
      </c>
      <c r="L67" s="250">
        <v>109.9286019</v>
      </c>
      <c r="M67" s="250">
        <v>127.7617331</v>
      </c>
      <c r="N67" s="250">
        <v>167.4919611</v>
      </c>
      <c r="O67" s="250">
        <v>180.88849260000001</v>
      </c>
      <c r="P67" s="250">
        <v>146.5392324</v>
      </c>
      <c r="Q67" s="250">
        <v>151.1034459</v>
      </c>
      <c r="R67" s="250">
        <v>126.73664410000001</v>
      </c>
      <c r="S67" s="250">
        <v>110.55053030000001</v>
      </c>
      <c r="T67" s="250">
        <v>111.05449470000001</v>
      </c>
      <c r="U67" s="250">
        <v>126.7324212</v>
      </c>
      <c r="V67" s="250">
        <v>124.709344</v>
      </c>
      <c r="W67" s="250">
        <v>116.1047094</v>
      </c>
      <c r="X67" s="250">
        <v>123.1696041</v>
      </c>
      <c r="Y67" s="250">
        <v>146.67559019999999</v>
      </c>
      <c r="Z67" s="250">
        <v>162.1467868</v>
      </c>
      <c r="AA67" s="250">
        <v>185.354995</v>
      </c>
      <c r="AB67" s="250">
        <v>163.38489050000001</v>
      </c>
      <c r="AC67" s="250">
        <v>158.258791</v>
      </c>
      <c r="AD67" s="250">
        <v>119.2495335</v>
      </c>
      <c r="AE67" s="250">
        <v>114.93846569999999</v>
      </c>
      <c r="AF67" s="250">
        <v>114.2401345</v>
      </c>
      <c r="AG67" s="250">
        <v>129.20952030000001</v>
      </c>
      <c r="AH67" s="250">
        <v>131.29529460000001</v>
      </c>
      <c r="AI67" s="250">
        <v>118.94331990000001</v>
      </c>
      <c r="AJ67" s="250">
        <v>124.4352677</v>
      </c>
      <c r="AK67" s="250">
        <v>150.36643649999999</v>
      </c>
      <c r="AL67" s="250">
        <v>171.39351189999999</v>
      </c>
      <c r="AM67" s="250">
        <v>178.4945961</v>
      </c>
      <c r="AN67" s="250">
        <v>164.16003649999999</v>
      </c>
      <c r="AO67" s="250">
        <v>146.39447609999999</v>
      </c>
      <c r="AP67" s="250">
        <v>121.1751206</v>
      </c>
      <c r="AQ67" s="250">
        <v>111.6981802</v>
      </c>
      <c r="AR67" s="250">
        <v>115.2069697</v>
      </c>
      <c r="AS67" s="250">
        <v>134.63545490000001</v>
      </c>
      <c r="AT67" s="250">
        <v>129.87997859999999</v>
      </c>
      <c r="AU67" s="250">
        <v>117.24470580000001</v>
      </c>
      <c r="AV67" s="250">
        <v>125.296273</v>
      </c>
      <c r="AW67" s="250">
        <v>131.72789979999999</v>
      </c>
      <c r="AX67" s="250">
        <v>170.9576227</v>
      </c>
      <c r="AY67" s="250">
        <v>178.0297132</v>
      </c>
      <c r="AZ67" s="250">
        <v>164.45576829999999</v>
      </c>
      <c r="BA67" s="250">
        <v>140.97702839999999</v>
      </c>
      <c r="BB67" s="250">
        <v>121.10082970000001</v>
      </c>
      <c r="BC67" s="250">
        <v>113.2878267</v>
      </c>
      <c r="BD67" s="250">
        <v>119.65964700000001</v>
      </c>
      <c r="BE67" s="250">
        <v>122.2213</v>
      </c>
      <c r="BF67" s="250">
        <v>129.47149999999999</v>
      </c>
      <c r="BG67" s="250">
        <v>115.18559999999999</v>
      </c>
      <c r="BH67" s="316">
        <v>123.6221</v>
      </c>
      <c r="BI67" s="316">
        <v>135.59970000000001</v>
      </c>
      <c r="BJ67" s="316">
        <v>172.7518</v>
      </c>
      <c r="BK67" s="316">
        <v>176.14500000000001</v>
      </c>
      <c r="BL67" s="316">
        <v>152.81479999999999</v>
      </c>
      <c r="BM67" s="316">
        <v>140.77500000000001</v>
      </c>
      <c r="BN67" s="316">
        <v>120.07550000000001</v>
      </c>
      <c r="BO67" s="316">
        <v>112.6438</v>
      </c>
      <c r="BP67" s="316">
        <v>117.3699</v>
      </c>
      <c r="BQ67" s="316">
        <v>130.87719999999999</v>
      </c>
      <c r="BR67" s="316">
        <v>124.5258</v>
      </c>
      <c r="BS67" s="316">
        <v>115.1605</v>
      </c>
      <c r="BT67" s="316">
        <v>124.7011</v>
      </c>
      <c r="BU67" s="316">
        <v>138.72110000000001</v>
      </c>
      <c r="BV67" s="316">
        <v>176.77369999999999</v>
      </c>
    </row>
    <row r="68" spans="1:74" ht="11.1" customHeight="1" x14ac:dyDescent="0.2">
      <c r="A68" s="140" t="s">
        <v>265</v>
      </c>
      <c r="B68" s="203" t="s">
        <v>793</v>
      </c>
      <c r="C68" s="250">
        <v>124.730062</v>
      </c>
      <c r="D68" s="250">
        <v>96.549075099999996</v>
      </c>
      <c r="E68" s="250">
        <v>98.279635200000001</v>
      </c>
      <c r="F68" s="250">
        <v>89.637120899999999</v>
      </c>
      <c r="G68" s="250">
        <v>101.7332505</v>
      </c>
      <c r="H68" s="250">
        <v>115.8470236</v>
      </c>
      <c r="I68" s="250">
        <v>136.2629493</v>
      </c>
      <c r="J68" s="250">
        <v>128.79853499999999</v>
      </c>
      <c r="K68" s="250">
        <v>108.59002030000001</v>
      </c>
      <c r="L68" s="250">
        <v>100.00258030000001</v>
      </c>
      <c r="M68" s="250">
        <v>101.80452529999999</v>
      </c>
      <c r="N68" s="250">
        <v>115.7172107</v>
      </c>
      <c r="O68" s="250">
        <v>126.53248379999999</v>
      </c>
      <c r="P68" s="250">
        <v>91.889005940000004</v>
      </c>
      <c r="Q68" s="250">
        <v>89.842972869999997</v>
      </c>
      <c r="R68" s="250">
        <v>82.480937330000003</v>
      </c>
      <c r="S68" s="250">
        <v>94.876539230000006</v>
      </c>
      <c r="T68" s="250">
        <v>110.4779379</v>
      </c>
      <c r="U68" s="250">
        <v>124.67747249999999</v>
      </c>
      <c r="V68" s="250">
        <v>124.55785520000001</v>
      </c>
      <c r="W68" s="250">
        <v>106.8232342</v>
      </c>
      <c r="X68" s="250">
        <v>97.081885810000003</v>
      </c>
      <c r="Y68" s="250">
        <v>102.9971307</v>
      </c>
      <c r="Z68" s="250">
        <v>110.3179536</v>
      </c>
      <c r="AA68" s="250">
        <v>110.1850414</v>
      </c>
      <c r="AB68" s="250">
        <v>90.424392600000004</v>
      </c>
      <c r="AC68" s="250">
        <v>89.000603280000007</v>
      </c>
      <c r="AD68" s="250">
        <v>68.856170059999997</v>
      </c>
      <c r="AE68" s="250">
        <v>81.187376979999996</v>
      </c>
      <c r="AF68" s="250">
        <v>88.734115320000001</v>
      </c>
      <c r="AG68" s="250">
        <v>109.5241446</v>
      </c>
      <c r="AH68" s="250">
        <v>103.2816658</v>
      </c>
      <c r="AI68" s="250">
        <v>93.719022190000004</v>
      </c>
      <c r="AJ68" s="250">
        <v>76.449256449999993</v>
      </c>
      <c r="AK68" s="250">
        <v>84.259079029999995</v>
      </c>
      <c r="AL68" s="250">
        <v>81.899013569999994</v>
      </c>
      <c r="AM68" s="250">
        <v>74.792843970000007</v>
      </c>
      <c r="AN68" s="250">
        <v>66.214995810000005</v>
      </c>
      <c r="AO68" s="250">
        <v>60.493199650000001</v>
      </c>
      <c r="AP68" s="250">
        <v>49.253339009999998</v>
      </c>
      <c r="AQ68" s="250">
        <v>54.864718600000003</v>
      </c>
      <c r="AR68" s="250">
        <v>73.188014480000007</v>
      </c>
      <c r="AS68" s="250">
        <v>96.591245079999993</v>
      </c>
      <c r="AT68" s="250">
        <v>97.970439549999995</v>
      </c>
      <c r="AU68" s="250">
        <v>76.628394409999999</v>
      </c>
      <c r="AV68" s="250">
        <v>68.767779349999998</v>
      </c>
      <c r="AW68" s="250">
        <v>69.627988090000002</v>
      </c>
      <c r="AX68" s="250">
        <v>86.45972098</v>
      </c>
      <c r="AY68" s="250">
        <v>90.126033770000006</v>
      </c>
      <c r="AZ68" s="250">
        <v>94.316787419999997</v>
      </c>
      <c r="BA68" s="250">
        <v>70.73770055</v>
      </c>
      <c r="BB68" s="250">
        <v>63.145123859999998</v>
      </c>
      <c r="BC68" s="250">
        <v>72.384628669999998</v>
      </c>
      <c r="BD68" s="250">
        <v>94.721832930000005</v>
      </c>
      <c r="BE68" s="250">
        <v>120.1202</v>
      </c>
      <c r="BF68" s="250">
        <v>103.03440000000001</v>
      </c>
      <c r="BG68" s="250">
        <v>89.653170000000003</v>
      </c>
      <c r="BH68" s="316">
        <v>77.63382</v>
      </c>
      <c r="BI68" s="316">
        <v>78.198089999999993</v>
      </c>
      <c r="BJ68" s="316">
        <v>96.620400000000004</v>
      </c>
      <c r="BK68" s="316">
        <v>97.176119999999997</v>
      </c>
      <c r="BL68" s="316">
        <v>82.396780000000007</v>
      </c>
      <c r="BM68" s="316">
        <v>72.730530000000002</v>
      </c>
      <c r="BN68" s="316">
        <v>62.659750000000003</v>
      </c>
      <c r="BO68" s="316">
        <v>72.575710000000001</v>
      </c>
      <c r="BP68" s="316">
        <v>88.494450000000001</v>
      </c>
      <c r="BQ68" s="316">
        <v>104.0966</v>
      </c>
      <c r="BR68" s="316">
        <v>100.49590000000001</v>
      </c>
      <c r="BS68" s="316">
        <v>81.507850000000005</v>
      </c>
      <c r="BT68" s="316">
        <v>70.858080000000001</v>
      </c>
      <c r="BU68" s="316">
        <v>70.089789999999994</v>
      </c>
      <c r="BV68" s="316">
        <v>90.379649999999998</v>
      </c>
    </row>
    <row r="69" spans="1:74" ht="11.1" customHeight="1" x14ac:dyDescent="0.2">
      <c r="A69" s="555" t="s">
        <v>984</v>
      </c>
      <c r="B69" s="575" t="s">
        <v>983</v>
      </c>
      <c r="C69" s="298">
        <v>477.17704520000001</v>
      </c>
      <c r="D69" s="298">
        <v>396.70155599999998</v>
      </c>
      <c r="E69" s="298">
        <v>435.6697451</v>
      </c>
      <c r="F69" s="298">
        <v>383.40936629999999</v>
      </c>
      <c r="G69" s="298">
        <v>404.28448079999998</v>
      </c>
      <c r="H69" s="298">
        <v>415.75263580000001</v>
      </c>
      <c r="I69" s="298">
        <v>451.29771620000002</v>
      </c>
      <c r="J69" s="298">
        <v>444.2557147</v>
      </c>
      <c r="K69" s="298">
        <v>402.76299899999998</v>
      </c>
      <c r="L69" s="298">
        <v>407.85934880000002</v>
      </c>
      <c r="M69" s="298">
        <v>425.78960289999998</v>
      </c>
      <c r="N69" s="298">
        <v>486.12072749999999</v>
      </c>
      <c r="O69" s="298">
        <v>512.04556549999995</v>
      </c>
      <c r="P69" s="298">
        <v>414.72711609999999</v>
      </c>
      <c r="Q69" s="298">
        <v>446.83525029999998</v>
      </c>
      <c r="R69" s="298">
        <v>402.85706190000002</v>
      </c>
      <c r="S69" s="298">
        <v>406.59769879999999</v>
      </c>
      <c r="T69" s="298">
        <v>420.49696660000001</v>
      </c>
      <c r="U69" s="298">
        <v>453.73540200000002</v>
      </c>
      <c r="V69" s="298">
        <v>459.1250435</v>
      </c>
      <c r="W69" s="298">
        <v>414.15109699999999</v>
      </c>
      <c r="X69" s="298">
        <v>425.92870879999998</v>
      </c>
      <c r="Y69" s="298">
        <v>447.97990019999997</v>
      </c>
      <c r="Z69" s="298">
        <v>472.71339849999998</v>
      </c>
      <c r="AA69" s="298">
        <v>498.95542699999999</v>
      </c>
      <c r="AB69" s="298">
        <v>432.12655940000002</v>
      </c>
      <c r="AC69" s="298">
        <v>447.98070849999999</v>
      </c>
      <c r="AD69" s="298">
        <v>382.76546580000002</v>
      </c>
      <c r="AE69" s="298">
        <v>398.6425395</v>
      </c>
      <c r="AF69" s="298">
        <v>401.5211946</v>
      </c>
      <c r="AG69" s="298">
        <v>442.00577550000003</v>
      </c>
      <c r="AH69" s="298">
        <v>443.33080740000003</v>
      </c>
      <c r="AI69" s="298">
        <v>403.22697729999999</v>
      </c>
      <c r="AJ69" s="298">
        <v>404.0864952</v>
      </c>
      <c r="AK69" s="298">
        <v>432.15906360000002</v>
      </c>
      <c r="AL69" s="298">
        <v>454.62135110000003</v>
      </c>
      <c r="AM69" s="298">
        <v>448.43064820000001</v>
      </c>
      <c r="AN69" s="298">
        <v>416.37986119999999</v>
      </c>
      <c r="AO69" s="298">
        <v>386.46884460000001</v>
      </c>
      <c r="AP69" s="298">
        <v>304.21275880000002</v>
      </c>
      <c r="AQ69" s="298">
        <v>317.22694250000001</v>
      </c>
      <c r="AR69" s="298">
        <v>348.0158854</v>
      </c>
      <c r="AS69" s="298">
        <v>405.03454099999999</v>
      </c>
      <c r="AT69" s="298">
        <v>405.90679160000002</v>
      </c>
      <c r="AU69" s="298">
        <v>364.8668328</v>
      </c>
      <c r="AV69" s="298">
        <v>371.36710920000002</v>
      </c>
      <c r="AW69" s="298">
        <v>372.46948579999997</v>
      </c>
      <c r="AX69" s="298">
        <v>434.8920359</v>
      </c>
      <c r="AY69" s="298">
        <v>444.30984519999998</v>
      </c>
      <c r="AZ69" s="298">
        <v>415.51262250000002</v>
      </c>
      <c r="BA69" s="298">
        <v>398.8019281</v>
      </c>
      <c r="BB69" s="298">
        <v>366.33246930000001</v>
      </c>
      <c r="BC69" s="298">
        <v>376.34691409999999</v>
      </c>
      <c r="BD69" s="298">
        <v>403.17888219999998</v>
      </c>
      <c r="BE69" s="298">
        <v>439.697</v>
      </c>
      <c r="BF69" s="298">
        <v>429.84750000000003</v>
      </c>
      <c r="BG69" s="298">
        <v>390.41849999999999</v>
      </c>
      <c r="BH69" s="332">
        <v>393.8698</v>
      </c>
      <c r="BI69" s="332">
        <v>400.56110000000001</v>
      </c>
      <c r="BJ69" s="332">
        <v>462.07589999999999</v>
      </c>
      <c r="BK69" s="332">
        <v>464.46499999999997</v>
      </c>
      <c r="BL69" s="332">
        <v>407.79219999999998</v>
      </c>
      <c r="BM69" s="332">
        <v>407.4076</v>
      </c>
      <c r="BN69" s="332">
        <v>369.38189999999997</v>
      </c>
      <c r="BO69" s="332">
        <v>381.6191</v>
      </c>
      <c r="BP69" s="332">
        <v>398.21140000000003</v>
      </c>
      <c r="BQ69" s="332">
        <v>433.38679999999999</v>
      </c>
      <c r="BR69" s="332">
        <v>427.09379999999999</v>
      </c>
      <c r="BS69" s="332">
        <v>386.43220000000002</v>
      </c>
      <c r="BT69" s="332">
        <v>391.99029999999999</v>
      </c>
      <c r="BU69" s="332">
        <v>399.72379999999998</v>
      </c>
      <c r="BV69" s="332">
        <v>463.49360000000001</v>
      </c>
    </row>
    <row r="70" spans="1:74" s="425" customFormat="1" ht="12.05" customHeight="1" x14ac:dyDescent="0.25">
      <c r="A70" s="424"/>
      <c r="B70" s="835" t="s">
        <v>890</v>
      </c>
      <c r="C70" s="835"/>
      <c r="D70" s="835"/>
      <c r="E70" s="835"/>
      <c r="F70" s="835"/>
      <c r="G70" s="835"/>
      <c r="H70" s="835"/>
      <c r="I70" s="835"/>
      <c r="J70" s="835"/>
      <c r="K70" s="835"/>
      <c r="L70" s="835"/>
      <c r="M70" s="835"/>
      <c r="N70" s="835"/>
      <c r="O70" s="835"/>
      <c r="P70" s="835"/>
      <c r="Q70" s="835"/>
      <c r="AY70" s="461"/>
      <c r="AZ70" s="461"/>
      <c r="BA70" s="461"/>
      <c r="BB70" s="461"/>
      <c r="BC70" s="461"/>
      <c r="BD70" s="636"/>
      <c r="BE70" s="636"/>
      <c r="BF70" s="636"/>
      <c r="BG70" s="461"/>
      <c r="BH70" s="461"/>
      <c r="BI70" s="461"/>
      <c r="BJ70" s="461"/>
    </row>
    <row r="71" spans="1:74" s="425" customFormat="1" ht="12.05" customHeight="1" x14ac:dyDescent="0.25">
      <c r="A71" s="424"/>
      <c r="B71" s="836" t="s">
        <v>1</v>
      </c>
      <c r="C71" s="836"/>
      <c r="D71" s="836"/>
      <c r="E71" s="836"/>
      <c r="F71" s="836"/>
      <c r="G71" s="836"/>
      <c r="H71" s="836"/>
      <c r="I71" s="836"/>
      <c r="J71" s="836"/>
      <c r="K71" s="836"/>
      <c r="L71" s="836"/>
      <c r="M71" s="836"/>
      <c r="N71" s="836"/>
      <c r="O71" s="836"/>
      <c r="P71" s="836"/>
      <c r="Q71" s="836"/>
      <c r="AY71" s="461"/>
      <c r="AZ71" s="461"/>
      <c r="BA71" s="461"/>
      <c r="BB71" s="461"/>
      <c r="BC71" s="461"/>
      <c r="BD71" s="636"/>
      <c r="BE71" s="636"/>
      <c r="BF71" s="636"/>
      <c r="BG71" s="461"/>
      <c r="BH71" s="461"/>
      <c r="BI71" s="461"/>
      <c r="BJ71" s="461"/>
    </row>
    <row r="72" spans="1:74" s="425" customFormat="1" ht="12.05" customHeight="1" x14ac:dyDescent="0.25">
      <c r="A72" s="424"/>
      <c r="B72" s="835" t="s">
        <v>985</v>
      </c>
      <c r="C72" s="742"/>
      <c r="D72" s="742"/>
      <c r="E72" s="742"/>
      <c r="F72" s="742"/>
      <c r="G72" s="742"/>
      <c r="H72" s="742"/>
      <c r="I72" s="742"/>
      <c r="J72" s="742"/>
      <c r="K72" s="742"/>
      <c r="L72" s="742"/>
      <c r="M72" s="742"/>
      <c r="N72" s="742"/>
      <c r="O72" s="742"/>
      <c r="P72" s="742"/>
      <c r="Q72" s="742"/>
      <c r="AY72" s="461"/>
      <c r="AZ72" s="461"/>
      <c r="BA72" s="461"/>
      <c r="BB72" s="461"/>
      <c r="BC72" s="461"/>
      <c r="BD72" s="636"/>
      <c r="BE72" s="636"/>
      <c r="BF72" s="636"/>
      <c r="BG72" s="461"/>
      <c r="BH72" s="461"/>
      <c r="BI72" s="461"/>
      <c r="BJ72" s="461"/>
    </row>
    <row r="73" spans="1:74" s="425" customFormat="1" ht="12.05" customHeight="1" x14ac:dyDescent="0.25">
      <c r="A73" s="424"/>
      <c r="B73" s="762" t="s">
        <v>815</v>
      </c>
      <c r="C73" s="763"/>
      <c r="D73" s="763"/>
      <c r="E73" s="763"/>
      <c r="F73" s="763"/>
      <c r="G73" s="763"/>
      <c r="H73" s="763"/>
      <c r="I73" s="763"/>
      <c r="J73" s="763"/>
      <c r="K73" s="763"/>
      <c r="L73" s="763"/>
      <c r="M73" s="763"/>
      <c r="N73" s="763"/>
      <c r="O73" s="763"/>
      <c r="P73" s="763"/>
      <c r="Q73" s="763"/>
      <c r="AY73" s="461"/>
      <c r="AZ73" s="461"/>
      <c r="BA73" s="461"/>
      <c r="BB73" s="461"/>
      <c r="BC73" s="461"/>
      <c r="BD73" s="636"/>
      <c r="BE73" s="636"/>
      <c r="BF73" s="636"/>
      <c r="BG73" s="461"/>
      <c r="BH73" s="461"/>
      <c r="BI73" s="461"/>
      <c r="BJ73" s="461"/>
    </row>
    <row r="74" spans="1:74" s="425" customFormat="1" ht="12.05" customHeight="1" x14ac:dyDescent="0.25">
      <c r="A74" s="424"/>
      <c r="B74" s="554" t="s">
        <v>828</v>
      </c>
      <c r="C74" s="553"/>
      <c r="D74" s="553"/>
      <c r="E74" s="553"/>
      <c r="F74" s="553"/>
      <c r="G74" s="553"/>
      <c r="H74" s="553"/>
      <c r="I74" s="553"/>
      <c r="J74" s="553"/>
      <c r="K74" s="553"/>
      <c r="L74" s="553"/>
      <c r="M74" s="553"/>
      <c r="N74" s="553"/>
      <c r="O74" s="553"/>
      <c r="P74" s="553"/>
      <c r="Q74" s="553"/>
      <c r="AY74" s="461"/>
      <c r="AZ74" s="461"/>
      <c r="BA74" s="461"/>
      <c r="BB74" s="461"/>
      <c r="BC74" s="461"/>
      <c r="BD74" s="636"/>
      <c r="BE74" s="636"/>
      <c r="BF74" s="636"/>
      <c r="BG74" s="461"/>
      <c r="BH74" s="461"/>
      <c r="BI74" s="461"/>
      <c r="BJ74" s="461"/>
    </row>
    <row r="75" spans="1:74" s="425" customFormat="1" ht="12.05" customHeight="1" x14ac:dyDescent="0.25">
      <c r="A75" s="424"/>
      <c r="B75" s="783" t="str">
        <f>"Notes: "&amp;"EIA completed modeling and analysis for this report on " &amp;Dates!D2&amp;"."</f>
        <v>Notes: EIA completed modeling and analysis for this report on Thursday October 7, 2021.</v>
      </c>
      <c r="C75" s="805"/>
      <c r="D75" s="805"/>
      <c r="E75" s="805"/>
      <c r="F75" s="805"/>
      <c r="G75" s="805"/>
      <c r="H75" s="805"/>
      <c r="I75" s="805"/>
      <c r="J75" s="805"/>
      <c r="K75" s="805"/>
      <c r="L75" s="805"/>
      <c r="M75" s="805"/>
      <c r="N75" s="805"/>
      <c r="O75" s="805"/>
      <c r="P75" s="805"/>
      <c r="Q75" s="784"/>
      <c r="AY75" s="461"/>
      <c r="AZ75" s="461"/>
      <c r="BA75" s="461"/>
      <c r="BB75" s="461"/>
      <c r="BC75" s="461"/>
      <c r="BD75" s="636"/>
      <c r="BE75" s="636"/>
      <c r="BF75" s="636"/>
      <c r="BG75" s="461"/>
      <c r="BH75" s="461"/>
      <c r="BI75" s="461"/>
      <c r="BJ75" s="461"/>
    </row>
    <row r="76" spans="1:74" s="425" customFormat="1" ht="12.05" customHeight="1" x14ac:dyDescent="0.25">
      <c r="A76" s="424"/>
      <c r="B76" s="756" t="s">
        <v>353</v>
      </c>
      <c r="C76" s="755"/>
      <c r="D76" s="755"/>
      <c r="E76" s="755"/>
      <c r="F76" s="755"/>
      <c r="G76" s="755"/>
      <c r="H76" s="755"/>
      <c r="I76" s="755"/>
      <c r="J76" s="755"/>
      <c r="K76" s="755"/>
      <c r="L76" s="755"/>
      <c r="M76" s="755"/>
      <c r="N76" s="755"/>
      <c r="O76" s="755"/>
      <c r="P76" s="755"/>
      <c r="Q76" s="755"/>
      <c r="AY76" s="461"/>
      <c r="AZ76" s="461"/>
      <c r="BA76" s="461"/>
      <c r="BB76" s="461"/>
      <c r="BC76" s="461"/>
      <c r="BD76" s="636"/>
      <c r="BE76" s="636"/>
      <c r="BF76" s="636"/>
      <c r="BG76" s="461"/>
      <c r="BH76" s="461"/>
      <c r="BI76" s="461"/>
      <c r="BJ76" s="461"/>
    </row>
    <row r="77" spans="1:74" s="425" customFormat="1" ht="12.05" customHeight="1" x14ac:dyDescent="0.25">
      <c r="A77" s="424"/>
      <c r="B77" s="749" t="s">
        <v>1374</v>
      </c>
      <c r="C77" s="748"/>
      <c r="D77" s="748"/>
      <c r="E77" s="748"/>
      <c r="F77" s="748"/>
      <c r="G77" s="748"/>
      <c r="H77" s="748"/>
      <c r="I77" s="748"/>
      <c r="J77" s="748"/>
      <c r="K77" s="748"/>
      <c r="L77" s="748"/>
      <c r="M77" s="748"/>
      <c r="N77" s="748"/>
      <c r="O77" s="748"/>
      <c r="P77" s="748"/>
      <c r="Q77" s="742"/>
      <c r="AY77" s="461"/>
      <c r="AZ77" s="461"/>
      <c r="BA77" s="461"/>
      <c r="BB77" s="461"/>
      <c r="BC77" s="461"/>
      <c r="BD77" s="636"/>
      <c r="BE77" s="636"/>
      <c r="BF77" s="636"/>
      <c r="BG77" s="461"/>
      <c r="BH77" s="461"/>
      <c r="BI77" s="461"/>
      <c r="BJ77" s="461"/>
    </row>
    <row r="78" spans="1:74" s="425" customFormat="1" ht="12.05" customHeight="1" x14ac:dyDescent="0.25">
      <c r="A78" s="424"/>
      <c r="B78" s="751" t="s">
        <v>838</v>
      </c>
      <c r="C78" s="742"/>
      <c r="D78" s="742"/>
      <c r="E78" s="742"/>
      <c r="F78" s="742"/>
      <c r="G78" s="742"/>
      <c r="H78" s="742"/>
      <c r="I78" s="742"/>
      <c r="J78" s="742"/>
      <c r="K78" s="742"/>
      <c r="L78" s="742"/>
      <c r="M78" s="742"/>
      <c r="N78" s="742"/>
      <c r="O78" s="742"/>
      <c r="P78" s="742"/>
      <c r="Q78" s="742"/>
      <c r="AY78" s="461"/>
      <c r="AZ78" s="461"/>
      <c r="BA78" s="461"/>
      <c r="BB78" s="461"/>
      <c r="BC78" s="461"/>
      <c r="BD78" s="636"/>
      <c r="BE78" s="636"/>
      <c r="BF78" s="636"/>
      <c r="BG78" s="461"/>
      <c r="BH78" s="461"/>
      <c r="BI78" s="461"/>
      <c r="BJ78" s="461"/>
    </row>
    <row r="79" spans="1:74" s="425" customFormat="1" ht="12.05" customHeight="1" x14ac:dyDescent="0.25">
      <c r="A79" s="424"/>
      <c r="B79" s="753" t="s">
        <v>1375</v>
      </c>
      <c r="C79" s="742"/>
      <c r="D79" s="742"/>
      <c r="E79" s="742"/>
      <c r="F79" s="742"/>
      <c r="G79" s="742"/>
      <c r="H79" s="742"/>
      <c r="I79" s="742"/>
      <c r="J79" s="742"/>
      <c r="K79" s="742"/>
      <c r="L79" s="742"/>
      <c r="M79" s="742"/>
      <c r="N79" s="742"/>
      <c r="O79" s="742"/>
      <c r="P79" s="742"/>
      <c r="Q79" s="742"/>
      <c r="AY79" s="461"/>
      <c r="AZ79" s="461"/>
      <c r="BA79" s="461"/>
      <c r="BB79" s="461"/>
      <c r="BC79" s="461"/>
      <c r="BD79" s="636"/>
      <c r="BE79" s="636"/>
      <c r="BF79" s="636"/>
      <c r="BG79" s="461"/>
      <c r="BH79" s="461"/>
      <c r="BI79" s="461"/>
      <c r="BJ79" s="461"/>
    </row>
    <row r="80" spans="1:74" s="425" customFormat="1" ht="12.05" customHeight="1" x14ac:dyDescent="0.25">
      <c r="A80" s="424"/>
      <c r="B80" s="753"/>
      <c r="C80" s="742"/>
      <c r="D80" s="742"/>
      <c r="E80" s="742"/>
      <c r="F80" s="742"/>
      <c r="G80" s="742"/>
      <c r="H80" s="742"/>
      <c r="I80" s="742"/>
      <c r="J80" s="742"/>
      <c r="K80" s="742"/>
      <c r="L80" s="742"/>
      <c r="M80" s="742"/>
      <c r="N80" s="742"/>
      <c r="O80" s="742"/>
      <c r="P80" s="742"/>
      <c r="Q80" s="742"/>
      <c r="AY80" s="461"/>
      <c r="AZ80" s="461"/>
      <c r="BA80" s="461"/>
      <c r="BB80" s="461"/>
      <c r="BC80" s="461"/>
      <c r="BD80" s="636"/>
      <c r="BE80" s="636"/>
      <c r="BF80" s="636"/>
      <c r="BG80" s="461"/>
      <c r="BH80" s="461"/>
      <c r="BI80" s="461"/>
      <c r="BJ80" s="461"/>
    </row>
    <row r="81" spans="63:74" x14ac:dyDescent="0.2">
      <c r="BK81" s="328"/>
      <c r="BL81" s="328"/>
      <c r="BM81" s="328"/>
      <c r="BN81" s="328"/>
      <c r="BO81" s="328"/>
      <c r="BP81" s="328"/>
      <c r="BQ81" s="328"/>
      <c r="BR81" s="328"/>
      <c r="BS81" s="328"/>
      <c r="BT81" s="328"/>
      <c r="BU81" s="328"/>
      <c r="BV81" s="328"/>
    </row>
    <row r="82" spans="63:74" x14ac:dyDescent="0.2">
      <c r="BK82" s="328"/>
      <c r="BL82" s="328"/>
      <c r="BM82" s="328"/>
      <c r="BN82" s="328"/>
      <c r="BO82" s="328"/>
      <c r="BP82" s="328"/>
      <c r="BQ82" s="328"/>
      <c r="BR82" s="328"/>
      <c r="BS82" s="328"/>
      <c r="BT82" s="328"/>
      <c r="BU82" s="328"/>
      <c r="BV82" s="328"/>
    </row>
    <row r="83" spans="63:74" x14ac:dyDescent="0.2">
      <c r="BK83" s="328"/>
      <c r="BL83" s="328"/>
      <c r="BM83" s="328"/>
      <c r="BN83" s="328"/>
      <c r="BO83" s="328"/>
      <c r="BP83" s="328"/>
      <c r="BQ83" s="328"/>
      <c r="BR83" s="328"/>
      <c r="BS83" s="328"/>
      <c r="BT83" s="328"/>
      <c r="BU83" s="328"/>
      <c r="BV83" s="328"/>
    </row>
    <row r="84" spans="63:74" x14ac:dyDescent="0.2">
      <c r="BK84" s="328"/>
      <c r="BL84" s="328"/>
      <c r="BM84" s="328"/>
      <c r="BN84" s="328"/>
      <c r="BO84" s="328"/>
      <c r="BP84" s="328"/>
      <c r="BQ84" s="328"/>
      <c r="BR84" s="328"/>
      <c r="BS84" s="328"/>
      <c r="BT84" s="328"/>
      <c r="BU84" s="328"/>
      <c r="BV84" s="328"/>
    </row>
    <row r="85" spans="63:74" x14ac:dyDescent="0.2">
      <c r="BK85" s="328"/>
      <c r="BL85" s="328"/>
      <c r="BM85" s="328"/>
      <c r="BN85" s="328"/>
      <c r="BO85" s="328"/>
      <c r="BP85" s="328"/>
      <c r="BQ85" s="328"/>
      <c r="BR85" s="328"/>
      <c r="BS85" s="328"/>
      <c r="BT85" s="328"/>
      <c r="BU85" s="328"/>
      <c r="BV85" s="328"/>
    </row>
    <row r="86" spans="63:74" x14ac:dyDescent="0.2">
      <c r="BK86" s="328"/>
      <c r="BL86" s="328"/>
      <c r="BM86" s="328"/>
      <c r="BN86" s="328"/>
      <c r="BO86" s="328"/>
      <c r="BP86" s="328"/>
      <c r="BQ86" s="328"/>
      <c r="BR86" s="328"/>
      <c r="BS86" s="328"/>
      <c r="BT86" s="328"/>
      <c r="BU86" s="328"/>
      <c r="BV86" s="328"/>
    </row>
    <row r="87" spans="63:74" x14ac:dyDescent="0.2">
      <c r="BK87" s="328"/>
      <c r="BL87" s="328"/>
      <c r="BM87" s="328"/>
      <c r="BN87" s="328"/>
      <c r="BO87" s="328"/>
      <c r="BP87" s="328"/>
      <c r="BQ87" s="328"/>
      <c r="BR87" s="328"/>
      <c r="BS87" s="328"/>
      <c r="BT87" s="328"/>
      <c r="BU87" s="328"/>
      <c r="BV87" s="328"/>
    </row>
    <row r="88" spans="63:74" x14ac:dyDescent="0.2">
      <c r="BK88" s="328"/>
      <c r="BL88" s="328"/>
      <c r="BM88" s="328"/>
      <c r="BN88" s="328"/>
      <c r="BO88" s="328"/>
      <c r="BP88" s="328"/>
      <c r="BQ88" s="328"/>
      <c r="BR88" s="328"/>
      <c r="BS88" s="328"/>
      <c r="BT88" s="328"/>
      <c r="BU88" s="328"/>
      <c r="BV88" s="328"/>
    </row>
    <row r="89" spans="63:74" x14ac:dyDescent="0.2">
      <c r="BK89" s="328"/>
      <c r="BL89" s="328"/>
      <c r="BM89" s="328"/>
      <c r="BN89" s="328"/>
      <c r="BO89" s="328"/>
      <c r="BP89" s="328"/>
      <c r="BQ89" s="328"/>
      <c r="BR89" s="328"/>
      <c r="BS89" s="328"/>
      <c r="BT89" s="328"/>
      <c r="BU89" s="328"/>
      <c r="BV89" s="328"/>
    </row>
    <row r="90" spans="63:74" x14ac:dyDescent="0.2">
      <c r="BK90" s="328"/>
      <c r="BL90" s="328"/>
      <c r="BM90" s="328"/>
      <c r="BN90" s="328"/>
      <c r="BO90" s="328"/>
      <c r="BP90" s="328"/>
      <c r="BQ90" s="328"/>
      <c r="BR90" s="328"/>
      <c r="BS90" s="328"/>
      <c r="BT90" s="328"/>
      <c r="BU90" s="328"/>
      <c r="BV90" s="328"/>
    </row>
    <row r="91" spans="63:74" x14ac:dyDescent="0.2">
      <c r="BK91" s="328"/>
      <c r="BL91" s="328"/>
      <c r="BM91" s="328"/>
      <c r="BN91" s="328"/>
      <c r="BO91" s="328"/>
      <c r="BP91" s="328"/>
      <c r="BQ91" s="328"/>
      <c r="BR91" s="328"/>
      <c r="BS91" s="328"/>
      <c r="BT91" s="328"/>
      <c r="BU91" s="328"/>
      <c r="BV91" s="328"/>
    </row>
    <row r="92" spans="63:74" x14ac:dyDescent="0.2">
      <c r="BK92" s="328"/>
      <c r="BL92" s="328"/>
      <c r="BM92" s="328"/>
      <c r="BN92" s="328"/>
      <c r="BO92" s="328"/>
      <c r="BP92" s="328"/>
      <c r="BQ92" s="328"/>
      <c r="BR92" s="328"/>
      <c r="BS92" s="328"/>
      <c r="BT92" s="328"/>
      <c r="BU92" s="328"/>
      <c r="BV92" s="328"/>
    </row>
    <row r="93" spans="63:74" x14ac:dyDescent="0.2">
      <c r="BK93" s="328"/>
      <c r="BL93" s="328"/>
      <c r="BM93" s="328"/>
      <c r="BN93" s="328"/>
      <c r="BO93" s="328"/>
      <c r="BP93" s="328"/>
      <c r="BQ93" s="328"/>
      <c r="BR93" s="328"/>
      <c r="BS93" s="328"/>
      <c r="BT93" s="328"/>
      <c r="BU93" s="328"/>
      <c r="BV93" s="328"/>
    </row>
    <row r="94" spans="63:74" x14ac:dyDescent="0.2">
      <c r="BK94" s="328"/>
      <c r="BL94" s="328"/>
      <c r="BM94" s="328"/>
      <c r="BN94" s="328"/>
      <c r="BO94" s="328"/>
      <c r="BP94" s="328"/>
      <c r="BQ94" s="328"/>
      <c r="BR94" s="328"/>
      <c r="BS94" s="328"/>
      <c r="BT94" s="328"/>
      <c r="BU94" s="328"/>
      <c r="BV94" s="328"/>
    </row>
    <row r="95" spans="63:74" x14ac:dyDescent="0.2">
      <c r="BK95" s="328"/>
      <c r="BL95" s="328"/>
      <c r="BM95" s="328"/>
      <c r="BN95" s="328"/>
      <c r="BO95" s="328"/>
      <c r="BP95" s="328"/>
      <c r="BQ95" s="328"/>
      <c r="BR95" s="328"/>
      <c r="BS95" s="328"/>
      <c r="BT95" s="328"/>
      <c r="BU95" s="328"/>
      <c r="BV95" s="328"/>
    </row>
    <row r="96" spans="63:74" x14ac:dyDescent="0.2">
      <c r="BK96" s="328"/>
      <c r="BL96" s="328"/>
      <c r="BM96" s="328"/>
      <c r="BN96" s="328"/>
      <c r="BO96" s="328"/>
      <c r="BP96" s="328"/>
      <c r="BQ96" s="328"/>
      <c r="BR96" s="328"/>
      <c r="BS96" s="328"/>
      <c r="BT96" s="328"/>
      <c r="BU96" s="328"/>
      <c r="BV96" s="328"/>
    </row>
    <row r="97" spans="63:74" x14ac:dyDescent="0.2">
      <c r="BK97" s="328"/>
      <c r="BL97" s="328"/>
      <c r="BM97" s="328"/>
      <c r="BN97" s="328"/>
      <c r="BO97" s="328"/>
      <c r="BP97" s="328"/>
      <c r="BQ97" s="328"/>
      <c r="BR97" s="328"/>
      <c r="BS97" s="328"/>
      <c r="BT97" s="328"/>
      <c r="BU97" s="328"/>
      <c r="BV97" s="328"/>
    </row>
    <row r="98" spans="63:74" x14ac:dyDescent="0.2">
      <c r="BK98" s="328"/>
      <c r="BL98" s="328"/>
      <c r="BM98" s="328"/>
      <c r="BN98" s="328"/>
      <c r="BO98" s="328"/>
      <c r="BP98" s="328"/>
      <c r="BQ98" s="328"/>
      <c r="BR98" s="328"/>
      <c r="BS98" s="328"/>
      <c r="BT98" s="328"/>
      <c r="BU98" s="328"/>
      <c r="BV98" s="328"/>
    </row>
    <row r="99" spans="63:74" x14ac:dyDescent="0.2">
      <c r="BK99" s="328"/>
      <c r="BL99" s="328"/>
      <c r="BM99" s="328"/>
      <c r="BN99" s="328"/>
      <c r="BO99" s="328"/>
      <c r="BP99" s="328"/>
      <c r="BQ99" s="328"/>
      <c r="BR99" s="328"/>
      <c r="BS99" s="328"/>
      <c r="BT99" s="328"/>
      <c r="BU99" s="328"/>
      <c r="BV99" s="328"/>
    </row>
    <row r="100" spans="63:74" x14ac:dyDescent="0.2">
      <c r="BK100" s="328"/>
      <c r="BL100" s="328"/>
      <c r="BM100" s="328"/>
      <c r="BN100" s="328"/>
      <c r="BO100" s="328"/>
      <c r="BP100" s="328"/>
      <c r="BQ100" s="328"/>
      <c r="BR100" s="328"/>
      <c r="BS100" s="328"/>
      <c r="BT100" s="328"/>
      <c r="BU100" s="328"/>
      <c r="BV100" s="328"/>
    </row>
    <row r="101" spans="63:74" x14ac:dyDescent="0.2">
      <c r="BK101" s="328"/>
      <c r="BL101" s="328"/>
      <c r="BM101" s="328"/>
      <c r="BN101" s="328"/>
      <c r="BO101" s="328"/>
      <c r="BP101" s="328"/>
      <c r="BQ101" s="328"/>
      <c r="BR101" s="328"/>
      <c r="BS101" s="328"/>
      <c r="BT101" s="328"/>
      <c r="BU101" s="328"/>
      <c r="BV101" s="328"/>
    </row>
    <row r="102" spans="63:74" x14ac:dyDescent="0.2">
      <c r="BK102" s="328"/>
      <c r="BL102" s="328"/>
      <c r="BM102" s="328"/>
      <c r="BN102" s="328"/>
      <c r="BO102" s="328"/>
      <c r="BP102" s="328"/>
      <c r="BQ102" s="328"/>
      <c r="BR102" s="328"/>
      <c r="BS102" s="328"/>
      <c r="BT102" s="328"/>
      <c r="BU102" s="328"/>
      <c r="BV102" s="328"/>
    </row>
    <row r="103" spans="63:74" x14ac:dyDescent="0.2">
      <c r="BK103" s="328"/>
      <c r="BL103" s="328"/>
      <c r="BM103" s="328"/>
      <c r="BN103" s="328"/>
      <c r="BO103" s="328"/>
      <c r="BP103" s="328"/>
      <c r="BQ103" s="328"/>
      <c r="BR103" s="328"/>
      <c r="BS103" s="328"/>
      <c r="BT103" s="328"/>
      <c r="BU103" s="328"/>
      <c r="BV103" s="328"/>
    </row>
    <row r="104" spans="63:74" x14ac:dyDescent="0.2">
      <c r="BK104" s="328"/>
      <c r="BL104" s="328"/>
      <c r="BM104" s="328"/>
      <c r="BN104" s="328"/>
      <c r="BO104" s="328"/>
      <c r="BP104" s="328"/>
      <c r="BQ104" s="328"/>
      <c r="BR104" s="328"/>
      <c r="BS104" s="328"/>
      <c r="BT104" s="328"/>
      <c r="BU104" s="328"/>
      <c r="BV104" s="328"/>
    </row>
    <row r="105" spans="63:74" x14ac:dyDescent="0.2">
      <c r="BK105" s="328"/>
      <c r="BL105" s="328"/>
      <c r="BM105" s="328"/>
      <c r="BN105" s="328"/>
      <c r="BO105" s="328"/>
      <c r="BP105" s="328"/>
      <c r="BQ105" s="328"/>
      <c r="BR105" s="328"/>
      <c r="BS105" s="328"/>
      <c r="BT105" s="328"/>
      <c r="BU105" s="328"/>
      <c r="BV105" s="328"/>
    </row>
    <row r="106" spans="63:74" x14ac:dyDescent="0.2">
      <c r="BK106" s="328"/>
      <c r="BL106" s="328"/>
      <c r="BM106" s="328"/>
      <c r="BN106" s="328"/>
      <c r="BO106" s="328"/>
      <c r="BP106" s="328"/>
      <c r="BQ106" s="328"/>
      <c r="BR106" s="328"/>
      <c r="BS106" s="328"/>
      <c r="BT106" s="328"/>
      <c r="BU106" s="328"/>
      <c r="BV106" s="328"/>
    </row>
    <row r="107" spans="63:74" x14ac:dyDescent="0.2">
      <c r="BK107" s="328"/>
      <c r="BL107" s="328"/>
      <c r="BM107" s="328"/>
      <c r="BN107" s="328"/>
      <c r="BO107" s="328"/>
      <c r="BP107" s="328"/>
      <c r="BQ107" s="328"/>
      <c r="BR107" s="328"/>
      <c r="BS107" s="328"/>
      <c r="BT107" s="328"/>
      <c r="BU107" s="328"/>
      <c r="BV107" s="328"/>
    </row>
    <row r="108" spans="63:74" x14ac:dyDescent="0.2">
      <c r="BK108" s="328"/>
      <c r="BL108" s="328"/>
      <c r="BM108" s="328"/>
      <c r="BN108" s="328"/>
      <c r="BO108" s="328"/>
      <c r="BP108" s="328"/>
      <c r="BQ108" s="328"/>
      <c r="BR108" s="328"/>
      <c r="BS108" s="328"/>
      <c r="BT108" s="328"/>
      <c r="BU108" s="328"/>
      <c r="BV108" s="328"/>
    </row>
    <row r="109" spans="63:74" x14ac:dyDescent="0.2">
      <c r="BK109" s="328"/>
      <c r="BL109" s="328"/>
      <c r="BM109" s="328"/>
      <c r="BN109" s="328"/>
      <c r="BO109" s="328"/>
      <c r="BP109" s="328"/>
      <c r="BQ109" s="328"/>
      <c r="BR109" s="328"/>
      <c r="BS109" s="328"/>
      <c r="BT109" s="328"/>
      <c r="BU109" s="328"/>
      <c r="BV109" s="328"/>
    </row>
    <row r="110" spans="63:74" x14ac:dyDescent="0.2">
      <c r="BK110" s="328"/>
      <c r="BL110" s="328"/>
      <c r="BM110" s="328"/>
      <c r="BN110" s="328"/>
      <c r="BO110" s="328"/>
      <c r="BP110" s="328"/>
      <c r="BQ110" s="328"/>
      <c r="BR110" s="328"/>
      <c r="BS110" s="328"/>
      <c r="BT110" s="328"/>
      <c r="BU110" s="328"/>
      <c r="BV110" s="328"/>
    </row>
    <row r="111" spans="63:74" x14ac:dyDescent="0.2">
      <c r="BK111" s="328"/>
      <c r="BL111" s="328"/>
      <c r="BM111" s="328"/>
      <c r="BN111" s="328"/>
      <c r="BO111" s="328"/>
      <c r="BP111" s="328"/>
      <c r="BQ111" s="328"/>
      <c r="BR111" s="328"/>
      <c r="BS111" s="328"/>
      <c r="BT111" s="328"/>
      <c r="BU111" s="328"/>
      <c r="BV111" s="328"/>
    </row>
    <row r="112" spans="63:74" x14ac:dyDescent="0.2">
      <c r="BK112" s="328"/>
      <c r="BL112" s="328"/>
      <c r="BM112" s="328"/>
      <c r="BN112" s="328"/>
      <c r="BO112" s="328"/>
      <c r="BP112" s="328"/>
      <c r="BQ112" s="328"/>
      <c r="BR112" s="328"/>
      <c r="BS112" s="328"/>
      <c r="BT112" s="328"/>
      <c r="BU112" s="328"/>
      <c r="BV112" s="328"/>
    </row>
    <row r="113" spans="63:74" x14ac:dyDescent="0.2">
      <c r="BK113" s="328"/>
      <c r="BL113" s="328"/>
      <c r="BM113" s="328"/>
      <c r="BN113" s="328"/>
      <c r="BO113" s="328"/>
      <c r="BP113" s="328"/>
      <c r="BQ113" s="328"/>
      <c r="BR113" s="328"/>
      <c r="BS113" s="328"/>
      <c r="BT113" s="328"/>
      <c r="BU113" s="328"/>
      <c r="BV113" s="328"/>
    </row>
    <row r="114" spans="63:74" x14ac:dyDescent="0.2">
      <c r="BK114" s="328"/>
      <c r="BL114" s="328"/>
      <c r="BM114" s="328"/>
      <c r="BN114" s="328"/>
      <c r="BO114" s="328"/>
      <c r="BP114" s="328"/>
      <c r="BQ114" s="328"/>
      <c r="BR114" s="328"/>
      <c r="BS114" s="328"/>
      <c r="BT114" s="328"/>
      <c r="BU114" s="328"/>
      <c r="BV114" s="328"/>
    </row>
    <row r="115" spans="63:74" x14ac:dyDescent="0.2">
      <c r="BK115" s="328"/>
      <c r="BL115" s="328"/>
      <c r="BM115" s="328"/>
      <c r="BN115" s="328"/>
      <c r="BO115" s="328"/>
      <c r="BP115" s="328"/>
      <c r="BQ115" s="328"/>
      <c r="BR115" s="328"/>
      <c r="BS115" s="328"/>
      <c r="BT115" s="328"/>
      <c r="BU115" s="328"/>
      <c r="BV115" s="328"/>
    </row>
    <row r="116" spans="63:74" x14ac:dyDescent="0.2">
      <c r="BK116" s="328"/>
      <c r="BL116" s="328"/>
      <c r="BM116" s="328"/>
      <c r="BN116" s="328"/>
      <c r="BO116" s="328"/>
      <c r="BP116" s="328"/>
      <c r="BQ116" s="328"/>
      <c r="BR116" s="328"/>
      <c r="BS116" s="328"/>
      <c r="BT116" s="328"/>
      <c r="BU116" s="328"/>
      <c r="BV116" s="328"/>
    </row>
    <row r="117" spans="63:74" x14ac:dyDescent="0.2">
      <c r="BK117" s="328"/>
      <c r="BL117" s="328"/>
      <c r="BM117" s="328"/>
      <c r="BN117" s="328"/>
      <c r="BO117" s="328"/>
      <c r="BP117" s="328"/>
      <c r="BQ117" s="328"/>
      <c r="BR117" s="328"/>
      <c r="BS117" s="328"/>
      <c r="BT117" s="328"/>
      <c r="BU117" s="328"/>
      <c r="BV117" s="328"/>
    </row>
    <row r="118" spans="63:74" x14ac:dyDescent="0.2">
      <c r="BK118" s="328"/>
      <c r="BL118" s="328"/>
      <c r="BM118" s="328"/>
      <c r="BN118" s="328"/>
      <c r="BO118" s="328"/>
      <c r="BP118" s="328"/>
      <c r="BQ118" s="328"/>
      <c r="BR118" s="328"/>
      <c r="BS118" s="328"/>
      <c r="BT118" s="328"/>
      <c r="BU118" s="328"/>
      <c r="BV118" s="328"/>
    </row>
    <row r="119" spans="63:74" x14ac:dyDescent="0.2">
      <c r="BK119" s="328"/>
      <c r="BL119" s="328"/>
      <c r="BM119" s="328"/>
      <c r="BN119" s="328"/>
      <c r="BO119" s="328"/>
      <c r="BP119" s="328"/>
      <c r="BQ119" s="328"/>
      <c r="BR119" s="328"/>
      <c r="BS119" s="328"/>
      <c r="BT119" s="328"/>
      <c r="BU119" s="328"/>
      <c r="BV119" s="328"/>
    </row>
    <row r="120" spans="63:74" x14ac:dyDescent="0.2">
      <c r="BK120" s="328"/>
      <c r="BL120" s="328"/>
      <c r="BM120" s="328"/>
      <c r="BN120" s="328"/>
      <c r="BO120" s="328"/>
      <c r="BP120" s="328"/>
      <c r="BQ120" s="328"/>
      <c r="BR120" s="328"/>
      <c r="BS120" s="328"/>
      <c r="BT120" s="328"/>
      <c r="BU120" s="328"/>
      <c r="BV120" s="328"/>
    </row>
    <row r="121" spans="63:74" x14ac:dyDescent="0.2">
      <c r="BK121" s="328"/>
      <c r="BL121" s="328"/>
      <c r="BM121" s="328"/>
      <c r="BN121" s="328"/>
      <c r="BO121" s="328"/>
      <c r="BP121" s="328"/>
      <c r="BQ121" s="328"/>
      <c r="BR121" s="328"/>
      <c r="BS121" s="328"/>
      <c r="BT121" s="328"/>
      <c r="BU121" s="328"/>
      <c r="BV121" s="328"/>
    </row>
    <row r="122" spans="63:74" x14ac:dyDescent="0.2">
      <c r="BK122" s="328"/>
      <c r="BL122" s="328"/>
      <c r="BM122" s="328"/>
      <c r="BN122" s="328"/>
      <c r="BO122" s="328"/>
      <c r="BP122" s="328"/>
      <c r="BQ122" s="328"/>
      <c r="BR122" s="328"/>
      <c r="BS122" s="328"/>
      <c r="BT122" s="328"/>
      <c r="BU122" s="328"/>
      <c r="BV122" s="328"/>
    </row>
    <row r="123" spans="63:74" x14ac:dyDescent="0.2">
      <c r="BK123" s="328"/>
      <c r="BL123" s="328"/>
      <c r="BM123" s="328"/>
      <c r="BN123" s="328"/>
      <c r="BO123" s="328"/>
      <c r="BP123" s="328"/>
      <c r="BQ123" s="328"/>
      <c r="BR123" s="328"/>
      <c r="BS123" s="328"/>
      <c r="BT123" s="328"/>
      <c r="BU123" s="328"/>
      <c r="BV123" s="328"/>
    </row>
    <row r="124" spans="63:74" x14ac:dyDescent="0.2">
      <c r="BK124" s="328"/>
      <c r="BL124" s="328"/>
      <c r="BM124" s="328"/>
      <c r="BN124" s="328"/>
      <c r="BO124" s="328"/>
      <c r="BP124" s="328"/>
      <c r="BQ124" s="328"/>
      <c r="BR124" s="328"/>
      <c r="BS124" s="328"/>
      <c r="BT124" s="328"/>
      <c r="BU124" s="328"/>
      <c r="BV124" s="328"/>
    </row>
    <row r="125" spans="63:74" x14ac:dyDescent="0.2">
      <c r="BK125" s="328"/>
      <c r="BL125" s="328"/>
      <c r="BM125" s="328"/>
      <c r="BN125" s="328"/>
      <c r="BO125" s="328"/>
      <c r="BP125" s="328"/>
      <c r="BQ125" s="328"/>
      <c r="BR125" s="328"/>
      <c r="BS125" s="328"/>
      <c r="BT125" s="328"/>
      <c r="BU125" s="328"/>
      <c r="BV125" s="328"/>
    </row>
    <row r="126" spans="63:74" x14ac:dyDescent="0.2">
      <c r="BK126" s="328"/>
      <c r="BL126" s="328"/>
      <c r="BM126" s="328"/>
      <c r="BN126" s="328"/>
      <c r="BO126" s="328"/>
      <c r="BP126" s="328"/>
      <c r="BQ126" s="328"/>
      <c r="BR126" s="328"/>
      <c r="BS126" s="328"/>
      <c r="BT126" s="328"/>
      <c r="BU126" s="328"/>
      <c r="BV126" s="328"/>
    </row>
    <row r="127" spans="63:74" x14ac:dyDescent="0.2">
      <c r="BK127" s="328"/>
      <c r="BL127" s="328"/>
      <c r="BM127" s="328"/>
      <c r="BN127" s="328"/>
      <c r="BO127" s="328"/>
      <c r="BP127" s="328"/>
      <c r="BQ127" s="328"/>
      <c r="BR127" s="328"/>
      <c r="BS127" s="328"/>
      <c r="BT127" s="328"/>
      <c r="BU127" s="328"/>
      <c r="BV127" s="328"/>
    </row>
    <row r="128" spans="63:74" x14ac:dyDescent="0.2">
      <c r="BK128" s="328"/>
      <c r="BL128" s="328"/>
      <c r="BM128" s="328"/>
      <c r="BN128" s="328"/>
      <c r="BO128" s="328"/>
      <c r="BP128" s="328"/>
      <c r="BQ128" s="328"/>
      <c r="BR128" s="328"/>
      <c r="BS128" s="328"/>
      <c r="BT128" s="328"/>
      <c r="BU128" s="328"/>
      <c r="BV128" s="328"/>
    </row>
    <row r="129" spans="63:74" x14ac:dyDescent="0.2">
      <c r="BK129" s="328"/>
      <c r="BL129" s="328"/>
      <c r="BM129" s="328"/>
      <c r="BN129" s="328"/>
      <c r="BO129" s="328"/>
      <c r="BP129" s="328"/>
      <c r="BQ129" s="328"/>
      <c r="BR129" s="328"/>
      <c r="BS129" s="328"/>
      <c r="BT129" s="328"/>
      <c r="BU129" s="328"/>
      <c r="BV129" s="328"/>
    </row>
    <row r="130" spans="63:74" x14ac:dyDescent="0.2">
      <c r="BK130" s="328"/>
      <c r="BL130" s="328"/>
      <c r="BM130" s="328"/>
      <c r="BN130" s="328"/>
      <c r="BO130" s="328"/>
      <c r="BP130" s="328"/>
      <c r="BQ130" s="328"/>
      <c r="BR130" s="328"/>
      <c r="BS130" s="328"/>
      <c r="BT130" s="328"/>
      <c r="BU130" s="328"/>
      <c r="BV130" s="328"/>
    </row>
    <row r="131" spans="63:74" x14ac:dyDescent="0.2">
      <c r="BK131" s="328"/>
      <c r="BL131" s="328"/>
      <c r="BM131" s="328"/>
      <c r="BN131" s="328"/>
      <c r="BO131" s="328"/>
      <c r="BP131" s="328"/>
      <c r="BQ131" s="328"/>
      <c r="BR131" s="328"/>
      <c r="BS131" s="328"/>
      <c r="BT131" s="328"/>
      <c r="BU131" s="328"/>
      <c r="BV131" s="328"/>
    </row>
    <row r="132" spans="63:74" x14ac:dyDescent="0.2">
      <c r="BK132" s="328"/>
      <c r="BL132" s="328"/>
      <c r="BM132" s="328"/>
      <c r="BN132" s="328"/>
      <c r="BO132" s="328"/>
      <c r="BP132" s="328"/>
      <c r="BQ132" s="328"/>
      <c r="BR132" s="328"/>
      <c r="BS132" s="328"/>
      <c r="BT132" s="328"/>
      <c r="BU132" s="328"/>
      <c r="BV132" s="328"/>
    </row>
    <row r="133" spans="63:74" x14ac:dyDescent="0.2">
      <c r="BK133" s="328"/>
      <c r="BL133" s="328"/>
      <c r="BM133" s="328"/>
      <c r="BN133" s="328"/>
      <c r="BO133" s="328"/>
      <c r="BP133" s="328"/>
      <c r="BQ133" s="328"/>
      <c r="BR133" s="328"/>
      <c r="BS133" s="328"/>
      <c r="BT133" s="328"/>
      <c r="BU133" s="328"/>
      <c r="BV133" s="328"/>
    </row>
    <row r="134" spans="63:74" x14ac:dyDescent="0.2">
      <c r="BK134" s="328"/>
      <c r="BL134" s="328"/>
      <c r="BM134" s="328"/>
      <c r="BN134" s="328"/>
      <c r="BO134" s="328"/>
      <c r="BP134" s="328"/>
      <c r="BQ134" s="328"/>
      <c r="BR134" s="328"/>
      <c r="BS134" s="328"/>
      <c r="BT134" s="328"/>
      <c r="BU134" s="328"/>
      <c r="BV134" s="328"/>
    </row>
    <row r="135" spans="63:74" x14ac:dyDescent="0.2">
      <c r="BK135" s="328"/>
      <c r="BL135" s="328"/>
      <c r="BM135" s="328"/>
      <c r="BN135" s="328"/>
      <c r="BO135" s="328"/>
      <c r="BP135" s="328"/>
      <c r="BQ135" s="328"/>
      <c r="BR135" s="328"/>
      <c r="BS135" s="328"/>
      <c r="BT135" s="328"/>
      <c r="BU135" s="328"/>
      <c r="BV135" s="328"/>
    </row>
    <row r="136" spans="63:74" x14ac:dyDescent="0.2">
      <c r="BK136" s="328"/>
      <c r="BL136" s="328"/>
      <c r="BM136" s="328"/>
      <c r="BN136" s="328"/>
      <c r="BO136" s="328"/>
      <c r="BP136" s="328"/>
      <c r="BQ136" s="328"/>
      <c r="BR136" s="328"/>
      <c r="BS136" s="328"/>
      <c r="BT136" s="328"/>
      <c r="BU136" s="328"/>
      <c r="BV136" s="328"/>
    </row>
    <row r="137" spans="63:74" x14ac:dyDescent="0.2">
      <c r="BK137" s="328"/>
      <c r="BL137" s="328"/>
      <c r="BM137" s="328"/>
      <c r="BN137" s="328"/>
      <c r="BO137" s="328"/>
      <c r="BP137" s="328"/>
      <c r="BQ137" s="328"/>
      <c r="BR137" s="328"/>
      <c r="BS137" s="328"/>
      <c r="BT137" s="328"/>
      <c r="BU137" s="328"/>
      <c r="BV137" s="328"/>
    </row>
    <row r="138" spans="63:74" x14ac:dyDescent="0.2">
      <c r="BK138" s="328"/>
      <c r="BL138" s="328"/>
      <c r="BM138" s="328"/>
      <c r="BN138" s="328"/>
      <c r="BO138" s="328"/>
      <c r="BP138" s="328"/>
      <c r="BQ138" s="328"/>
      <c r="BR138" s="328"/>
      <c r="BS138" s="328"/>
      <c r="BT138" s="328"/>
      <c r="BU138" s="328"/>
      <c r="BV138" s="328"/>
    </row>
    <row r="139" spans="63:74" x14ac:dyDescent="0.2">
      <c r="BK139" s="328"/>
      <c r="BL139" s="328"/>
      <c r="BM139" s="328"/>
      <c r="BN139" s="328"/>
      <c r="BO139" s="328"/>
      <c r="BP139" s="328"/>
      <c r="BQ139" s="328"/>
      <c r="BR139" s="328"/>
      <c r="BS139" s="328"/>
      <c r="BT139" s="328"/>
      <c r="BU139" s="328"/>
      <c r="BV139" s="328"/>
    </row>
    <row r="140" spans="63:74" x14ac:dyDescent="0.2">
      <c r="BK140" s="328"/>
      <c r="BL140" s="328"/>
      <c r="BM140" s="328"/>
      <c r="BN140" s="328"/>
      <c r="BO140" s="328"/>
      <c r="BP140" s="328"/>
      <c r="BQ140" s="328"/>
      <c r="BR140" s="328"/>
      <c r="BS140" s="328"/>
      <c r="BT140" s="328"/>
      <c r="BU140" s="328"/>
      <c r="BV140" s="328"/>
    </row>
    <row r="141" spans="63:74" x14ac:dyDescent="0.2">
      <c r="BK141" s="328"/>
      <c r="BL141" s="328"/>
      <c r="BM141" s="328"/>
      <c r="BN141" s="328"/>
      <c r="BO141" s="328"/>
      <c r="BP141" s="328"/>
      <c r="BQ141" s="328"/>
      <c r="BR141" s="328"/>
      <c r="BS141" s="328"/>
      <c r="BT141" s="328"/>
      <c r="BU141" s="328"/>
      <c r="BV141" s="328"/>
    </row>
    <row r="142" spans="63:74" x14ac:dyDescent="0.2">
      <c r="BK142" s="328"/>
      <c r="BL142" s="328"/>
      <c r="BM142" s="328"/>
      <c r="BN142" s="328"/>
      <c r="BO142" s="328"/>
      <c r="BP142" s="328"/>
      <c r="BQ142" s="328"/>
      <c r="BR142" s="328"/>
      <c r="BS142" s="328"/>
      <c r="BT142" s="328"/>
      <c r="BU142" s="328"/>
      <c r="BV142" s="328"/>
    </row>
    <row r="143" spans="63:74" x14ac:dyDescent="0.2">
      <c r="BK143" s="328"/>
      <c r="BL143" s="328"/>
      <c r="BM143" s="328"/>
      <c r="BN143" s="328"/>
      <c r="BO143" s="328"/>
      <c r="BP143" s="328"/>
      <c r="BQ143" s="328"/>
      <c r="BR143" s="328"/>
      <c r="BS143" s="328"/>
      <c r="BT143" s="328"/>
      <c r="BU143" s="328"/>
      <c r="BV143" s="328"/>
    </row>
    <row r="144" spans="63:74" x14ac:dyDescent="0.2">
      <c r="BK144" s="328"/>
      <c r="BL144" s="328"/>
      <c r="BM144" s="328"/>
      <c r="BN144" s="328"/>
      <c r="BO144" s="328"/>
      <c r="BP144" s="328"/>
      <c r="BQ144" s="328"/>
      <c r="BR144" s="328"/>
      <c r="BS144" s="328"/>
      <c r="BT144" s="328"/>
      <c r="BU144" s="328"/>
      <c r="BV144" s="328"/>
    </row>
    <row r="145" spans="63:74" x14ac:dyDescent="0.2">
      <c r="BK145" s="328"/>
      <c r="BL145" s="328"/>
      <c r="BM145" s="328"/>
      <c r="BN145" s="328"/>
      <c r="BO145" s="328"/>
      <c r="BP145" s="328"/>
      <c r="BQ145" s="328"/>
      <c r="BR145" s="328"/>
      <c r="BS145" s="328"/>
      <c r="BT145" s="328"/>
      <c r="BU145" s="328"/>
      <c r="BV145" s="328"/>
    </row>
    <row r="146" spans="63:74" x14ac:dyDescent="0.2">
      <c r="BK146" s="328"/>
      <c r="BL146" s="328"/>
      <c r="BM146" s="328"/>
      <c r="BN146" s="328"/>
      <c r="BO146" s="328"/>
      <c r="BP146" s="328"/>
      <c r="BQ146" s="328"/>
      <c r="BR146" s="328"/>
      <c r="BS146" s="328"/>
      <c r="BT146" s="328"/>
      <c r="BU146" s="328"/>
      <c r="BV146" s="328"/>
    </row>
    <row r="147" spans="63:74" x14ac:dyDescent="0.2">
      <c r="BK147" s="328"/>
      <c r="BL147" s="328"/>
      <c r="BM147" s="328"/>
      <c r="BN147" s="328"/>
      <c r="BO147" s="328"/>
      <c r="BP147" s="328"/>
      <c r="BQ147" s="328"/>
      <c r="BR147" s="328"/>
      <c r="BS147" s="328"/>
      <c r="BT147" s="328"/>
      <c r="BU147" s="328"/>
      <c r="BV147" s="328"/>
    </row>
    <row r="148" spans="63:74" x14ac:dyDescent="0.2">
      <c r="BK148" s="328"/>
      <c r="BL148" s="328"/>
      <c r="BM148" s="328"/>
      <c r="BN148" s="328"/>
      <c r="BO148" s="328"/>
      <c r="BP148" s="328"/>
      <c r="BQ148" s="328"/>
      <c r="BR148" s="328"/>
      <c r="BS148" s="328"/>
      <c r="BT148" s="328"/>
      <c r="BU148" s="328"/>
      <c r="BV148" s="328"/>
    </row>
    <row r="149" spans="63:74" x14ac:dyDescent="0.2">
      <c r="BK149" s="328"/>
      <c r="BL149" s="328"/>
      <c r="BM149" s="328"/>
      <c r="BN149" s="328"/>
      <c r="BO149" s="328"/>
      <c r="BP149" s="328"/>
      <c r="BQ149" s="328"/>
      <c r="BR149" s="328"/>
      <c r="BS149" s="328"/>
      <c r="BT149" s="328"/>
      <c r="BU149" s="328"/>
      <c r="BV149" s="328"/>
    </row>
    <row r="150" spans="63:74" x14ac:dyDescent="0.2">
      <c r="BK150" s="328"/>
      <c r="BL150" s="328"/>
      <c r="BM150" s="328"/>
      <c r="BN150" s="328"/>
      <c r="BO150" s="328"/>
      <c r="BP150" s="328"/>
      <c r="BQ150" s="328"/>
      <c r="BR150" s="328"/>
      <c r="BS150" s="328"/>
      <c r="BT150" s="328"/>
      <c r="BU150" s="328"/>
      <c r="BV150" s="328"/>
    </row>
    <row r="151" spans="63:74" x14ac:dyDescent="0.2">
      <c r="BK151" s="328"/>
      <c r="BL151" s="328"/>
      <c r="BM151" s="328"/>
      <c r="BN151" s="328"/>
      <c r="BO151" s="328"/>
      <c r="BP151" s="328"/>
      <c r="BQ151" s="328"/>
      <c r="BR151" s="328"/>
      <c r="BS151" s="328"/>
      <c r="BT151" s="328"/>
      <c r="BU151" s="328"/>
      <c r="BV151" s="328"/>
    </row>
    <row r="152" spans="63:74" x14ac:dyDescent="0.2">
      <c r="BK152" s="328"/>
      <c r="BL152" s="328"/>
      <c r="BM152" s="328"/>
      <c r="BN152" s="328"/>
      <c r="BO152" s="328"/>
      <c r="BP152" s="328"/>
      <c r="BQ152" s="328"/>
      <c r="BR152" s="328"/>
      <c r="BS152" s="328"/>
      <c r="BT152" s="328"/>
      <c r="BU152" s="328"/>
      <c r="BV152" s="328"/>
    </row>
    <row r="153" spans="63:74" x14ac:dyDescent="0.2">
      <c r="BK153" s="328"/>
      <c r="BL153" s="328"/>
      <c r="BM153" s="328"/>
      <c r="BN153" s="328"/>
      <c r="BO153" s="328"/>
      <c r="BP153" s="328"/>
      <c r="BQ153" s="328"/>
      <c r="BR153" s="328"/>
      <c r="BS153" s="328"/>
      <c r="BT153" s="328"/>
      <c r="BU153" s="328"/>
      <c r="BV153" s="328"/>
    </row>
    <row r="154" spans="63:74" x14ac:dyDescent="0.2">
      <c r="BK154" s="328"/>
      <c r="BL154" s="328"/>
      <c r="BM154" s="328"/>
      <c r="BN154" s="328"/>
      <c r="BO154" s="328"/>
      <c r="BP154" s="328"/>
      <c r="BQ154" s="328"/>
      <c r="BR154" s="328"/>
      <c r="BS154" s="328"/>
      <c r="BT154" s="328"/>
      <c r="BU154" s="328"/>
      <c r="BV154" s="328"/>
    </row>
    <row r="155" spans="63:74" x14ac:dyDescent="0.2">
      <c r="BK155" s="328"/>
      <c r="BL155" s="328"/>
      <c r="BM155" s="328"/>
      <c r="BN155" s="328"/>
      <c r="BO155" s="328"/>
      <c r="BP155" s="328"/>
      <c r="BQ155" s="328"/>
      <c r="BR155" s="328"/>
      <c r="BS155" s="328"/>
      <c r="BT155" s="328"/>
      <c r="BU155" s="328"/>
      <c r="BV155" s="328"/>
    </row>
    <row r="156" spans="63:74" x14ac:dyDescent="0.2">
      <c r="BK156" s="328"/>
      <c r="BL156" s="328"/>
      <c r="BM156" s="328"/>
      <c r="BN156" s="328"/>
      <c r="BO156" s="328"/>
      <c r="BP156" s="328"/>
      <c r="BQ156" s="328"/>
      <c r="BR156" s="328"/>
      <c r="BS156" s="328"/>
      <c r="BT156" s="328"/>
      <c r="BU156" s="328"/>
      <c r="BV156" s="328"/>
    </row>
    <row r="157" spans="63:74" x14ac:dyDescent="0.2">
      <c r="BK157" s="328"/>
      <c r="BL157" s="328"/>
      <c r="BM157" s="328"/>
      <c r="BN157" s="328"/>
      <c r="BO157" s="328"/>
      <c r="BP157" s="328"/>
      <c r="BQ157" s="328"/>
      <c r="BR157" s="328"/>
      <c r="BS157" s="328"/>
      <c r="BT157" s="328"/>
      <c r="BU157" s="328"/>
      <c r="BV157" s="328"/>
    </row>
    <row r="158" spans="63:74" x14ac:dyDescent="0.2">
      <c r="BK158" s="328"/>
      <c r="BL158" s="328"/>
      <c r="BM158" s="328"/>
      <c r="BN158" s="328"/>
      <c r="BO158" s="328"/>
      <c r="BP158" s="328"/>
      <c r="BQ158" s="328"/>
      <c r="BR158" s="328"/>
      <c r="BS158" s="328"/>
      <c r="BT158" s="328"/>
      <c r="BU158" s="328"/>
      <c r="BV158" s="328"/>
    </row>
    <row r="159" spans="63:74" x14ac:dyDescent="0.2">
      <c r="BK159" s="328"/>
      <c r="BL159" s="328"/>
      <c r="BM159" s="328"/>
      <c r="BN159" s="328"/>
      <c r="BO159" s="328"/>
      <c r="BP159" s="328"/>
      <c r="BQ159" s="328"/>
      <c r="BR159" s="328"/>
      <c r="BS159" s="328"/>
      <c r="BT159" s="328"/>
      <c r="BU159" s="328"/>
      <c r="BV159" s="328"/>
    </row>
    <row r="160" spans="63:74" x14ac:dyDescent="0.2">
      <c r="BK160" s="328"/>
      <c r="BL160" s="328"/>
      <c r="BM160" s="328"/>
      <c r="BN160" s="328"/>
      <c r="BO160" s="328"/>
      <c r="BP160" s="328"/>
      <c r="BQ160" s="328"/>
      <c r="BR160" s="328"/>
      <c r="BS160" s="328"/>
      <c r="BT160" s="328"/>
      <c r="BU160" s="328"/>
      <c r="BV160" s="328"/>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C20" activePane="bottomRight" state="frozen"/>
      <selection activeCell="BF63" sqref="BF63"/>
      <selection pane="topRight" activeCell="BF63" sqref="BF63"/>
      <selection pane="bottomLeft" activeCell="BF63" sqref="BF63"/>
      <selection pane="bottomRight" activeCell="F40" sqref="F40"/>
    </sheetView>
  </sheetViews>
  <sheetFormatPr defaultColWidth="9.59765625" defaultRowHeight="10" x14ac:dyDescent="0.2"/>
  <cols>
    <col min="1" max="1" width="12" style="161" customWidth="1"/>
    <col min="2" max="2" width="43.3984375" style="161" customWidth="1"/>
    <col min="3" max="50" width="7.3984375" style="161" customWidth="1"/>
    <col min="51" max="55" width="7.3984375" style="321" customWidth="1"/>
    <col min="56" max="58" width="7.3984375" style="165" customWidth="1"/>
    <col min="59" max="62" width="7.3984375" style="321" customWidth="1"/>
    <col min="63" max="74" width="7.3984375" style="161" customWidth="1"/>
    <col min="75" max="16384" width="9.59765625" style="161"/>
  </cols>
  <sheetData>
    <row r="1" spans="1:74" ht="13.3" customHeight="1" x14ac:dyDescent="0.25">
      <c r="A1" s="766" t="s">
        <v>798</v>
      </c>
      <c r="B1" s="839" t="s">
        <v>1363</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160"/>
    </row>
    <row r="2" spans="1:74" s="162" customFormat="1" ht="12.75"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4"/>
      <c r="AY2" s="457"/>
      <c r="AZ2" s="457"/>
      <c r="BA2" s="457"/>
      <c r="BB2" s="457"/>
      <c r="BC2" s="457"/>
      <c r="BD2" s="637"/>
      <c r="BE2" s="637"/>
      <c r="BF2" s="637"/>
      <c r="BG2" s="457"/>
      <c r="BH2" s="457"/>
      <c r="BI2" s="457"/>
      <c r="BJ2" s="457"/>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47"/>
      <c r="B5" s="163" t="s">
        <v>1401</v>
      </c>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376"/>
      <c r="AZ5" s="376"/>
      <c r="BA5" s="376"/>
      <c r="BB5" s="376"/>
      <c r="BC5" s="376"/>
      <c r="BD5" s="164"/>
      <c r="BE5" s="164"/>
      <c r="BF5" s="164"/>
      <c r="BG5" s="164"/>
      <c r="BH5" s="164"/>
      <c r="BI5" s="164"/>
      <c r="BJ5" s="376"/>
      <c r="BK5" s="376"/>
      <c r="BL5" s="376"/>
      <c r="BM5" s="376"/>
      <c r="BN5" s="376"/>
      <c r="BO5" s="376"/>
      <c r="BP5" s="376"/>
      <c r="BQ5" s="376"/>
      <c r="BR5" s="376"/>
      <c r="BS5" s="376"/>
      <c r="BT5" s="376"/>
      <c r="BU5" s="376"/>
      <c r="BV5" s="376"/>
    </row>
    <row r="6" spans="1:74" ht="11.1" customHeight="1" x14ac:dyDescent="0.2">
      <c r="A6" s="148" t="s">
        <v>689</v>
      </c>
      <c r="B6" s="204" t="s">
        <v>435</v>
      </c>
      <c r="C6" s="232">
        <v>939.42668255000001</v>
      </c>
      <c r="D6" s="232">
        <v>940.41105525</v>
      </c>
      <c r="E6" s="232">
        <v>942.14491942999996</v>
      </c>
      <c r="F6" s="232">
        <v>945.53169863999995</v>
      </c>
      <c r="G6" s="232">
        <v>948.08697813000003</v>
      </c>
      <c r="H6" s="232">
        <v>950.71418143999995</v>
      </c>
      <c r="I6" s="232">
        <v>954.17329582000002</v>
      </c>
      <c r="J6" s="232">
        <v>956.37435634999997</v>
      </c>
      <c r="K6" s="232">
        <v>958.07735027000001</v>
      </c>
      <c r="L6" s="232">
        <v>957.90054987999997</v>
      </c>
      <c r="M6" s="232">
        <v>959.64370636000001</v>
      </c>
      <c r="N6" s="232">
        <v>961.92509199999995</v>
      </c>
      <c r="O6" s="232">
        <v>966.22069848000001</v>
      </c>
      <c r="P6" s="232">
        <v>968.47154869999997</v>
      </c>
      <c r="Q6" s="232">
        <v>970.15363434000005</v>
      </c>
      <c r="R6" s="232">
        <v>970.33047447000001</v>
      </c>
      <c r="S6" s="232">
        <v>971.57739161999996</v>
      </c>
      <c r="T6" s="232">
        <v>972.95790486999999</v>
      </c>
      <c r="U6" s="232">
        <v>975.35400511</v>
      </c>
      <c r="V6" s="232">
        <v>976.34021739000002</v>
      </c>
      <c r="W6" s="232">
        <v>976.79853260000004</v>
      </c>
      <c r="X6" s="232">
        <v>974.15625699999998</v>
      </c>
      <c r="Y6" s="232">
        <v>975.48829837999995</v>
      </c>
      <c r="Z6" s="232">
        <v>978.22196297999994</v>
      </c>
      <c r="AA6" s="232">
        <v>986.08638398999994</v>
      </c>
      <c r="AB6" s="232">
        <v>988.82644517999995</v>
      </c>
      <c r="AC6" s="232">
        <v>990.17127972000003</v>
      </c>
      <c r="AD6" s="232">
        <v>987.66307562999998</v>
      </c>
      <c r="AE6" s="232">
        <v>988.06081588999996</v>
      </c>
      <c r="AF6" s="232">
        <v>988.90668848999996</v>
      </c>
      <c r="AG6" s="232">
        <v>991.01907542000004</v>
      </c>
      <c r="AH6" s="232">
        <v>992.14742623999996</v>
      </c>
      <c r="AI6" s="232">
        <v>993.11012292999999</v>
      </c>
      <c r="AJ6" s="232">
        <v>995.84793100000002</v>
      </c>
      <c r="AK6" s="232">
        <v>995.02374528999997</v>
      </c>
      <c r="AL6" s="232">
        <v>992.57833131999996</v>
      </c>
      <c r="AM6" s="232">
        <v>998.08067056000004</v>
      </c>
      <c r="AN6" s="232">
        <v>985.21606393000002</v>
      </c>
      <c r="AO6" s="232">
        <v>963.55349292000005</v>
      </c>
      <c r="AP6" s="232">
        <v>897.74505805000001</v>
      </c>
      <c r="AQ6" s="232">
        <v>884.99748288000001</v>
      </c>
      <c r="AR6" s="232">
        <v>889.96286794000002</v>
      </c>
      <c r="AS6" s="232">
        <v>944.61229219999996</v>
      </c>
      <c r="AT6" s="232">
        <v>961.02528846999996</v>
      </c>
      <c r="AU6" s="232">
        <v>971.17293572999995</v>
      </c>
      <c r="AV6" s="232">
        <v>966.11031652999998</v>
      </c>
      <c r="AW6" s="232">
        <v>970.43595385000003</v>
      </c>
      <c r="AX6" s="232">
        <v>975.20493023999995</v>
      </c>
      <c r="AY6" s="232">
        <v>981.18780337999999</v>
      </c>
      <c r="AZ6" s="232">
        <v>986.26553965000005</v>
      </c>
      <c r="BA6" s="232">
        <v>991.20869674000005</v>
      </c>
      <c r="BB6" s="232">
        <v>996.66652079000005</v>
      </c>
      <c r="BC6" s="232">
        <v>1000.8535849</v>
      </c>
      <c r="BD6" s="232">
        <v>1004.4191350999999</v>
      </c>
      <c r="BE6" s="232">
        <v>1005.7425749</v>
      </c>
      <c r="BF6" s="232">
        <v>1009.280545</v>
      </c>
      <c r="BG6" s="232">
        <v>1013.4124488</v>
      </c>
      <c r="BH6" s="305">
        <v>1019.401</v>
      </c>
      <c r="BI6" s="305">
        <v>1023.774</v>
      </c>
      <c r="BJ6" s="305">
        <v>1027.7929999999999</v>
      </c>
      <c r="BK6" s="305">
        <v>1031.02</v>
      </c>
      <c r="BL6" s="305">
        <v>1034.6600000000001</v>
      </c>
      <c r="BM6" s="305">
        <v>1038.277</v>
      </c>
      <c r="BN6" s="305">
        <v>1042.2139999999999</v>
      </c>
      <c r="BO6" s="305">
        <v>1045.5229999999999</v>
      </c>
      <c r="BP6" s="305">
        <v>1048.547</v>
      </c>
      <c r="BQ6" s="305">
        <v>1051.2550000000001</v>
      </c>
      <c r="BR6" s="305">
        <v>1053.7380000000001</v>
      </c>
      <c r="BS6" s="305">
        <v>1055.963</v>
      </c>
      <c r="BT6" s="305">
        <v>1057.6110000000001</v>
      </c>
      <c r="BU6" s="305">
        <v>1059.559</v>
      </c>
      <c r="BV6" s="305">
        <v>1061.4880000000001</v>
      </c>
    </row>
    <row r="7" spans="1:74" ht="11.1" customHeight="1" x14ac:dyDescent="0.2">
      <c r="A7" s="148" t="s">
        <v>690</v>
      </c>
      <c r="B7" s="204" t="s">
        <v>468</v>
      </c>
      <c r="C7" s="232">
        <v>2645.4286040000002</v>
      </c>
      <c r="D7" s="232">
        <v>2647.8101900000001</v>
      </c>
      <c r="E7" s="232">
        <v>2648.0429788000001</v>
      </c>
      <c r="F7" s="232">
        <v>2639.5689456999999</v>
      </c>
      <c r="G7" s="232">
        <v>2640.4226583999998</v>
      </c>
      <c r="H7" s="232">
        <v>2644.0460922000002</v>
      </c>
      <c r="I7" s="232">
        <v>2652.6096956000001</v>
      </c>
      <c r="J7" s="232">
        <v>2660.1447352999999</v>
      </c>
      <c r="K7" s="232">
        <v>2668.8216597999999</v>
      </c>
      <c r="L7" s="232">
        <v>2682.4440872</v>
      </c>
      <c r="M7" s="232">
        <v>2690.5520676000001</v>
      </c>
      <c r="N7" s="232">
        <v>2696.9492190999999</v>
      </c>
      <c r="O7" s="232">
        <v>2698.7534887000002</v>
      </c>
      <c r="P7" s="232">
        <v>2703.8905223000002</v>
      </c>
      <c r="Q7" s="232">
        <v>2709.4782667999998</v>
      </c>
      <c r="R7" s="232">
        <v>2716.8957120999999</v>
      </c>
      <c r="S7" s="232">
        <v>2722.3506360000001</v>
      </c>
      <c r="T7" s="232">
        <v>2727.2220283000001</v>
      </c>
      <c r="U7" s="232">
        <v>2733.1444722000001</v>
      </c>
      <c r="V7" s="232">
        <v>2735.6228642000001</v>
      </c>
      <c r="W7" s="232">
        <v>2736.2917871999998</v>
      </c>
      <c r="X7" s="232">
        <v>2728.5084864</v>
      </c>
      <c r="Y7" s="232">
        <v>2730.5405378999999</v>
      </c>
      <c r="Z7" s="232">
        <v>2735.7451867</v>
      </c>
      <c r="AA7" s="232">
        <v>2750.2562192999999</v>
      </c>
      <c r="AB7" s="232">
        <v>2757.2057229000002</v>
      </c>
      <c r="AC7" s="232">
        <v>2762.727484</v>
      </c>
      <c r="AD7" s="232">
        <v>2765.8357176999998</v>
      </c>
      <c r="AE7" s="232">
        <v>2769.2413323999999</v>
      </c>
      <c r="AF7" s="232">
        <v>2771.9585433000002</v>
      </c>
      <c r="AG7" s="232">
        <v>2772.5821455</v>
      </c>
      <c r="AH7" s="232">
        <v>2774.9764522</v>
      </c>
      <c r="AI7" s="232">
        <v>2777.7362586999998</v>
      </c>
      <c r="AJ7" s="232">
        <v>2788.5763486999999</v>
      </c>
      <c r="AK7" s="232">
        <v>2786.2810668000002</v>
      </c>
      <c r="AL7" s="232">
        <v>2778.5651966999999</v>
      </c>
      <c r="AM7" s="232">
        <v>2794.7397120999999</v>
      </c>
      <c r="AN7" s="232">
        <v>2754.1994355000002</v>
      </c>
      <c r="AO7" s="232">
        <v>2686.2553404999999</v>
      </c>
      <c r="AP7" s="232">
        <v>2485.0244848000002</v>
      </c>
      <c r="AQ7" s="232">
        <v>2441.6849597999999</v>
      </c>
      <c r="AR7" s="232">
        <v>2450.3538232000001</v>
      </c>
      <c r="AS7" s="232">
        <v>2603.5223194</v>
      </c>
      <c r="AT7" s="232">
        <v>2646.8395263000002</v>
      </c>
      <c r="AU7" s="232">
        <v>2672.7966882999999</v>
      </c>
      <c r="AV7" s="232">
        <v>2656.0082969999999</v>
      </c>
      <c r="AW7" s="232">
        <v>2666.2845004999999</v>
      </c>
      <c r="AX7" s="232">
        <v>2678.2397903000001</v>
      </c>
      <c r="AY7" s="232">
        <v>2693.1434635000001</v>
      </c>
      <c r="AZ7" s="232">
        <v>2707.5049534999998</v>
      </c>
      <c r="BA7" s="232">
        <v>2722.5935571999999</v>
      </c>
      <c r="BB7" s="232">
        <v>2744.3730528999999</v>
      </c>
      <c r="BC7" s="232">
        <v>2756.4430505999999</v>
      </c>
      <c r="BD7" s="232">
        <v>2764.7673282999999</v>
      </c>
      <c r="BE7" s="232">
        <v>2760.4001920000001</v>
      </c>
      <c r="BF7" s="232">
        <v>2767.9423007</v>
      </c>
      <c r="BG7" s="232">
        <v>2778.4479602000001</v>
      </c>
      <c r="BH7" s="305">
        <v>2796.0659999999998</v>
      </c>
      <c r="BI7" s="305">
        <v>2809.3870000000002</v>
      </c>
      <c r="BJ7" s="305">
        <v>2822.5610000000001</v>
      </c>
      <c r="BK7" s="305">
        <v>2835.99</v>
      </c>
      <c r="BL7" s="305">
        <v>2848.5650000000001</v>
      </c>
      <c r="BM7" s="305">
        <v>2860.6889999999999</v>
      </c>
      <c r="BN7" s="305">
        <v>2872.866</v>
      </c>
      <c r="BO7" s="305">
        <v>2883.712</v>
      </c>
      <c r="BP7" s="305">
        <v>2893.732</v>
      </c>
      <c r="BQ7" s="305">
        <v>2903.076</v>
      </c>
      <c r="BR7" s="305">
        <v>2911.326</v>
      </c>
      <c r="BS7" s="305">
        <v>2918.6329999999998</v>
      </c>
      <c r="BT7" s="305">
        <v>2923.6610000000001</v>
      </c>
      <c r="BU7" s="305">
        <v>2930.0859999999998</v>
      </c>
      <c r="BV7" s="305">
        <v>2936.57</v>
      </c>
    </row>
    <row r="8" spans="1:74" ht="11.1" customHeight="1" x14ac:dyDescent="0.2">
      <c r="A8" s="148" t="s">
        <v>691</v>
      </c>
      <c r="B8" s="204" t="s">
        <v>436</v>
      </c>
      <c r="C8" s="232">
        <v>2405.0828747999999</v>
      </c>
      <c r="D8" s="232">
        <v>2405.1089059000001</v>
      </c>
      <c r="E8" s="232">
        <v>2406.2001429000002</v>
      </c>
      <c r="F8" s="232">
        <v>2408.9823197999999</v>
      </c>
      <c r="G8" s="232">
        <v>2411.7346683999999</v>
      </c>
      <c r="H8" s="232">
        <v>2415.0829226000001</v>
      </c>
      <c r="I8" s="232">
        <v>2419.5889232</v>
      </c>
      <c r="J8" s="232">
        <v>2423.7076080000002</v>
      </c>
      <c r="K8" s="232">
        <v>2428.0008179000001</v>
      </c>
      <c r="L8" s="232">
        <v>2430.0061601000002</v>
      </c>
      <c r="M8" s="232">
        <v>2436.4952146000001</v>
      </c>
      <c r="N8" s="232">
        <v>2445.0055888000002</v>
      </c>
      <c r="O8" s="232">
        <v>2462.1104627</v>
      </c>
      <c r="P8" s="232">
        <v>2469.7335911</v>
      </c>
      <c r="Q8" s="232">
        <v>2474.4481541</v>
      </c>
      <c r="R8" s="232">
        <v>2471.4812323000001</v>
      </c>
      <c r="S8" s="232">
        <v>2473.9583541000002</v>
      </c>
      <c r="T8" s="232">
        <v>2477.1066000999999</v>
      </c>
      <c r="U8" s="232">
        <v>2482.9675582</v>
      </c>
      <c r="V8" s="232">
        <v>2485.9268615999999</v>
      </c>
      <c r="W8" s="232">
        <v>2488.0260984000001</v>
      </c>
      <c r="X8" s="232">
        <v>2487.4910866999999</v>
      </c>
      <c r="Y8" s="232">
        <v>2489.2008261999999</v>
      </c>
      <c r="Z8" s="232">
        <v>2491.3811353999999</v>
      </c>
      <c r="AA8" s="232">
        <v>2496.1014608</v>
      </c>
      <c r="AB8" s="232">
        <v>2497.6708239999998</v>
      </c>
      <c r="AC8" s="232">
        <v>2498.1586717</v>
      </c>
      <c r="AD8" s="232">
        <v>2493.4464229999999</v>
      </c>
      <c r="AE8" s="232">
        <v>2494.8601755</v>
      </c>
      <c r="AF8" s="232">
        <v>2498.2813483</v>
      </c>
      <c r="AG8" s="232">
        <v>2507.7854648000002</v>
      </c>
      <c r="AH8" s="232">
        <v>2512.1648353999999</v>
      </c>
      <c r="AI8" s="232">
        <v>2515.4949836000001</v>
      </c>
      <c r="AJ8" s="232">
        <v>2523.7186634</v>
      </c>
      <c r="AK8" s="232">
        <v>2520.4933010999998</v>
      </c>
      <c r="AL8" s="232">
        <v>2511.7616508999999</v>
      </c>
      <c r="AM8" s="232">
        <v>2518.6137864000002</v>
      </c>
      <c r="AN8" s="232">
        <v>2483.052005</v>
      </c>
      <c r="AO8" s="232">
        <v>2426.1663801999998</v>
      </c>
      <c r="AP8" s="232">
        <v>2256.4485095</v>
      </c>
      <c r="AQ8" s="232">
        <v>2225.5465002999999</v>
      </c>
      <c r="AR8" s="232">
        <v>2241.9519500000001</v>
      </c>
      <c r="AS8" s="232">
        <v>2393.8239534999998</v>
      </c>
      <c r="AT8" s="232">
        <v>2438.7249995000002</v>
      </c>
      <c r="AU8" s="232">
        <v>2464.8141830999998</v>
      </c>
      <c r="AV8" s="232">
        <v>2444.4214809</v>
      </c>
      <c r="AW8" s="232">
        <v>2453.6394571000001</v>
      </c>
      <c r="AX8" s="232">
        <v>2464.7980885000002</v>
      </c>
      <c r="AY8" s="232">
        <v>2482.6633072999998</v>
      </c>
      <c r="AZ8" s="232">
        <v>2494.1287997999998</v>
      </c>
      <c r="BA8" s="232">
        <v>2503.9604982000001</v>
      </c>
      <c r="BB8" s="232">
        <v>2511.3628609000002</v>
      </c>
      <c r="BC8" s="232">
        <v>2518.5236273</v>
      </c>
      <c r="BD8" s="232">
        <v>2524.6472555999999</v>
      </c>
      <c r="BE8" s="232">
        <v>2525.4346633</v>
      </c>
      <c r="BF8" s="232">
        <v>2532.7083278</v>
      </c>
      <c r="BG8" s="232">
        <v>2542.1691664999998</v>
      </c>
      <c r="BH8" s="305">
        <v>2557.7269999999999</v>
      </c>
      <c r="BI8" s="305">
        <v>2568.63</v>
      </c>
      <c r="BJ8" s="305">
        <v>2578.7869999999998</v>
      </c>
      <c r="BK8" s="305">
        <v>2587.6019999999999</v>
      </c>
      <c r="BL8" s="305">
        <v>2596.7159999999999</v>
      </c>
      <c r="BM8" s="305">
        <v>2605.5309999999999</v>
      </c>
      <c r="BN8" s="305">
        <v>2614.7820000000002</v>
      </c>
      <c r="BO8" s="305">
        <v>2622.4520000000002</v>
      </c>
      <c r="BP8" s="305">
        <v>2629.2739999999999</v>
      </c>
      <c r="BQ8" s="305">
        <v>2634.174</v>
      </c>
      <c r="BR8" s="305">
        <v>2640.1080000000002</v>
      </c>
      <c r="BS8" s="305">
        <v>2645.9989999999998</v>
      </c>
      <c r="BT8" s="305">
        <v>2652.3229999999999</v>
      </c>
      <c r="BU8" s="305">
        <v>2657.7759999999998</v>
      </c>
      <c r="BV8" s="305">
        <v>2662.8310000000001</v>
      </c>
    </row>
    <row r="9" spans="1:74" ht="11.1" customHeight="1" x14ac:dyDescent="0.2">
      <c r="A9" s="148" t="s">
        <v>692</v>
      </c>
      <c r="B9" s="204" t="s">
        <v>437</v>
      </c>
      <c r="C9" s="232">
        <v>1139.2606589</v>
      </c>
      <c r="D9" s="232">
        <v>1139.5467269000001</v>
      </c>
      <c r="E9" s="232">
        <v>1139.9685781999999</v>
      </c>
      <c r="F9" s="232">
        <v>1141.4406607000001</v>
      </c>
      <c r="G9" s="232">
        <v>1141.4482426</v>
      </c>
      <c r="H9" s="232">
        <v>1140.9057717000001</v>
      </c>
      <c r="I9" s="232">
        <v>1137.4217794000001</v>
      </c>
      <c r="J9" s="232">
        <v>1137.5728047</v>
      </c>
      <c r="K9" s="232">
        <v>1138.9673789000001</v>
      </c>
      <c r="L9" s="232">
        <v>1142.1051184999999</v>
      </c>
      <c r="M9" s="232">
        <v>1145.6120778</v>
      </c>
      <c r="N9" s="232">
        <v>1149.9878733999999</v>
      </c>
      <c r="O9" s="232">
        <v>1157.5104699999999</v>
      </c>
      <c r="P9" s="232">
        <v>1161.9154649</v>
      </c>
      <c r="Q9" s="232">
        <v>1165.4808226</v>
      </c>
      <c r="R9" s="232">
        <v>1168.1066114</v>
      </c>
      <c r="S9" s="232">
        <v>1170.0676438</v>
      </c>
      <c r="T9" s="232">
        <v>1171.2639879000001</v>
      </c>
      <c r="U9" s="232">
        <v>1170.7886974</v>
      </c>
      <c r="V9" s="232">
        <v>1171.1358749999999</v>
      </c>
      <c r="W9" s="232">
        <v>1171.3985743000001</v>
      </c>
      <c r="X9" s="232">
        <v>1171.1988495999999</v>
      </c>
      <c r="Y9" s="232">
        <v>1171.5760514000001</v>
      </c>
      <c r="Z9" s="232">
        <v>1172.1522341</v>
      </c>
      <c r="AA9" s="232">
        <v>1173.1955886999999</v>
      </c>
      <c r="AB9" s="232">
        <v>1173.9685899000001</v>
      </c>
      <c r="AC9" s="232">
        <v>1174.7394287</v>
      </c>
      <c r="AD9" s="232">
        <v>1174.7178913</v>
      </c>
      <c r="AE9" s="232">
        <v>1176.0770657999999</v>
      </c>
      <c r="AF9" s="232">
        <v>1178.0267385</v>
      </c>
      <c r="AG9" s="232">
        <v>1181.7190450999999</v>
      </c>
      <c r="AH9" s="232">
        <v>1183.9856119999999</v>
      </c>
      <c r="AI9" s="232">
        <v>1185.9785750999999</v>
      </c>
      <c r="AJ9" s="232">
        <v>1190.1359362999999</v>
      </c>
      <c r="AK9" s="232">
        <v>1189.7531902999999</v>
      </c>
      <c r="AL9" s="232">
        <v>1187.2683391</v>
      </c>
      <c r="AM9" s="232">
        <v>1193.1044542</v>
      </c>
      <c r="AN9" s="232">
        <v>1178.5980889</v>
      </c>
      <c r="AO9" s="232">
        <v>1154.1723147</v>
      </c>
      <c r="AP9" s="232">
        <v>1078.9348921000001</v>
      </c>
      <c r="AQ9" s="232">
        <v>1065.3394799</v>
      </c>
      <c r="AR9" s="232">
        <v>1072.4938385999999</v>
      </c>
      <c r="AS9" s="232">
        <v>1138.1585987000001</v>
      </c>
      <c r="AT9" s="232">
        <v>1158.4920259999999</v>
      </c>
      <c r="AU9" s="232">
        <v>1171.2547511</v>
      </c>
      <c r="AV9" s="232">
        <v>1165.8633090000001</v>
      </c>
      <c r="AW9" s="232">
        <v>1171.4222284</v>
      </c>
      <c r="AX9" s="232">
        <v>1177.3480445</v>
      </c>
      <c r="AY9" s="232">
        <v>1184.6049065</v>
      </c>
      <c r="AZ9" s="232">
        <v>1190.5414037</v>
      </c>
      <c r="BA9" s="232">
        <v>1196.1216855</v>
      </c>
      <c r="BB9" s="232">
        <v>1202.1011160999999</v>
      </c>
      <c r="BC9" s="232">
        <v>1206.4024437999999</v>
      </c>
      <c r="BD9" s="232">
        <v>1209.7810331000001</v>
      </c>
      <c r="BE9" s="232">
        <v>1209.7419024999999</v>
      </c>
      <c r="BF9" s="232">
        <v>1213.1462505</v>
      </c>
      <c r="BG9" s="232">
        <v>1217.4990957</v>
      </c>
      <c r="BH9" s="305">
        <v>1224.6959999999999</v>
      </c>
      <c r="BI9" s="305">
        <v>1229.5239999999999</v>
      </c>
      <c r="BJ9" s="305">
        <v>1233.8789999999999</v>
      </c>
      <c r="BK9" s="305">
        <v>1237.4169999999999</v>
      </c>
      <c r="BL9" s="305">
        <v>1241.0830000000001</v>
      </c>
      <c r="BM9" s="305">
        <v>1244.5329999999999</v>
      </c>
      <c r="BN9" s="305">
        <v>1247.664</v>
      </c>
      <c r="BO9" s="305">
        <v>1250.7619999999999</v>
      </c>
      <c r="BP9" s="305">
        <v>1253.7239999999999</v>
      </c>
      <c r="BQ9" s="305">
        <v>1256.704</v>
      </c>
      <c r="BR9" s="305">
        <v>1259.2760000000001</v>
      </c>
      <c r="BS9" s="305">
        <v>1261.595</v>
      </c>
      <c r="BT9" s="305">
        <v>1263.3019999999999</v>
      </c>
      <c r="BU9" s="305">
        <v>1265.383</v>
      </c>
      <c r="BV9" s="305">
        <v>1267.48</v>
      </c>
    </row>
    <row r="10" spans="1:74" ht="11.1" customHeight="1" x14ac:dyDescent="0.2">
      <c r="A10" s="148" t="s">
        <v>693</v>
      </c>
      <c r="B10" s="204" t="s">
        <v>438</v>
      </c>
      <c r="C10" s="232">
        <v>3168.4538152</v>
      </c>
      <c r="D10" s="232">
        <v>3173.2514940999999</v>
      </c>
      <c r="E10" s="232">
        <v>3177.1922233</v>
      </c>
      <c r="F10" s="232">
        <v>3177.5359260999999</v>
      </c>
      <c r="G10" s="232">
        <v>3181.8178131999998</v>
      </c>
      <c r="H10" s="232">
        <v>3187.2978079</v>
      </c>
      <c r="I10" s="232">
        <v>3193.4370481000001</v>
      </c>
      <c r="J10" s="232">
        <v>3201.7174046999999</v>
      </c>
      <c r="K10" s="232">
        <v>3211.6000156</v>
      </c>
      <c r="L10" s="232">
        <v>3226.2074581000002</v>
      </c>
      <c r="M10" s="232">
        <v>3236.9526446</v>
      </c>
      <c r="N10" s="232">
        <v>3246.9581523000002</v>
      </c>
      <c r="O10" s="232">
        <v>3256.5362194999998</v>
      </c>
      <c r="P10" s="232">
        <v>3264.8281913000001</v>
      </c>
      <c r="Q10" s="232">
        <v>3272.1463058999998</v>
      </c>
      <c r="R10" s="232">
        <v>3277.0017191000002</v>
      </c>
      <c r="S10" s="232">
        <v>3283.4887523000002</v>
      </c>
      <c r="T10" s="232">
        <v>3290.1185612999998</v>
      </c>
      <c r="U10" s="232">
        <v>3298.6984785999998</v>
      </c>
      <c r="V10" s="232">
        <v>3304.2583401000002</v>
      </c>
      <c r="W10" s="232">
        <v>3308.6054783</v>
      </c>
      <c r="X10" s="232">
        <v>3308.0847116999998</v>
      </c>
      <c r="Y10" s="232">
        <v>3312.7477892000002</v>
      </c>
      <c r="Z10" s="232">
        <v>3318.9395294000001</v>
      </c>
      <c r="AA10" s="232">
        <v>3330.7858271</v>
      </c>
      <c r="AB10" s="232">
        <v>3336.9404714000002</v>
      </c>
      <c r="AC10" s="232">
        <v>3341.5293571000002</v>
      </c>
      <c r="AD10" s="232">
        <v>3340.2538204000002</v>
      </c>
      <c r="AE10" s="232">
        <v>3344.935187</v>
      </c>
      <c r="AF10" s="232">
        <v>3351.2747929000002</v>
      </c>
      <c r="AG10" s="232">
        <v>3361.8811188999998</v>
      </c>
      <c r="AH10" s="232">
        <v>3369.5808431</v>
      </c>
      <c r="AI10" s="232">
        <v>3376.9824460999998</v>
      </c>
      <c r="AJ10" s="232">
        <v>3392.6035004</v>
      </c>
      <c r="AK10" s="232">
        <v>3393.0206819</v>
      </c>
      <c r="AL10" s="232">
        <v>3386.7515628000001</v>
      </c>
      <c r="AM10" s="232">
        <v>3399.4760114999999</v>
      </c>
      <c r="AN10" s="232">
        <v>3360.5743904999999</v>
      </c>
      <c r="AO10" s="232">
        <v>3295.7265679000002</v>
      </c>
      <c r="AP10" s="232">
        <v>3097.0210999999999</v>
      </c>
      <c r="AQ10" s="232">
        <v>3061.2144572000002</v>
      </c>
      <c r="AR10" s="232">
        <v>3080.3951957999998</v>
      </c>
      <c r="AS10" s="232">
        <v>3256.0550339000001</v>
      </c>
      <c r="AT10" s="232">
        <v>3309.0917465000002</v>
      </c>
      <c r="AU10" s="232">
        <v>3340.9970518999999</v>
      </c>
      <c r="AV10" s="232">
        <v>3320.5994492999998</v>
      </c>
      <c r="AW10" s="232">
        <v>3333.6205657</v>
      </c>
      <c r="AX10" s="232">
        <v>3348.8889005000001</v>
      </c>
      <c r="AY10" s="232">
        <v>3370.0428839000001</v>
      </c>
      <c r="AZ10" s="232">
        <v>3387.0768327000001</v>
      </c>
      <c r="BA10" s="232">
        <v>3403.6291772</v>
      </c>
      <c r="BB10" s="232">
        <v>3421.8152294000001</v>
      </c>
      <c r="BC10" s="232">
        <v>3435.8178812000001</v>
      </c>
      <c r="BD10" s="232">
        <v>3447.7524447000001</v>
      </c>
      <c r="BE10" s="232">
        <v>3452.1971778000002</v>
      </c>
      <c r="BF10" s="232">
        <v>3464.0618712</v>
      </c>
      <c r="BG10" s="232">
        <v>3477.9247827999998</v>
      </c>
      <c r="BH10" s="305">
        <v>3497.8710000000001</v>
      </c>
      <c r="BI10" s="305">
        <v>3512.6660000000002</v>
      </c>
      <c r="BJ10" s="305">
        <v>3526.3969999999999</v>
      </c>
      <c r="BK10" s="305">
        <v>3538.3240000000001</v>
      </c>
      <c r="BL10" s="305">
        <v>3550.4760000000001</v>
      </c>
      <c r="BM10" s="305">
        <v>3562.116</v>
      </c>
      <c r="BN10" s="305">
        <v>3573.6570000000002</v>
      </c>
      <c r="BO10" s="305">
        <v>3583.9609999999998</v>
      </c>
      <c r="BP10" s="305">
        <v>3593.442</v>
      </c>
      <c r="BQ10" s="305">
        <v>3601.74</v>
      </c>
      <c r="BR10" s="305">
        <v>3609.846</v>
      </c>
      <c r="BS10" s="305">
        <v>3617.3969999999999</v>
      </c>
      <c r="BT10" s="305">
        <v>3623.4650000000001</v>
      </c>
      <c r="BU10" s="305">
        <v>3630.6089999999999</v>
      </c>
      <c r="BV10" s="305">
        <v>3637.8989999999999</v>
      </c>
    </row>
    <row r="11" spans="1:74" ht="11.1" customHeight="1" x14ac:dyDescent="0.2">
      <c r="A11" s="148" t="s">
        <v>694</v>
      </c>
      <c r="B11" s="204" t="s">
        <v>439</v>
      </c>
      <c r="C11" s="232">
        <v>791.27782087000003</v>
      </c>
      <c r="D11" s="232">
        <v>791.50244370999997</v>
      </c>
      <c r="E11" s="232">
        <v>791.44273234000002</v>
      </c>
      <c r="F11" s="232">
        <v>790.14813842000001</v>
      </c>
      <c r="G11" s="232">
        <v>790.23266984999998</v>
      </c>
      <c r="H11" s="232">
        <v>790.74577829999998</v>
      </c>
      <c r="I11" s="232">
        <v>791.41122364</v>
      </c>
      <c r="J11" s="232">
        <v>792.98866624000004</v>
      </c>
      <c r="K11" s="232">
        <v>795.20186595999996</v>
      </c>
      <c r="L11" s="232">
        <v>799.68498877000002</v>
      </c>
      <c r="M11" s="232">
        <v>801.94407824999996</v>
      </c>
      <c r="N11" s="232">
        <v>803.61330037000005</v>
      </c>
      <c r="O11" s="232">
        <v>803.61445942</v>
      </c>
      <c r="P11" s="232">
        <v>804.91259362000005</v>
      </c>
      <c r="Q11" s="232">
        <v>806.42950725000003</v>
      </c>
      <c r="R11" s="232">
        <v>808.86233388000005</v>
      </c>
      <c r="S11" s="232">
        <v>810.29395621000003</v>
      </c>
      <c r="T11" s="232">
        <v>811.42150779999997</v>
      </c>
      <c r="U11" s="232">
        <v>811.73433253999997</v>
      </c>
      <c r="V11" s="232">
        <v>812.63673473999995</v>
      </c>
      <c r="W11" s="232">
        <v>813.61805828000001</v>
      </c>
      <c r="X11" s="232">
        <v>814.99172788999999</v>
      </c>
      <c r="Y11" s="232">
        <v>815.89582558999996</v>
      </c>
      <c r="Z11" s="232">
        <v>816.64377609999997</v>
      </c>
      <c r="AA11" s="232">
        <v>816.96148934999997</v>
      </c>
      <c r="AB11" s="232">
        <v>817.60271303000002</v>
      </c>
      <c r="AC11" s="232">
        <v>818.29335707999996</v>
      </c>
      <c r="AD11" s="232">
        <v>818.60426846999997</v>
      </c>
      <c r="AE11" s="232">
        <v>819.71561801999997</v>
      </c>
      <c r="AF11" s="232">
        <v>821.19825272000003</v>
      </c>
      <c r="AG11" s="232">
        <v>824.01549162000003</v>
      </c>
      <c r="AH11" s="232">
        <v>825.51820728999996</v>
      </c>
      <c r="AI11" s="232">
        <v>826.66971879000005</v>
      </c>
      <c r="AJ11" s="232">
        <v>828.59513469000001</v>
      </c>
      <c r="AK11" s="232">
        <v>828.20040644000005</v>
      </c>
      <c r="AL11" s="232">
        <v>826.61064259</v>
      </c>
      <c r="AM11" s="232">
        <v>833.63192991999995</v>
      </c>
      <c r="AN11" s="232">
        <v>822.29752982000002</v>
      </c>
      <c r="AO11" s="232">
        <v>802.41352905999997</v>
      </c>
      <c r="AP11" s="232">
        <v>740.10885815999995</v>
      </c>
      <c r="AQ11" s="232">
        <v>728.52895818000002</v>
      </c>
      <c r="AR11" s="232">
        <v>733.80275964999998</v>
      </c>
      <c r="AS11" s="232">
        <v>786.60916660999999</v>
      </c>
      <c r="AT11" s="232">
        <v>802.58119292000003</v>
      </c>
      <c r="AU11" s="232">
        <v>812.39774263000004</v>
      </c>
      <c r="AV11" s="232">
        <v>807.45995937999999</v>
      </c>
      <c r="AW11" s="232">
        <v>811.41469818999997</v>
      </c>
      <c r="AX11" s="232">
        <v>815.66310268999996</v>
      </c>
      <c r="AY11" s="232">
        <v>821.03167062</v>
      </c>
      <c r="AZ11" s="232">
        <v>825.24753319000001</v>
      </c>
      <c r="BA11" s="232">
        <v>829.13718815000004</v>
      </c>
      <c r="BB11" s="232">
        <v>832.72938969999996</v>
      </c>
      <c r="BC11" s="232">
        <v>835.94506377000005</v>
      </c>
      <c r="BD11" s="232">
        <v>838.81296457999997</v>
      </c>
      <c r="BE11" s="232">
        <v>840.37809272000004</v>
      </c>
      <c r="BF11" s="232">
        <v>843.26669654</v>
      </c>
      <c r="BG11" s="232">
        <v>846.52377663000004</v>
      </c>
      <c r="BH11" s="305">
        <v>850.91189999999995</v>
      </c>
      <c r="BI11" s="305">
        <v>854.33399999999995</v>
      </c>
      <c r="BJ11" s="305">
        <v>857.55269999999996</v>
      </c>
      <c r="BK11" s="305">
        <v>860.51210000000003</v>
      </c>
      <c r="BL11" s="305">
        <v>863.36599999999999</v>
      </c>
      <c r="BM11" s="305">
        <v>866.05830000000003</v>
      </c>
      <c r="BN11" s="305">
        <v>868.61320000000001</v>
      </c>
      <c r="BO11" s="305">
        <v>870.96460000000002</v>
      </c>
      <c r="BP11" s="305">
        <v>873.13649999999996</v>
      </c>
      <c r="BQ11" s="305">
        <v>874.9683</v>
      </c>
      <c r="BR11" s="305">
        <v>876.90160000000003</v>
      </c>
      <c r="BS11" s="305">
        <v>878.77589999999998</v>
      </c>
      <c r="BT11" s="305">
        <v>880.62030000000004</v>
      </c>
      <c r="BU11" s="305">
        <v>882.35469999999998</v>
      </c>
      <c r="BV11" s="305">
        <v>884.00800000000004</v>
      </c>
    </row>
    <row r="12" spans="1:74" ht="11.1" customHeight="1" x14ac:dyDescent="0.2">
      <c r="A12" s="148" t="s">
        <v>695</v>
      </c>
      <c r="B12" s="204" t="s">
        <v>440</v>
      </c>
      <c r="C12" s="232">
        <v>2152.0824266</v>
      </c>
      <c r="D12" s="232">
        <v>2158.0630593000001</v>
      </c>
      <c r="E12" s="232">
        <v>2163.8610865000001</v>
      </c>
      <c r="F12" s="232">
        <v>2169.5827466000001</v>
      </c>
      <c r="G12" s="232">
        <v>2174.9358840999998</v>
      </c>
      <c r="H12" s="232">
        <v>2180.0267371999998</v>
      </c>
      <c r="I12" s="232">
        <v>2183.8219769000002</v>
      </c>
      <c r="J12" s="232">
        <v>2189.1632582000002</v>
      </c>
      <c r="K12" s="232">
        <v>2195.0172520000001</v>
      </c>
      <c r="L12" s="232">
        <v>2200.9118887999998</v>
      </c>
      <c r="M12" s="232">
        <v>2208.1453597</v>
      </c>
      <c r="N12" s="232">
        <v>2216.2455951000002</v>
      </c>
      <c r="O12" s="232">
        <v>2227.2757781999999</v>
      </c>
      <c r="P12" s="232">
        <v>2235.5621556000001</v>
      </c>
      <c r="Q12" s="232">
        <v>2243.1679104</v>
      </c>
      <c r="R12" s="232">
        <v>2251.1431234000001</v>
      </c>
      <c r="S12" s="232">
        <v>2256.6000723000002</v>
      </c>
      <c r="T12" s="232">
        <v>2260.5888378</v>
      </c>
      <c r="U12" s="232">
        <v>2259.3179022999998</v>
      </c>
      <c r="V12" s="232">
        <v>2263.2139394999999</v>
      </c>
      <c r="W12" s="232">
        <v>2268.4854316000001</v>
      </c>
      <c r="X12" s="232">
        <v>2276.7215497000002</v>
      </c>
      <c r="Y12" s="232">
        <v>2283.5520734000002</v>
      </c>
      <c r="Z12" s="232">
        <v>2290.5661736000002</v>
      </c>
      <c r="AA12" s="232">
        <v>2301.0746172999998</v>
      </c>
      <c r="AB12" s="232">
        <v>2305.9727954999998</v>
      </c>
      <c r="AC12" s="232">
        <v>2308.5714751</v>
      </c>
      <c r="AD12" s="232">
        <v>2302.3187760000001</v>
      </c>
      <c r="AE12" s="232">
        <v>2305.2323685000001</v>
      </c>
      <c r="AF12" s="232">
        <v>2310.7603724999999</v>
      </c>
      <c r="AG12" s="232">
        <v>2325.5087045</v>
      </c>
      <c r="AH12" s="232">
        <v>2331.3110941</v>
      </c>
      <c r="AI12" s="232">
        <v>2334.7734578</v>
      </c>
      <c r="AJ12" s="232">
        <v>2339.3727230999998</v>
      </c>
      <c r="AK12" s="232">
        <v>2335.5473394000001</v>
      </c>
      <c r="AL12" s="232">
        <v>2326.7742340999998</v>
      </c>
      <c r="AM12" s="232">
        <v>2328.7211493</v>
      </c>
      <c r="AN12" s="232">
        <v>2298.3017943</v>
      </c>
      <c r="AO12" s="232">
        <v>2251.1839111999998</v>
      </c>
      <c r="AP12" s="232">
        <v>2115.7890060999998</v>
      </c>
      <c r="AQ12" s="232">
        <v>2088.9579371999998</v>
      </c>
      <c r="AR12" s="232">
        <v>2099.1122104000001</v>
      </c>
      <c r="AS12" s="232">
        <v>2211.1875949999999</v>
      </c>
      <c r="AT12" s="232">
        <v>2246.6107258000002</v>
      </c>
      <c r="AU12" s="232">
        <v>2270.3173720999998</v>
      </c>
      <c r="AV12" s="232">
        <v>2268.3150126</v>
      </c>
      <c r="AW12" s="232">
        <v>2279.0830805000001</v>
      </c>
      <c r="AX12" s="232">
        <v>2288.6290545000002</v>
      </c>
      <c r="AY12" s="232">
        <v>2292.9501469000002</v>
      </c>
      <c r="AZ12" s="232">
        <v>2303.0540243</v>
      </c>
      <c r="BA12" s="232">
        <v>2314.9378987999999</v>
      </c>
      <c r="BB12" s="232">
        <v>2334.2954392000001</v>
      </c>
      <c r="BC12" s="232">
        <v>2345.4690565000001</v>
      </c>
      <c r="BD12" s="232">
        <v>2354.1524193999999</v>
      </c>
      <c r="BE12" s="232">
        <v>2354.2825803999999</v>
      </c>
      <c r="BF12" s="232">
        <v>2362.5326451000001</v>
      </c>
      <c r="BG12" s="232">
        <v>2372.8396661000002</v>
      </c>
      <c r="BH12" s="305">
        <v>2388.9140000000002</v>
      </c>
      <c r="BI12" s="305">
        <v>2400.5520000000001</v>
      </c>
      <c r="BJ12" s="305">
        <v>2411.4650000000001</v>
      </c>
      <c r="BK12" s="305">
        <v>2421.19</v>
      </c>
      <c r="BL12" s="305">
        <v>2430.9989999999998</v>
      </c>
      <c r="BM12" s="305">
        <v>2440.4279999999999</v>
      </c>
      <c r="BN12" s="305">
        <v>2449.221</v>
      </c>
      <c r="BO12" s="305">
        <v>2458.0859999999998</v>
      </c>
      <c r="BP12" s="305">
        <v>2466.7669999999998</v>
      </c>
      <c r="BQ12" s="305">
        <v>2476.011</v>
      </c>
      <c r="BR12" s="305">
        <v>2483.7579999999998</v>
      </c>
      <c r="BS12" s="305">
        <v>2490.7570000000001</v>
      </c>
      <c r="BT12" s="305">
        <v>2495.6320000000001</v>
      </c>
      <c r="BU12" s="305">
        <v>2502.1689999999999</v>
      </c>
      <c r="BV12" s="305">
        <v>2508.9899999999998</v>
      </c>
    </row>
    <row r="13" spans="1:74" ht="11.1" customHeight="1" x14ac:dyDescent="0.2">
      <c r="A13" s="148" t="s">
        <v>696</v>
      </c>
      <c r="B13" s="204" t="s">
        <v>441</v>
      </c>
      <c r="C13" s="232">
        <v>1151.7703386999999</v>
      </c>
      <c r="D13" s="232">
        <v>1154.5552554000001</v>
      </c>
      <c r="E13" s="232">
        <v>1157.4683568999999</v>
      </c>
      <c r="F13" s="232">
        <v>1159.8232012999999</v>
      </c>
      <c r="G13" s="232">
        <v>1163.5075033999999</v>
      </c>
      <c r="H13" s="232">
        <v>1167.8348215000001</v>
      </c>
      <c r="I13" s="232">
        <v>1174.6211639000001</v>
      </c>
      <c r="J13" s="232">
        <v>1178.8725078</v>
      </c>
      <c r="K13" s="232">
        <v>1182.4048613</v>
      </c>
      <c r="L13" s="232">
        <v>1182.327325</v>
      </c>
      <c r="M13" s="232">
        <v>1186.5898728</v>
      </c>
      <c r="N13" s="232">
        <v>1192.3016052</v>
      </c>
      <c r="O13" s="232">
        <v>1203.3442078</v>
      </c>
      <c r="P13" s="232">
        <v>1209.0430449</v>
      </c>
      <c r="Q13" s="232">
        <v>1213.2798021999999</v>
      </c>
      <c r="R13" s="232">
        <v>1214.5255829</v>
      </c>
      <c r="S13" s="232">
        <v>1216.9848532000001</v>
      </c>
      <c r="T13" s="232">
        <v>1219.1287162000001</v>
      </c>
      <c r="U13" s="232">
        <v>1219.7657495000001</v>
      </c>
      <c r="V13" s="232">
        <v>1222.1723651</v>
      </c>
      <c r="W13" s="232">
        <v>1225.1571405</v>
      </c>
      <c r="X13" s="232">
        <v>1229.2620690000001</v>
      </c>
      <c r="Y13" s="232">
        <v>1232.9966689</v>
      </c>
      <c r="Z13" s="232">
        <v>1236.9029336000001</v>
      </c>
      <c r="AA13" s="232">
        <v>1241.8541908</v>
      </c>
      <c r="AB13" s="232">
        <v>1245.4487892</v>
      </c>
      <c r="AC13" s="232">
        <v>1248.5600565</v>
      </c>
      <c r="AD13" s="232">
        <v>1249.2279931999999</v>
      </c>
      <c r="AE13" s="232">
        <v>1252.8425982000001</v>
      </c>
      <c r="AF13" s="232">
        <v>1257.4438720000001</v>
      </c>
      <c r="AG13" s="232">
        <v>1265.2446719</v>
      </c>
      <c r="AH13" s="232">
        <v>1270.1596402</v>
      </c>
      <c r="AI13" s="232">
        <v>1274.4016342</v>
      </c>
      <c r="AJ13" s="232">
        <v>1280.3062901999999</v>
      </c>
      <c r="AK13" s="232">
        <v>1281.4506085</v>
      </c>
      <c r="AL13" s="232">
        <v>1280.1702253000001</v>
      </c>
      <c r="AM13" s="232">
        <v>1287.1337510999999</v>
      </c>
      <c r="AN13" s="232">
        <v>1273.0025072000001</v>
      </c>
      <c r="AO13" s="232">
        <v>1248.4451039999999</v>
      </c>
      <c r="AP13" s="232">
        <v>1171.0901133</v>
      </c>
      <c r="AQ13" s="232">
        <v>1157.4589628000001</v>
      </c>
      <c r="AR13" s="232">
        <v>1165.1802243</v>
      </c>
      <c r="AS13" s="232">
        <v>1233.5082133999999</v>
      </c>
      <c r="AT13" s="232">
        <v>1254.4935621</v>
      </c>
      <c r="AU13" s="232">
        <v>1267.3905861000001</v>
      </c>
      <c r="AV13" s="232">
        <v>1259.9698312</v>
      </c>
      <c r="AW13" s="232">
        <v>1265.8622963</v>
      </c>
      <c r="AX13" s="232">
        <v>1272.8385274</v>
      </c>
      <c r="AY13" s="232">
        <v>1282.8218343000001</v>
      </c>
      <c r="AZ13" s="232">
        <v>1290.5231147</v>
      </c>
      <c r="BA13" s="232">
        <v>1297.8656785999999</v>
      </c>
      <c r="BB13" s="232">
        <v>1305.6282506</v>
      </c>
      <c r="BC13" s="232">
        <v>1311.6693379999999</v>
      </c>
      <c r="BD13" s="232">
        <v>1316.7676655</v>
      </c>
      <c r="BE13" s="232">
        <v>1318.8458484</v>
      </c>
      <c r="BF13" s="232">
        <v>1323.6166943000001</v>
      </c>
      <c r="BG13" s="232">
        <v>1329.0028185000001</v>
      </c>
      <c r="BH13" s="305">
        <v>1336.1590000000001</v>
      </c>
      <c r="BI13" s="305">
        <v>1341.91</v>
      </c>
      <c r="BJ13" s="305">
        <v>1347.4090000000001</v>
      </c>
      <c r="BK13" s="305">
        <v>1352.819</v>
      </c>
      <c r="BL13" s="305">
        <v>1357.6959999999999</v>
      </c>
      <c r="BM13" s="305">
        <v>1362.202</v>
      </c>
      <c r="BN13" s="305">
        <v>1366.154</v>
      </c>
      <c r="BO13" s="305">
        <v>1370.0540000000001</v>
      </c>
      <c r="BP13" s="305">
        <v>1373.72</v>
      </c>
      <c r="BQ13" s="305">
        <v>1376.9880000000001</v>
      </c>
      <c r="BR13" s="305">
        <v>1380.309</v>
      </c>
      <c r="BS13" s="305">
        <v>1383.518</v>
      </c>
      <c r="BT13" s="305">
        <v>1386.461</v>
      </c>
      <c r="BU13" s="305">
        <v>1389.5630000000001</v>
      </c>
      <c r="BV13" s="305">
        <v>1392.67</v>
      </c>
    </row>
    <row r="14" spans="1:74" ht="11.1" customHeight="1" x14ac:dyDescent="0.2">
      <c r="A14" s="148" t="s">
        <v>697</v>
      </c>
      <c r="B14" s="204" t="s">
        <v>442</v>
      </c>
      <c r="C14" s="232">
        <v>3388.6431504000002</v>
      </c>
      <c r="D14" s="232">
        <v>3401.9071976999999</v>
      </c>
      <c r="E14" s="232">
        <v>3414.6310701000002</v>
      </c>
      <c r="F14" s="232">
        <v>3425.5084809</v>
      </c>
      <c r="G14" s="232">
        <v>3438.1317186000001</v>
      </c>
      <c r="H14" s="232">
        <v>3451.1944963999999</v>
      </c>
      <c r="I14" s="232">
        <v>3464.5873809</v>
      </c>
      <c r="J14" s="232">
        <v>3478.6113141999999</v>
      </c>
      <c r="K14" s="232">
        <v>3493.1568628</v>
      </c>
      <c r="L14" s="232">
        <v>3512.2217049000001</v>
      </c>
      <c r="M14" s="232">
        <v>3524.8122256000001</v>
      </c>
      <c r="N14" s="232">
        <v>3534.9261031000001</v>
      </c>
      <c r="O14" s="232">
        <v>3538.0844886</v>
      </c>
      <c r="P14" s="232">
        <v>3546.6042158999999</v>
      </c>
      <c r="Q14" s="232">
        <v>3556.0064364</v>
      </c>
      <c r="R14" s="232">
        <v>3568.1046741</v>
      </c>
      <c r="S14" s="232">
        <v>3577.9117378999999</v>
      </c>
      <c r="T14" s="232">
        <v>3587.2411520000001</v>
      </c>
      <c r="U14" s="232">
        <v>3596.8820018000001</v>
      </c>
      <c r="V14" s="232">
        <v>3604.6643021999998</v>
      </c>
      <c r="W14" s="232">
        <v>3611.3771387000002</v>
      </c>
      <c r="X14" s="232">
        <v>3612.5983018000002</v>
      </c>
      <c r="Y14" s="232">
        <v>3620.4888676999999</v>
      </c>
      <c r="Z14" s="232">
        <v>3630.6266267000001</v>
      </c>
      <c r="AA14" s="232">
        <v>3646.0099012000001</v>
      </c>
      <c r="AB14" s="232">
        <v>3658.3933050000001</v>
      </c>
      <c r="AC14" s="232">
        <v>3670.7751604999999</v>
      </c>
      <c r="AD14" s="232">
        <v>3685.5955164000002</v>
      </c>
      <c r="AE14" s="232">
        <v>3696.1442385</v>
      </c>
      <c r="AF14" s="232">
        <v>3704.8613756</v>
      </c>
      <c r="AG14" s="232">
        <v>3704.5746674000002</v>
      </c>
      <c r="AH14" s="232">
        <v>3715.0078297</v>
      </c>
      <c r="AI14" s="232">
        <v>3728.9886021000002</v>
      </c>
      <c r="AJ14" s="232">
        <v>3764.9559104999998</v>
      </c>
      <c r="AK14" s="232">
        <v>3772.2027088999998</v>
      </c>
      <c r="AL14" s="232">
        <v>3769.167923</v>
      </c>
      <c r="AM14" s="232">
        <v>3785.1411321999999</v>
      </c>
      <c r="AN14" s="232">
        <v>3739.5759935000001</v>
      </c>
      <c r="AO14" s="232">
        <v>3661.7620861</v>
      </c>
      <c r="AP14" s="232">
        <v>3423.3009664000001</v>
      </c>
      <c r="AQ14" s="232">
        <v>3377.2883545</v>
      </c>
      <c r="AR14" s="232">
        <v>3395.3258065999999</v>
      </c>
      <c r="AS14" s="232">
        <v>3594.7575351999999</v>
      </c>
      <c r="AT14" s="232">
        <v>3652.8869562</v>
      </c>
      <c r="AU14" s="232">
        <v>3687.058282</v>
      </c>
      <c r="AV14" s="232">
        <v>3661.6122829000001</v>
      </c>
      <c r="AW14" s="232">
        <v>3674.6118405000002</v>
      </c>
      <c r="AX14" s="232">
        <v>3690.3977249999998</v>
      </c>
      <c r="AY14" s="232">
        <v>3709.1297244000002</v>
      </c>
      <c r="AZ14" s="232">
        <v>3730.3684222000002</v>
      </c>
      <c r="BA14" s="232">
        <v>3754.2736061999999</v>
      </c>
      <c r="BB14" s="232">
        <v>3790.0311508999998</v>
      </c>
      <c r="BC14" s="232">
        <v>3812.3799012999998</v>
      </c>
      <c r="BD14" s="232">
        <v>3830.5057320000001</v>
      </c>
      <c r="BE14" s="232">
        <v>3835.6578281000002</v>
      </c>
      <c r="BF14" s="232">
        <v>3851.9009302999998</v>
      </c>
      <c r="BG14" s="232">
        <v>3870.4842239</v>
      </c>
      <c r="BH14" s="305">
        <v>3896.627</v>
      </c>
      <c r="BI14" s="305">
        <v>3915.9760000000001</v>
      </c>
      <c r="BJ14" s="305">
        <v>3933.7510000000002</v>
      </c>
      <c r="BK14" s="305">
        <v>3949.1930000000002</v>
      </c>
      <c r="BL14" s="305">
        <v>3964.386</v>
      </c>
      <c r="BM14" s="305">
        <v>3978.5729999999999</v>
      </c>
      <c r="BN14" s="305">
        <v>3991.7469999999998</v>
      </c>
      <c r="BO14" s="305">
        <v>4003.9259999999999</v>
      </c>
      <c r="BP14" s="305">
        <v>4015.1039999999998</v>
      </c>
      <c r="BQ14" s="305">
        <v>4024.259</v>
      </c>
      <c r="BR14" s="305">
        <v>4034.1990000000001</v>
      </c>
      <c r="BS14" s="305">
        <v>4043.9029999999998</v>
      </c>
      <c r="BT14" s="305">
        <v>4053.4110000000001</v>
      </c>
      <c r="BU14" s="305">
        <v>4062.6129999999998</v>
      </c>
      <c r="BV14" s="305">
        <v>4071.549</v>
      </c>
    </row>
    <row r="15" spans="1:74" ht="11.1" customHeight="1" x14ac:dyDescent="0.2">
      <c r="A15" s="148"/>
      <c r="B15" s="165" t="s">
        <v>1399</v>
      </c>
      <c r="C15" s="237"/>
      <c r="D15" s="237"/>
      <c r="E15" s="237"/>
      <c r="F15" s="237"/>
      <c r="G15" s="237"/>
      <c r="H15" s="237"/>
      <c r="I15" s="237"/>
      <c r="J15" s="237"/>
      <c r="K15" s="237"/>
      <c r="L15" s="237"/>
      <c r="M15" s="237"/>
      <c r="N15" s="237"/>
      <c r="O15" s="237"/>
      <c r="P15" s="237"/>
      <c r="Q15" s="237"/>
      <c r="R15" s="237"/>
      <c r="S15" s="237"/>
      <c r="T15" s="237"/>
      <c r="U15" s="237"/>
      <c r="V15" s="237"/>
      <c r="W15" s="237"/>
      <c r="X15" s="237"/>
      <c r="Y15" s="237"/>
      <c r="Z15" s="237"/>
      <c r="AA15" s="237"/>
      <c r="AB15" s="237"/>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237"/>
      <c r="BH15" s="315"/>
      <c r="BI15" s="315"/>
      <c r="BJ15" s="315"/>
      <c r="BK15" s="315"/>
      <c r="BL15" s="315"/>
      <c r="BM15" s="315"/>
      <c r="BN15" s="315"/>
      <c r="BO15" s="315"/>
      <c r="BP15" s="315"/>
      <c r="BQ15" s="315"/>
      <c r="BR15" s="315"/>
      <c r="BS15" s="315"/>
      <c r="BT15" s="315"/>
      <c r="BU15" s="315"/>
      <c r="BV15" s="315"/>
    </row>
    <row r="16" spans="1:74" ht="11.1" customHeight="1" x14ac:dyDescent="0.2">
      <c r="A16" s="148" t="s">
        <v>698</v>
      </c>
      <c r="B16" s="204" t="s">
        <v>435</v>
      </c>
      <c r="C16" s="250">
        <v>99.456203767999995</v>
      </c>
      <c r="D16" s="250">
        <v>99.532186178000003</v>
      </c>
      <c r="E16" s="250">
        <v>99.689578174999994</v>
      </c>
      <c r="F16" s="250">
        <v>100.21549451999999</v>
      </c>
      <c r="G16" s="250">
        <v>100.32036961999999</v>
      </c>
      <c r="H16" s="250">
        <v>100.29131824</v>
      </c>
      <c r="I16" s="250">
        <v>99.789668371999994</v>
      </c>
      <c r="J16" s="250">
        <v>99.746768020999994</v>
      </c>
      <c r="K16" s="250">
        <v>99.823945186000003</v>
      </c>
      <c r="L16" s="250">
        <v>100.30586791</v>
      </c>
      <c r="M16" s="250">
        <v>100.40969908</v>
      </c>
      <c r="N16" s="250">
        <v>100.42010672000001</v>
      </c>
      <c r="O16" s="250">
        <v>100.10910219</v>
      </c>
      <c r="P16" s="250">
        <v>100.1036543</v>
      </c>
      <c r="Q16" s="250">
        <v>100.17577439</v>
      </c>
      <c r="R16" s="250">
        <v>100.46767251</v>
      </c>
      <c r="S16" s="250">
        <v>100.58827103</v>
      </c>
      <c r="T16" s="250">
        <v>100.67978001</v>
      </c>
      <c r="U16" s="250">
        <v>100.85255805</v>
      </c>
      <c r="V16" s="250">
        <v>100.80311896000001</v>
      </c>
      <c r="W16" s="250">
        <v>100.64182135999999</v>
      </c>
      <c r="X16" s="250">
        <v>100.23669975999999</v>
      </c>
      <c r="Y16" s="250">
        <v>99.950659262000002</v>
      </c>
      <c r="Z16" s="250">
        <v>99.651734375000004</v>
      </c>
      <c r="AA16" s="250">
        <v>99.303757274999995</v>
      </c>
      <c r="AB16" s="250">
        <v>99.006189477000007</v>
      </c>
      <c r="AC16" s="250">
        <v>98.722863157999996</v>
      </c>
      <c r="AD16" s="250">
        <v>98.372350244000003</v>
      </c>
      <c r="AE16" s="250">
        <v>98.178577938000004</v>
      </c>
      <c r="AF16" s="250">
        <v>98.060118165999995</v>
      </c>
      <c r="AG16" s="250">
        <v>98.167530259000003</v>
      </c>
      <c r="AH16" s="250">
        <v>98.086776059000002</v>
      </c>
      <c r="AI16" s="250">
        <v>97.968414897000002</v>
      </c>
      <c r="AJ16" s="250">
        <v>97.909030760999997</v>
      </c>
      <c r="AK16" s="250">
        <v>97.643017682000007</v>
      </c>
      <c r="AL16" s="250">
        <v>97.266959649</v>
      </c>
      <c r="AM16" s="250">
        <v>98.422070472000001</v>
      </c>
      <c r="AN16" s="250">
        <v>96.595012171999997</v>
      </c>
      <c r="AO16" s="250">
        <v>93.426998558999998</v>
      </c>
      <c r="AP16" s="250">
        <v>83.789887256</v>
      </c>
      <c r="AQ16" s="250">
        <v>81.786069800000007</v>
      </c>
      <c r="AR16" s="250">
        <v>82.287403814000001</v>
      </c>
      <c r="AS16" s="250">
        <v>89.530233104999994</v>
      </c>
      <c r="AT16" s="250">
        <v>91.864612202999993</v>
      </c>
      <c r="AU16" s="250">
        <v>93.526884914999997</v>
      </c>
      <c r="AV16" s="250">
        <v>94.000268617000003</v>
      </c>
      <c r="AW16" s="250">
        <v>94.705915525999998</v>
      </c>
      <c r="AX16" s="250">
        <v>95.127043017999995</v>
      </c>
      <c r="AY16" s="250">
        <v>95.547422769999997</v>
      </c>
      <c r="AZ16" s="250">
        <v>95.186682669000007</v>
      </c>
      <c r="BA16" s="250">
        <v>94.328594391999999</v>
      </c>
      <c r="BB16" s="250">
        <v>91.418491532000004</v>
      </c>
      <c r="BC16" s="250">
        <v>90.731706708999994</v>
      </c>
      <c r="BD16" s="250">
        <v>90.713573515999997</v>
      </c>
      <c r="BE16" s="250">
        <v>92.445128569000005</v>
      </c>
      <c r="BF16" s="250">
        <v>92.953521171000006</v>
      </c>
      <c r="BG16" s="250">
        <v>93.319787939999998</v>
      </c>
      <c r="BH16" s="316">
        <v>93.273560000000003</v>
      </c>
      <c r="BI16" s="316">
        <v>93.558350000000004</v>
      </c>
      <c r="BJ16" s="316">
        <v>93.903790000000001</v>
      </c>
      <c r="BK16" s="316">
        <v>94.377070000000003</v>
      </c>
      <c r="BL16" s="316">
        <v>94.793409999999994</v>
      </c>
      <c r="BM16" s="316">
        <v>95.22</v>
      </c>
      <c r="BN16" s="316">
        <v>95.721050000000005</v>
      </c>
      <c r="BO16" s="316">
        <v>96.12</v>
      </c>
      <c r="BP16" s="316">
        <v>96.481070000000003</v>
      </c>
      <c r="BQ16" s="316">
        <v>96.795090000000002</v>
      </c>
      <c r="BR16" s="316">
        <v>97.087220000000002</v>
      </c>
      <c r="BS16" s="316">
        <v>97.348309999999998</v>
      </c>
      <c r="BT16" s="316">
        <v>97.551010000000005</v>
      </c>
      <c r="BU16" s="316">
        <v>97.770529999999994</v>
      </c>
      <c r="BV16" s="316">
        <v>97.979510000000005</v>
      </c>
    </row>
    <row r="17" spans="1:74" ht="11.1" customHeight="1" x14ac:dyDescent="0.2">
      <c r="A17" s="148" t="s">
        <v>699</v>
      </c>
      <c r="B17" s="204" t="s">
        <v>468</v>
      </c>
      <c r="C17" s="250">
        <v>99.733906473000005</v>
      </c>
      <c r="D17" s="250">
        <v>99.762290577000002</v>
      </c>
      <c r="E17" s="250">
        <v>99.881667730000004</v>
      </c>
      <c r="F17" s="250">
        <v>100.42571153999999</v>
      </c>
      <c r="G17" s="250">
        <v>100.47681958</v>
      </c>
      <c r="H17" s="250">
        <v>100.36866547</v>
      </c>
      <c r="I17" s="250">
        <v>99.689379255999995</v>
      </c>
      <c r="J17" s="250">
        <v>99.571603295000003</v>
      </c>
      <c r="K17" s="250">
        <v>99.603467639000002</v>
      </c>
      <c r="L17" s="250">
        <v>100.10680708</v>
      </c>
      <c r="M17" s="250">
        <v>100.19657594</v>
      </c>
      <c r="N17" s="250">
        <v>100.19460902</v>
      </c>
      <c r="O17" s="250">
        <v>99.876288435999996</v>
      </c>
      <c r="P17" s="250">
        <v>99.859313349000004</v>
      </c>
      <c r="Q17" s="250">
        <v>99.919065883000002</v>
      </c>
      <c r="R17" s="250">
        <v>100.16389327</v>
      </c>
      <c r="S17" s="250">
        <v>100.29584062000001</v>
      </c>
      <c r="T17" s="250">
        <v>100.42325517</v>
      </c>
      <c r="U17" s="250">
        <v>100.71030081000001</v>
      </c>
      <c r="V17" s="250">
        <v>100.70552683</v>
      </c>
      <c r="W17" s="250">
        <v>100.57309712999999</v>
      </c>
      <c r="X17" s="250">
        <v>100.24013017999999</v>
      </c>
      <c r="Y17" s="250">
        <v>99.907050171999998</v>
      </c>
      <c r="Z17" s="250">
        <v>99.500975582999999</v>
      </c>
      <c r="AA17" s="250">
        <v>98.852603856000002</v>
      </c>
      <c r="AB17" s="250">
        <v>98.427517022999993</v>
      </c>
      <c r="AC17" s="250">
        <v>98.056412527000006</v>
      </c>
      <c r="AD17" s="250">
        <v>97.727412670999996</v>
      </c>
      <c r="AE17" s="250">
        <v>97.473181122</v>
      </c>
      <c r="AF17" s="250">
        <v>97.281840183</v>
      </c>
      <c r="AG17" s="250">
        <v>97.281576427999994</v>
      </c>
      <c r="AH17" s="250">
        <v>97.119876775999998</v>
      </c>
      <c r="AI17" s="250">
        <v>96.924927804000006</v>
      </c>
      <c r="AJ17" s="250">
        <v>96.757763029000003</v>
      </c>
      <c r="AK17" s="250">
        <v>96.450540274999994</v>
      </c>
      <c r="AL17" s="250">
        <v>96.064293059999997</v>
      </c>
      <c r="AM17" s="250">
        <v>97.630311485999997</v>
      </c>
      <c r="AN17" s="250">
        <v>95.562547773999995</v>
      </c>
      <c r="AO17" s="250">
        <v>91.892292024</v>
      </c>
      <c r="AP17" s="250">
        <v>80.553641137</v>
      </c>
      <c r="AQ17" s="250">
        <v>78.227828638999995</v>
      </c>
      <c r="AR17" s="250">
        <v>78.848951428999996</v>
      </c>
      <c r="AS17" s="250">
        <v>87.545692567000003</v>
      </c>
      <c r="AT17" s="250">
        <v>90.214173638999995</v>
      </c>
      <c r="AU17" s="250">
        <v>91.983077703000006</v>
      </c>
      <c r="AV17" s="250">
        <v>91.976131160999998</v>
      </c>
      <c r="AW17" s="250">
        <v>92.603086411000007</v>
      </c>
      <c r="AX17" s="250">
        <v>92.987669853</v>
      </c>
      <c r="AY17" s="250">
        <v>93.42076969</v>
      </c>
      <c r="AZ17" s="250">
        <v>93.102443366000003</v>
      </c>
      <c r="BA17" s="250">
        <v>92.323579084000002</v>
      </c>
      <c r="BB17" s="250">
        <v>89.664694961999999</v>
      </c>
      <c r="BC17" s="250">
        <v>89.029366171999996</v>
      </c>
      <c r="BD17" s="250">
        <v>88.998110835000006</v>
      </c>
      <c r="BE17" s="250">
        <v>90.462996373999999</v>
      </c>
      <c r="BF17" s="250">
        <v>90.970837372999995</v>
      </c>
      <c r="BG17" s="250">
        <v>91.413701255999996</v>
      </c>
      <c r="BH17" s="316">
        <v>91.669799999999995</v>
      </c>
      <c r="BI17" s="316">
        <v>92.07405</v>
      </c>
      <c r="BJ17" s="316">
        <v>92.504660000000001</v>
      </c>
      <c r="BK17" s="316">
        <v>92.979900000000001</v>
      </c>
      <c r="BL17" s="316">
        <v>93.449529999999996</v>
      </c>
      <c r="BM17" s="316">
        <v>93.931809999999999</v>
      </c>
      <c r="BN17" s="316">
        <v>94.498819999999995</v>
      </c>
      <c r="BO17" s="316">
        <v>94.952349999999996</v>
      </c>
      <c r="BP17" s="316">
        <v>95.36448</v>
      </c>
      <c r="BQ17" s="316">
        <v>95.740290000000002</v>
      </c>
      <c r="BR17" s="316">
        <v>96.065799999999996</v>
      </c>
      <c r="BS17" s="316">
        <v>96.346109999999996</v>
      </c>
      <c r="BT17" s="316">
        <v>96.523870000000002</v>
      </c>
      <c r="BU17" s="316">
        <v>96.75676</v>
      </c>
      <c r="BV17" s="316">
        <v>96.987449999999995</v>
      </c>
    </row>
    <row r="18" spans="1:74" ht="11.1" customHeight="1" x14ac:dyDescent="0.2">
      <c r="A18" s="148" t="s">
        <v>700</v>
      </c>
      <c r="B18" s="204" t="s">
        <v>436</v>
      </c>
      <c r="C18" s="250">
        <v>99.2378772</v>
      </c>
      <c r="D18" s="250">
        <v>99.348058757999993</v>
      </c>
      <c r="E18" s="250">
        <v>99.546356052999997</v>
      </c>
      <c r="F18" s="250">
        <v>100.16522172000001</v>
      </c>
      <c r="G18" s="250">
        <v>100.29041101</v>
      </c>
      <c r="H18" s="250">
        <v>100.25437655</v>
      </c>
      <c r="I18" s="250">
        <v>99.591639896999993</v>
      </c>
      <c r="J18" s="250">
        <v>99.582266797000003</v>
      </c>
      <c r="K18" s="250">
        <v>99.760778797</v>
      </c>
      <c r="L18" s="250">
        <v>100.50748776</v>
      </c>
      <c r="M18" s="250">
        <v>100.77653606</v>
      </c>
      <c r="N18" s="250">
        <v>100.94823556999999</v>
      </c>
      <c r="O18" s="250">
        <v>100.83798081</v>
      </c>
      <c r="P18" s="250">
        <v>100.95343681999999</v>
      </c>
      <c r="Q18" s="250">
        <v>101.10999812999999</v>
      </c>
      <c r="R18" s="250">
        <v>101.40983059</v>
      </c>
      <c r="S18" s="250">
        <v>101.57197812</v>
      </c>
      <c r="T18" s="250">
        <v>101.69860656</v>
      </c>
      <c r="U18" s="250">
        <v>101.87685424</v>
      </c>
      <c r="V18" s="250">
        <v>101.86709077</v>
      </c>
      <c r="W18" s="250">
        <v>101.75645446</v>
      </c>
      <c r="X18" s="250">
        <v>101.52166304000001</v>
      </c>
      <c r="Y18" s="250">
        <v>101.22674278</v>
      </c>
      <c r="Z18" s="250">
        <v>100.84841139</v>
      </c>
      <c r="AA18" s="250">
        <v>100.24189862</v>
      </c>
      <c r="AB18" s="250">
        <v>99.805322670999999</v>
      </c>
      <c r="AC18" s="250">
        <v>99.393913287000004</v>
      </c>
      <c r="AD18" s="250">
        <v>98.935296781999995</v>
      </c>
      <c r="AE18" s="250">
        <v>98.628500791999997</v>
      </c>
      <c r="AF18" s="250">
        <v>98.401151631000005</v>
      </c>
      <c r="AG18" s="250">
        <v>98.439632568999997</v>
      </c>
      <c r="AH18" s="250">
        <v>98.231389613999994</v>
      </c>
      <c r="AI18" s="250">
        <v>97.962806036000003</v>
      </c>
      <c r="AJ18" s="250">
        <v>97.605223921999993</v>
      </c>
      <c r="AK18" s="250">
        <v>97.237452533999999</v>
      </c>
      <c r="AL18" s="250">
        <v>96.830833956999996</v>
      </c>
      <c r="AM18" s="250">
        <v>98.644346943000002</v>
      </c>
      <c r="AN18" s="250">
        <v>96.465799927000006</v>
      </c>
      <c r="AO18" s="250">
        <v>92.554171659000005</v>
      </c>
      <c r="AP18" s="250">
        <v>80.182295031999999</v>
      </c>
      <c r="AQ18" s="250">
        <v>77.84987959</v>
      </c>
      <c r="AR18" s="250">
        <v>78.829758226999999</v>
      </c>
      <c r="AS18" s="250">
        <v>89.071669971999995</v>
      </c>
      <c r="AT18" s="250">
        <v>92.213832492999998</v>
      </c>
      <c r="AU18" s="250">
        <v>94.205984818000005</v>
      </c>
      <c r="AV18" s="250">
        <v>93.792699369999994</v>
      </c>
      <c r="AW18" s="250">
        <v>94.426401988999999</v>
      </c>
      <c r="AX18" s="250">
        <v>94.851665096999994</v>
      </c>
      <c r="AY18" s="250">
        <v>94.515664264999998</v>
      </c>
      <c r="AZ18" s="250">
        <v>94.938666671999997</v>
      </c>
      <c r="BA18" s="250">
        <v>95.567847889999996</v>
      </c>
      <c r="BB18" s="250">
        <v>96.779160024999996</v>
      </c>
      <c r="BC18" s="250">
        <v>97.538734783999999</v>
      </c>
      <c r="BD18" s="250">
        <v>98.222524274999998</v>
      </c>
      <c r="BE18" s="250">
        <v>98.869078869999996</v>
      </c>
      <c r="BF18" s="250">
        <v>99.372385042999994</v>
      </c>
      <c r="BG18" s="250">
        <v>99.770993168000004</v>
      </c>
      <c r="BH18" s="316">
        <v>99.78595</v>
      </c>
      <c r="BI18" s="316">
        <v>100.1844</v>
      </c>
      <c r="BJ18" s="316">
        <v>100.68729999999999</v>
      </c>
      <c r="BK18" s="316">
        <v>101.4401</v>
      </c>
      <c r="BL18" s="316">
        <v>102.0431</v>
      </c>
      <c r="BM18" s="316">
        <v>102.64149999999999</v>
      </c>
      <c r="BN18" s="316">
        <v>103.27460000000001</v>
      </c>
      <c r="BO18" s="316">
        <v>103.83459999999999</v>
      </c>
      <c r="BP18" s="316">
        <v>104.36069999999999</v>
      </c>
      <c r="BQ18" s="316">
        <v>104.8334</v>
      </c>
      <c r="BR18" s="316">
        <v>105.3064</v>
      </c>
      <c r="BS18" s="316">
        <v>105.7602</v>
      </c>
      <c r="BT18" s="316">
        <v>106.23</v>
      </c>
      <c r="BU18" s="316">
        <v>106.6189</v>
      </c>
      <c r="BV18" s="316">
        <v>106.96210000000001</v>
      </c>
    </row>
    <row r="19" spans="1:74" ht="11.1" customHeight="1" x14ac:dyDescent="0.2">
      <c r="A19" s="148" t="s">
        <v>701</v>
      </c>
      <c r="B19" s="204" t="s">
        <v>437</v>
      </c>
      <c r="C19" s="250">
        <v>99.098151091000005</v>
      </c>
      <c r="D19" s="250">
        <v>99.224989011000005</v>
      </c>
      <c r="E19" s="250">
        <v>99.450420926000007</v>
      </c>
      <c r="F19" s="250">
        <v>100.11513458</v>
      </c>
      <c r="G19" s="250">
        <v>100.28223868000001</v>
      </c>
      <c r="H19" s="250">
        <v>100.29242096999999</v>
      </c>
      <c r="I19" s="250">
        <v>99.732379958999999</v>
      </c>
      <c r="J19" s="250">
        <v>99.738694749999993</v>
      </c>
      <c r="K19" s="250">
        <v>99.89806385</v>
      </c>
      <c r="L19" s="250">
        <v>100.54353046999999</v>
      </c>
      <c r="M19" s="250">
        <v>100.75922577999999</v>
      </c>
      <c r="N19" s="250">
        <v>100.87819297999999</v>
      </c>
      <c r="O19" s="250">
        <v>100.65689706000001</v>
      </c>
      <c r="P19" s="250">
        <v>100.76505933</v>
      </c>
      <c r="Q19" s="250">
        <v>100.95914474999999</v>
      </c>
      <c r="R19" s="250">
        <v>101.38501891999999</v>
      </c>
      <c r="S19" s="250">
        <v>101.64155148</v>
      </c>
      <c r="T19" s="250">
        <v>101.87460803</v>
      </c>
      <c r="U19" s="250">
        <v>102.21238328</v>
      </c>
      <c r="V19" s="250">
        <v>102.30234174</v>
      </c>
      <c r="W19" s="250">
        <v>102.27267811999999</v>
      </c>
      <c r="X19" s="250">
        <v>102.06791199</v>
      </c>
      <c r="Y19" s="250">
        <v>101.84061456000001</v>
      </c>
      <c r="Z19" s="250">
        <v>101.53530538</v>
      </c>
      <c r="AA19" s="250">
        <v>100.98678442000001</v>
      </c>
      <c r="AB19" s="250">
        <v>100.64935179</v>
      </c>
      <c r="AC19" s="250">
        <v>100.35780746</v>
      </c>
      <c r="AD19" s="250">
        <v>100.0765372</v>
      </c>
      <c r="AE19" s="250">
        <v>99.903480107999997</v>
      </c>
      <c r="AF19" s="250">
        <v>99.803021960999999</v>
      </c>
      <c r="AG19" s="250">
        <v>99.933509857000004</v>
      </c>
      <c r="AH19" s="250">
        <v>99.859489284999995</v>
      </c>
      <c r="AI19" s="250">
        <v>99.739307338000003</v>
      </c>
      <c r="AJ19" s="250">
        <v>99.637980442</v>
      </c>
      <c r="AK19" s="250">
        <v>99.376713430999999</v>
      </c>
      <c r="AL19" s="250">
        <v>99.020522726999999</v>
      </c>
      <c r="AM19" s="250">
        <v>100.02070052000001</v>
      </c>
      <c r="AN19" s="250">
        <v>98.386193293000005</v>
      </c>
      <c r="AO19" s="250">
        <v>95.568293230999998</v>
      </c>
      <c r="AP19" s="250">
        <v>86.918209137000005</v>
      </c>
      <c r="AQ19" s="250">
        <v>85.220116806999997</v>
      </c>
      <c r="AR19" s="250">
        <v>85.825225040999996</v>
      </c>
      <c r="AS19" s="250">
        <v>92.737472589999996</v>
      </c>
      <c r="AT19" s="250">
        <v>94.946027893999997</v>
      </c>
      <c r="AU19" s="250">
        <v>96.454829700999994</v>
      </c>
      <c r="AV19" s="250">
        <v>96.562029753999994</v>
      </c>
      <c r="AW19" s="250">
        <v>97.197710762</v>
      </c>
      <c r="AX19" s="250">
        <v>97.660024467</v>
      </c>
      <c r="AY19" s="250">
        <v>97.792307921000003</v>
      </c>
      <c r="AZ19" s="250">
        <v>98.025384231000004</v>
      </c>
      <c r="BA19" s="250">
        <v>98.202590447999995</v>
      </c>
      <c r="BB19" s="250">
        <v>97.993037494000006</v>
      </c>
      <c r="BC19" s="250">
        <v>98.306670335999996</v>
      </c>
      <c r="BD19" s="250">
        <v>98.812599895000005</v>
      </c>
      <c r="BE19" s="250">
        <v>99.955770423999994</v>
      </c>
      <c r="BF19" s="250">
        <v>100.51258523</v>
      </c>
      <c r="BG19" s="250">
        <v>100.92798856</v>
      </c>
      <c r="BH19" s="316">
        <v>100.9551</v>
      </c>
      <c r="BI19" s="316">
        <v>101.2728</v>
      </c>
      <c r="BJ19" s="316">
        <v>101.6344</v>
      </c>
      <c r="BK19" s="316">
        <v>102.0891</v>
      </c>
      <c r="BL19" s="316">
        <v>102.50109999999999</v>
      </c>
      <c r="BM19" s="316">
        <v>102.91970000000001</v>
      </c>
      <c r="BN19" s="316">
        <v>103.35429999999999</v>
      </c>
      <c r="BO19" s="316">
        <v>103.7795</v>
      </c>
      <c r="BP19" s="316">
        <v>104.20440000000001</v>
      </c>
      <c r="BQ19" s="316">
        <v>104.69880000000001</v>
      </c>
      <c r="BR19" s="316">
        <v>105.0711</v>
      </c>
      <c r="BS19" s="316">
        <v>105.3909</v>
      </c>
      <c r="BT19" s="316">
        <v>105.6087</v>
      </c>
      <c r="BU19" s="316">
        <v>105.8608</v>
      </c>
      <c r="BV19" s="316">
        <v>106.09780000000001</v>
      </c>
    </row>
    <row r="20" spans="1:74" ht="11.1" customHeight="1" x14ac:dyDescent="0.2">
      <c r="A20" s="148" t="s">
        <v>702</v>
      </c>
      <c r="B20" s="204" t="s">
        <v>438</v>
      </c>
      <c r="C20" s="250">
        <v>99.184281571</v>
      </c>
      <c r="D20" s="250">
        <v>99.368845723999996</v>
      </c>
      <c r="E20" s="250">
        <v>99.614019834999993</v>
      </c>
      <c r="F20" s="250">
        <v>100.2293121</v>
      </c>
      <c r="G20" s="250">
        <v>100.36357498</v>
      </c>
      <c r="H20" s="250">
        <v>100.32631666</v>
      </c>
      <c r="I20" s="250">
        <v>99.655739084999993</v>
      </c>
      <c r="J20" s="250">
        <v>99.621786951000004</v>
      </c>
      <c r="K20" s="250">
        <v>99.762662184999996</v>
      </c>
      <c r="L20" s="250">
        <v>100.42009858</v>
      </c>
      <c r="M20" s="250">
        <v>100.65432819999999</v>
      </c>
      <c r="N20" s="250">
        <v>100.80708486</v>
      </c>
      <c r="O20" s="250">
        <v>100.66939123</v>
      </c>
      <c r="P20" s="250">
        <v>100.81593491</v>
      </c>
      <c r="Q20" s="250">
        <v>101.03773859</v>
      </c>
      <c r="R20" s="250">
        <v>101.46300977</v>
      </c>
      <c r="S20" s="250">
        <v>101.73917785</v>
      </c>
      <c r="T20" s="250">
        <v>101.99445031</v>
      </c>
      <c r="U20" s="250">
        <v>102.37773850000001</v>
      </c>
      <c r="V20" s="250">
        <v>102.47953622</v>
      </c>
      <c r="W20" s="250">
        <v>102.44875483</v>
      </c>
      <c r="X20" s="250">
        <v>102.18981977999999</v>
      </c>
      <c r="Y20" s="250">
        <v>101.96556104</v>
      </c>
      <c r="Z20" s="250">
        <v>101.68040406</v>
      </c>
      <c r="AA20" s="250">
        <v>101.19121002</v>
      </c>
      <c r="AB20" s="250">
        <v>100.89161072</v>
      </c>
      <c r="AC20" s="250">
        <v>100.63846732</v>
      </c>
      <c r="AD20" s="250">
        <v>100.40639713</v>
      </c>
      <c r="AE20" s="250">
        <v>100.26520254</v>
      </c>
      <c r="AF20" s="250">
        <v>100.18950087</v>
      </c>
      <c r="AG20" s="250">
        <v>100.30139896999999</v>
      </c>
      <c r="AH20" s="250">
        <v>100.26510297999999</v>
      </c>
      <c r="AI20" s="250">
        <v>100.20271975999999</v>
      </c>
      <c r="AJ20" s="250">
        <v>100.24645275</v>
      </c>
      <c r="AK20" s="250">
        <v>100.0327425</v>
      </c>
      <c r="AL20" s="250">
        <v>99.693792449</v>
      </c>
      <c r="AM20" s="250">
        <v>100.75382181000001</v>
      </c>
      <c r="AN20" s="250">
        <v>99.021227744000001</v>
      </c>
      <c r="AO20" s="250">
        <v>96.020229463000007</v>
      </c>
      <c r="AP20" s="250">
        <v>86.761759204000001</v>
      </c>
      <c r="AQ20" s="250">
        <v>84.965753319000001</v>
      </c>
      <c r="AR20" s="250">
        <v>85.643144043000007</v>
      </c>
      <c r="AS20" s="250">
        <v>93.031312252999996</v>
      </c>
      <c r="AT20" s="250">
        <v>95.477460539000006</v>
      </c>
      <c r="AU20" s="250">
        <v>97.218969778000002</v>
      </c>
      <c r="AV20" s="250">
        <v>97.705010118000004</v>
      </c>
      <c r="AW20" s="250">
        <v>98.450363651999993</v>
      </c>
      <c r="AX20" s="250">
        <v>98.904200528000004</v>
      </c>
      <c r="AY20" s="250">
        <v>98.050584295999997</v>
      </c>
      <c r="AZ20" s="250">
        <v>98.683340193000006</v>
      </c>
      <c r="BA20" s="250">
        <v>99.786531769000007</v>
      </c>
      <c r="BB20" s="250">
        <v>102.40394383</v>
      </c>
      <c r="BC20" s="250">
        <v>103.66516815999999</v>
      </c>
      <c r="BD20" s="250">
        <v>104.61398957</v>
      </c>
      <c r="BE20" s="250">
        <v>104.99575578</v>
      </c>
      <c r="BF20" s="250">
        <v>105.51076055999999</v>
      </c>
      <c r="BG20" s="250">
        <v>105.90435162999999</v>
      </c>
      <c r="BH20" s="316">
        <v>105.9196</v>
      </c>
      <c r="BI20" s="316">
        <v>106.26309999999999</v>
      </c>
      <c r="BJ20" s="316">
        <v>106.6778</v>
      </c>
      <c r="BK20" s="316">
        <v>107.2306</v>
      </c>
      <c r="BL20" s="316">
        <v>107.7377</v>
      </c>
      <c r="BM20" s="316">
        <v>108.2658</v>
      </c>
      <c r="BN20" s="316">
        <v>108.89960000000001</v>
      </c>
      <c r="BO20" s="316">
        <v>109.4064</v>
      </c>
      <c r="BP20" s="316">
        <v>109.87090000000001</v>
      </c>
      <c r="BQ20" s="316">
        <v>110.29389999999999</v>
      </c>
      <c r="BR20" s="316">
        <v>110.673</v>
      </c>
      <c r="BS20" s="316">
        <v>111.0089</v>
      </c>
      <c r="BT20" s="316">
        <v>111.2628</v>
      </c>
      <c r="BU20" s="316">
        <v>111.54179999999999</v>
      </c>
      <c r="BV20" s="316">
        <v>111.8069</v>
      </c>
    </row>
    <row r="21" spans="1:74" ht="11.1" customHeight="1" x14ac:dyDescent="0.2">
      <c r="A21" s="148" t="s">
        <v>703</v>
      </c>
      <c r="B21" s="204" t="s">
        <v>439</v>
      </c>
      <c r="C21" s="250">
        <v>99.575817284999999</v>
      </c>
      <c r="D21" s="250">
        <v>99.705160551000006</v>
      </c>
      <c r="E21" s="250">
        <v>99.883710242000006</v>
      </c>
      <c r="F21" s="250">
        <v>100.39503154000001</v>
      </c>
      <c r="G21" s="250">
        <v>100.45932019</v>
      </c>
      <c r="H21" s="250">
        <v>100.36014139</v>
      </c>
      <c r="I21" s="250">
        <v>99.667862903</v>
      </c>
      <c r="J21" s="250">
        <v>99.563973345999997</v>
      </c>
      <c r="K21" s="250">
        <v>99.618840496000004</v>
      </c>
      <c r="L21" s="250">
        <v>100.16359731999999</v>
      </c>
      <c r="M21" s="250">
        <v>100.28762816</v>
      </c>
      <c r="N21" s="250">
        <v>100.32206598</v>
      </c>
      <c r="O21" s="250">
        <v>100.07159867999999</v>
      </c>
      <c r="P21" s="250">
        <v>100.07333454</v>
      </c>
      <c r="Q21" s="250">
        <v>100.13196146999999</v>
      </c>
      <c r="R21" s="250">
        <v>100.30064507</v>
      </c>
      <c r="S21" s="250">
        <v>100.43317991000001</v>
      </c>
      <c r="T21" s="250">
        <v>100.58273161</v>
      </c>
      <c r="U21" s="250">
        <v>100.93755348000001</v>
      </c>
      <c r="V21" s="250">
        <v>100.9799489</v>
      </c>
      <c r="W21" s="250">
        <v>100.89817118000001</v>
      </c>
      <c r="X21" s="250">
        <v>100.60528171999999</v>
      </c>
      <c r="Y21" s="250">
        <v>100.3403617</v>
      </c>
      <c r="Z21" s="250">
        <v>100.01647251999999</v>
      </c>
      <c r="AA21" s="250">
        <v>99.521489646999996</v>
      </c>
      <c r="AB21" s="250">
        <v>99.163755511000005</v>
      </c>
      <c r="AC21" s="250">
        <v>98.831145590999995</v>
      </c>
      <c r="AD21" s="250">
        <v>98.410655587999997</v>
      </c>
      <c r="AE21" s="250">
        <v>98.213047328000002</v>
      </c>
      <c r="AF21" s="250">
        <v>98.125316509000001</v>
      </c>
      <c r="AG21" s="250">
        <v>98.378350502000004</v>
      </c>
      <c r="AH21" s="250">
        <v>98.337209041999998</v>
      </c>
      <c r="AI21" s="250">
        <v>98.232779497999999</v>
      </c>
      <c r="AJ21" s="250">
        <v>98.081006607000006</v>
      </c>
      <c r="AK21" s="250">
        <v>97.838042341000005</v>
      </c>
      <c r="AL21" s="250">
        <v>97.519831436999993</v>
      </c>
      <c r="AM21" s="250">
        <v>99.324092625999995</v>
      </c>
      <c r="AN21" s="250">
        <v>97.207099396999993</v>
      </c>
      <c r="AO21" s="250">
        <v>93.366570482</v>
      </c>
      <c r="AP21" s="250">
        <v>81.010627960999997</v>
      </c>
      <c r="AQ21" s="250">
        <v>78.816936111000004</v>
      </c>
      <c r="AR21" s="250">
        <v>79.993617013000005</v>
      </c>
      <c r="AS21" s="250">
        <v>90.589962181999994</v>
      </c>
      <c r="AT21" s="250">
        <v>93.970419953000004</v>
      </c>
      <c r="AU21" s="250">
        <v>96.184281841000001</v>
      </c>
      <c r="AV21" s="250">
        <v>95.983034063000005</v>
      </c>
      <c r="AW21" s="250">
        <v>96.800089521999993</v>
      </c>
      <c r="AX21" s="250">
        <v>97.386934435000001</v>
      </c>
      <c r="AY21" s="250">
        <v>96.709452233999997</v>
      </c>
      <c r="AZ21" s="250">
        <v>97.611463482999994</v>
      </c>
      <c r="BA21" s="250">
        <v>99.058851614999995</v>
      </c>
      <c r="BB21" s="250">
        <v>102.38208389</v>
      </c>
      <c r="BC21" s="250">
        <v>103.92237534</v>
      </c>
      <c r="BD21" s="250">
        <v>105.01019323</v>
      </c>
      <c r="BE21" s="250">
        <v>105.2535452</v>
      </c>
      <c r="BF21" s="250">
        <v>105.73041022</v>
      </c>
      <c r="BG21" s="250">
        <v>106.04879595</v>
      </c>
      <c r="BH21" s="316">
        <v>105.8703</v>
      </c>
      <c r="BI21" s="316">
        <v>106.1255</v>
      </c>
      <c r="BJ21" s="316">
        <v>106.4761</v>
      </c>
      <c r="BK21" s="316">
        <v>107.01430000000001</v>
      </c>
      <c r="BL21" s="316">
        <v>107.48650000000001</v>
      </c>
      <c r="BM21" s="316">
        <v>107.98480000000001</v>
      </c>
      <c r="BN21" s="316">
        <v>108.5714</v>
      </c>
      <c r="BO21" s="316">
        <v>109.0754</v>
      </c>
      <c r="BP21" s="316">
        <v>109.5591</v>
      </c>
      <c r="BQ21" s="316">
        <v>110.0163</v>
      </c>
      <c r="BR21" s="316">
        <v>110.4637</v>
      </c>
      <c r="BS21" s="316">
        <v>110.89530000000001</v>
      </c>
      <c r="BT21" s="316">
        <v>111.34910000000001</v>
      </c>
      <c r="BU21" s="316">
        <v>111.7204</v>
      </c>
      <c r="BV21" s="316">
        <v>112.04730000000001</v>
      </c>
    </row>
    <row r="22" spans="1:74" ht="11.1" customHeight="1" x14ac:dyDescent="0.2">
      <c r="A22" s="148" t="s">
        <v>704</v>
      </c>
      <c r="B22" s="204" t="s">
        <v>440</v>
      </c>
      <c r="C22" s="250">
        <v>98.675229702999999</v>
      </c>
      <c r="D22" s="250">
        <v>98.834887659000003</v>
      </c>
      <c r="E22" s="250">
        <v>99.124983142000005</v>
      </c>
      <c r="F22" s="250">
        <v>99.927100867999997</v>
      </c>
      <c r="G22" s="250">
        <v>100.19188287</v>
      </c>
      <c r="H22" s="250">
        <v>100.30091385999999</v>
      </c>
      <c r="I22" s="250">
        <v>99.879819780999995</v>
      </c>
      <c r="J22" s="250">
        <v>99.958129298000003</v>
      </c>
      <c r="K22" s="250">
        <v>100.16146835000001</v>
      </c>
      <c r="L22" s="250">
        <v>100.77769515999999</v>
      </c>
      <c r="M22" s="250">
        <v>101.01519962</v>
      </c>
      <c r="N22" s="250">
        <v>101.16183993999999</v>
      </c>
      <c r="O22" s="250">
        <v>100.94482772000001</v>
      </c>
      <c r="P22" s="250">
        <v>101.11433108</v>
      </c>
      <c r="Q22" s="250">
        <v>101.39756163</v>
      </c>
      <c r="R22" s="250">
        <v>101.97781909</v>
      </c>
      <c r="S22" s="250">
        <v>102.3510292</v>
      </c>
      <c r="T22" s="250">
        <v>102.70049168</v>
      </c>
      <c r="U22" s="250">
        <v>103.16083856</v>
      </c>
      <c r="V22" s="250">
        <v>103.3618318</v>
      </c>
      <c r="W22" s="250">
        <v>103.4381034</v>
      </c>
      <c r="X22" s="250">
        <v>103.34124466</v>
      </c>
      <c r="Y22" s="250">
        <v>103.20437952</v>
      </c>
      <c r="Z22" s="250">
        <v>102.97909928999999</v>
      </c>
      <c r="AA22" s="250">
        <v>102.46938488000001</v>
      </c>
      <c r="AB22" s="250">
        <v>102.21428874</v>
      </c>
      <c r="AC22" s="250">
        <v>102.01779178</v>
      </c>
      <c r="AD22" s="250">
        <v>101.87267221</v>
      </c>
      <c r="AE22" s="250">
        <v>101.79879</v>
      </c>
      <c r="AF22" s="250">
        <v>101.78892333</v>
      </c>
      <c r="AG22" s="250">
        <v>102.01386239</v>
      </c>
      <c r="AH22" s="250">
        <v>102.00393418</v>
      </c>
      <c r="AI22" s="250">
        <v>101.92992889</v>
      </c>
      <c r="AJ22" s="250">
        <v>101.84981069</v>
      </c>
      <c r="AK22" s="250">
        <v>101.60417807</v>
      </c>
      <c r="AL22" s="250">
        <v>101.25099523</v>
      </c>
      <c r="AM22" s="250">
        <v>102.11471284</v>
      </c>
      <c r="AN22" s="250">
        <v>100.55309153</v>
      </c>
      <c r="AO22" s="250">
        <v>97.890581991999994</v>
      </c>
      <c r="AP22" s="250">
        <v>89.978550456999997</v>
      </c>
      <c r="AQ22" s="250">
        <v>88.225739759999996</v>
      </c>
      <c r="AR22" s="250">
        <v>88.483516143000003</v>
      </c>
      <c r="AS22" s="250">
        <v>94.111782438000006</v>
      </c>
      <c r="AT22" s="250">
        <v>95.870805859000001</v>
      </c>
      <c r="AU22" s="250">
        <v>97.120489237000001</v>
      </c>
      <c r="AV22" s="250">
        <v>97.383007563000007</v>
      </c>
      <c r="AW22" s="250">
        <v>97.972379610999994</v>
      </c>
      <c r="AX22" s="250">
        <v>98.410780372000005</v>
      </c>
      <c r="AY22" s="250">
        <v>99.374429668999994</v>
      </c>
      <c r="AZ22" s="250">
        <v>99.00372299</v>
      </c>
      <c r="BA22" s="250">
        <v>97.974880158999994</v>
      </c>
      <c r="BB22" s="250">
        <v>94.338747026999997</v>
      </c>
      <c r="BC22" s="250">
        <v>93.455497499000003</v>
      </c>
      <c r="BD22" s="250">
        <v>93.375977426999995</v>
      </c>
      <c r="BE22" s="250">
        <v>95.317679587000001</v>
      </c>
      <c r="BF22" s="250">
        <v>95.932498847999994</v>
      </c>
      <c r="BG22" s="250">
        <v>96.437927985000002</v>
      </c>
      <c r="BH22" s="316">
        <v>96.630579999999995</v>
      </c>
      <c r="BI22" s="316">
        <v>97.069770000000005</v>
      </c>
      <c r="BJ22" s="316">
        <v>97.552109999999999</v>
      </c>
      <c r="BK22" s="316">
        <v>98.121769999999998</v>
      </c>
      <c r="BL22" s="316">
        <v>98.657300000000006</v>
      </c>
      <c r="BM22" s="316">
        <v>99.202860000000001</v>
      </c>
      <c r="BN22" s="316">
        <v>99.822599999999994</v>
      </c>
      <c r="BO22" s="316">
        <v>100.34010000000001</v>
      </c>
      <c r="BP22" s="316">
        <v>100.81959999999999</v>
      </c>
      <c r="BQ22" s="316">
        <v>101.2676</v>
      </c>
      <c r="BR22" s="316">
        <v>101.66589999999999</v>
      </c>
      <c r="BS22" s="316">
        <v>102.0213</v>
      </c>
      <c r="BT22" s="316">
        <v>102.3092</v>
      </c>
      <c r="BU22" s="316">
        <v>102.5967</v>
      </c>
      <c r="BV22" s="316">
        <v>102.8596</v>
      </c>
    </row>
    <row r="23" spans="1:74" ht="11.1" customHeight="1" x14ac:dyDescent="0.2">
      <c r="A23" s="148" t="s">
        <v>705</v>
      </c>
      <c r="B23" s="204" t="s">
        <v>441</v>
      </c>
      <c r="C23" s="250">
        <v>98.314127204000002</v>
      </c>
      <c r="D23" s="250">
        <v>98.591223208000002</v>
      </c>
      <c r="E23" s="250">
        <v>98.935764778000006</v>
      </c>
      <c r="F23" s="250">
        <v>99.586513367999999</v>
      </c>
      <c r="G23" s="250">
        <v>99.886874977999994</v>
      </c>
      <c r="H23" s="250">
        <v>100.07561106</v>
      </c>
      <c r="I23" s="250">
        <v>99.828608462000005</v>
      </c>
      <c r="J23" s="250">
        <v>100.03717836</v>
      </c>
      <c r="K23" s="250">
        <v>100.37720760000001</v>
      </c>
      <c r="L23" s="250">
        <v>101.14068722</v>
      </c>
      <c r="M23" s="250">
        <v>101.52464187</v>
      </c>
      <c r="N23" s="250">
        <v>101.82106259</v>
      </c>
      <c r="O23" s="250">
        <v>101.8336955</v>
      </c>
      <c r="P23" s="250">
        <v>102.10223877999999</v>
      </c>
      <c r="Q23" s="250">
        <v>102.43043854</v>
      </c>
      <c r="R23" s="250">
        <v>102.88421429</v>
      </c>
      <c r="S23" s="250">
        <v>103.28228738</v>
      </c>
      <c r="T23" s="250">
        <v>103.69057732</v>
      </c>
      <c r="U23" s="250">
        <v>104.29481060000001</v>
      </c>
      <c r="V23" s="250">
        <v>104.58423937000001</v>
      </c>
      <c r="W23" s="250">
        <v>104.74459012</v>
      </c>
      <c r="X23" s="250">
        <v>104.70916179</v>
      </c>
      <c r="Y23" s="250">
        <v>104.66138229000001</v>
      </c>
      <c r="Z23" s="250">
        <v>104.53455056</v>
      </c>
      <c r="AA23" s="250">
        <v>104.20759192</v>
      </c>
      <c r="AB23" s="250">
        <v>104.01346176</v>
      </c>
      <c r="AC23" s="250">
        <v>103.83108539</v>
      </c>
      <c r="AD23" s="250">
        <v>103.53696366</v>
      </c>
      <c r="AE23" s="250">
        <v>103.47071922000001</v>
      </c>
      <c r="AF23" s="250">
        <v>103.50885294</v>
      </c>
      <c r="AG23" s="250">
        <v>103.85244889000001</v>
      </c>
      <c r="AH23" s="250">
        <v>103.94852582999999</v>
      </c>
      <c r="AI23" s="250">
        <v>103.99816786</v>
      </c>
      <c r="AJ23" s="250">
        <v>104.11139487</v>
      </c>
      <c r="AK23" s="250">
        <v>103.98565214</v>
      </c>
      <c r="AL23" s="250">
        <v>103.73095956</v>
      </c>
      <c r="AM23" s="250">
        <v>104.57433089</v>
      </c>
      <c r="AN23" s="250">
        <v>103.14147832</v>
      </c>
      <c r="AO23" s="250">
        <v>100.6594156</v>
      </c>
      <c r="AP23" s="250">
        <v>92.815236091000003</v>
      </c>
      <c r="AQ23" s="250">
        <v>91.469433056</v>
      </c>
      <c r="AR23" s="250">
        <v>92.309099852000003</v>
      </c>
      <c r="AS23" s="250">
        <v>99.184919340999997</v>
      </c>
      <c r="AT23" s="250">
        <v>101.50751366</v>
      </c>
      <c r="AU23" s="250">
        <v>103.12756566</v>
      </c>
      <c r="AV23" s="250">
        <v>103.34245104</v>
      </c>
      <c r="AW23" s="250">
        <v>104.08438664000001</v>
      </c>
      <c r="AX23" s="250">
        <v>104.65074816000001</v>
      </c>
      <c r="AY23" s="250">
        <v>103.80995853</v>
      </c>
      <c r="AZ23" s="250">
        <v>104.94885465999999</v>
      </c>
      <c r="BA23" s="250">
        <v>106.83585949</v>
      </c>
      <c r="BB23" s="250">
        <v>111.33965683</v>
      </c>
      <c r="BC23" s="250">
        <v>113.32136619000001</v>
      </c>
      <c r="BD23" s="250">
        <v>114.64967138999999</v>
      </c>
      <c r="BE23" s="250">
        <v>114.64557901000001</v>
      </c>
      <c r="BF23" s="250">
        <v>115.17632093</v>
      </c>
      <c r="BG23" s="250">
        <v>115.56290373</v>
      </c>
      <c r="BH23" s="316">
        <v>115.48860000000001</v>
      </c>
      <c r="BI23" s="316">
        <v>115.8244</v>
      </c>
      <c r="BJ23" s="316">
        <v>116.25360000000001</v>
      </c>
      <c r="BK23" s="316">
        <v>116.8937</v>
      </c>
      <c r="BL23" s="316">
        <v>117.42149999999999</v>
      </c>
      <c r="BM23" s="316">
        <v>117.9545</v>
      </c>
      <c r="BN23" s="316">
        <v>118.5609</v>
      </c>
      <c r="BO23" s="316">
        <v>119.05329999999999</v>
      </c>
      <c r="BP23" s="316">
        <v>119.5</v>
      </c>
      <c r="BQ23" s="316">
        <v>119.87560000000001</v>
      </c>
      <c r="BR23" s="316">
        <v>120.2495</v>
      </c>
      <c r="BS23" s="316">
        <v>120.59650000000001</v>
      </c>
      <c r="BT23" s="316">
        <v>120.8985</v>
      </c>
      <c r="BU23" s="316">
        <v>121.20529999999999</v>
      </c>
      <c r="BV23" s="316">
        <v>121.4987</v>
      </c>
    </row>
    <row r="24" spans="1:74" ht="11.1" customHeight="1" x14ac:dyDescent="0.2">
      <c r="A24" s="148" t="s">
        <v>706</v>
      </c>
      <c r="B24" s="204" t="s">
        <v>442</v>
      </c>
      <c r="C24" s="250">
        <v>99.676115753999994</v>
      </c>
      <c r="D24" s="250">
        <v>99.699959375999995</v>
      </c>
      <c r="E24" s="250">
        <v>99.811320413000004</v>
      </c>
      <c r="F24" s="250">
        <v>100.32393736</v>
      </c>
      <c r="G24" s="250">
        <v>100.37502935000001</v>
      </c>
      <c r="H24" s="250">
        <v>100.2783349</v>
      </c>
      <c r="I24" s="250">
        <v>99.614576189999994</v>
      </c>
      <c r="J24" s="250">
        <v>99.536767175999998</v>
      </c>
      <c r="K24" s="250">
        <v>99.625630056000006</v>
      </c>
      <c r="L24" s="250">
        <v>100.23730313</v>
      </c>
      <c r="M24" s="250">
        <v>100.39240608</v>
      </c>
      <c r="N24" s="250">
        <v>100.4470772</v>
      </c>
      <c r="O24" s="250">
        <v>100.184217</v>
      </c>
      <c r="P24" s="250">
        <v>100.20084909000001</v>
      </c>
      <c r="Q24" s="250">
        <v>100.27987397</v>
      </c>
      <c r="R24" s="250">
        <v>100.50864955999999</v>
      </c>
      <c r="S24" s="250">
        <v>100.64694160000001</v>
      </c>
      <c r="T24" s="250">
        <v>100.78210798000001</v>
      </c>
      <c r="U24" s="250">
        <v>101.07007824</v>
      </c>
      <c r="V24" s="250">
        <v>101.08204619999999</v>
      </c>
      <c r="W24" s="250">
        <v>100.97394138</v>
      </c>
      <c r="X24" s="250">
        <v>100.69233666</v>
      </c>
      <c r="Y24" s="250">
        <v>100.38415661000001</v>
      </c>
      <c r="Z24" s="250">
        <v>99.995974125000004</v>
      </c>
      <c r="AA24" s="250">
        <v>99.321491797999997</v>
      </c>
      <c r="AB24" s="250">
        <v>98.928027470999993</v>
      </c>
      <c r="AC24" s="250">
        <v>98.609283747000006</v>
      </c>
      <c r="AD24" s="250">
        <v>98.381254691999999</v>
      </c>
      <c r="AE24" s="250">
        <v>98.199956627000006</v>
      </c>
      <c r="AF24" s="250">
        <v>98.081383618000004</v>
      </c>
      <c r="AG24" s="250">
        <v>98.116785329999999</v>
      </c>
      <c r="AH24" s="250">
        <v>98.055225182000001</v>
      </c>
      <c r="AI24" s="250">
        <v>97.987952840000005</v>
      </c>
      <c r="AJ24" s="250">
        <v>98.088020326999995</v>
      </c>
      <c r="AK24" s="250">
        <v>97.879534579999998</v>
      </c>
      <c r="AL24" s="250">
        <v>97.535547622999999</v>
      </c>
      <c r="AM24" s="250">
        <v>98.494578031000003</v>
      </c>
      <c r="AN24" s="250">
        <v>96.800699719999997</v>
      </c>
      <c r="AO24" s="250">
        <v>93.892431266000003</v>
      </c>
      <c r="AP24" s="250">
        <v>85.196112537000005</v>
      </c>
      <c r="AQ24" s="250">
        <v>83.289308895000005</v>
      </c>
      <c r="AR24" s="250">
        <v>83.598360208000003</v>
      </c>
      <c r="AS24" s="250">
        <v>89.947959893999993</v>
      </c>
      <c r="AT24" s="250">
        <v>91.820201053999995</v>
      </c>
      <c r="AU24" s="250">
        <v>93.039777106000003</v>
      </c>
      <c r="AV24" s="250">
        <v>92.968440430000001</v>
      </c>
      <c r="AW24" s="250">
        <v>93.361371978999998</v>
      </c>
      <c r="AX24" s="250">
        <v>93.580324133000005</v>
      </c>
      <c r="AY24" s="250">
        <v>93.269607519000004</v>
      </c>
      <c r="AZ24" s="250">
        <v>93.407367917000002</v>
      </c>
      <c r="BA24" s="250">
        <v>93.637915952</v>
      </c>
      <c r="BB24" s="250">
        <v>94.043540949999993</v>
      </c>
      <c r="BC24" s="250">
        <v>94.397947267999996</v>
      </c>
      <c r="BD24" s="250">
        <v>94.783424229999994</v>
      </c>
      <c r="BE24" s="250">
        <v>95.312308559000002</v>
      </c>
      <c r="BF24" s="250">
        <v>95.675674267999995</v>
      </c>
      <c r="BG24" s="250">
        <v>95.985858078999996</v>
      </c>
      <c r="BH24" s="316">
        <v>96.038659999999993</v>
      </c>
      <c r="BI24" s="316">
        <v>96.395629999999997</v>
      </c>
      <c r="BJ24" s="316">
        <v>96.85257</v>
      </c>
      <c r="BK24" s="316">
        <v>97.518789999999996</v>
      </c>
      <c r="BL24" s="316">
        <v>98.093699999999998</v>
      </c>
      <c r="BM24" s="316">
        <v>98.686589999999995</v>
      </c>
      <c r="BN24" s="316">
        <v>99.402199999999993</v>
      </c>
      <c r="BO24" s="316">
        <v>99.952539999999999</v>
      </c>
      <c r="BP24" s="316">
        <v>100.4423</v>
      </c>
      <c r="BQ24" s="316">
        <v>100.8327</v>
      </c>
      <c r="BR24" s="316">
        <v>101.23050000000001</v>
      </c>
      <c r="BS24" s="316">
        <v>101.59699999999999</v>
      </c>
      <c r="BT24" s="316">
        <v>101.8861</v>
      </c>
      <c r="BU24" s="316">
        <v>102.2244</v>
      </c>
      <c r="BV24" s="316">
        <v>102.5659</v>
      </c>
    </row>
    <row r="25" spans="1:74" ht="11.1" customHeight="1" x14ac:dyDescent="0.2">
      <c r="A25" s="148"/>
      <c r="B25" s="165" t="s">
        <v>1402</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317"/>
      <c r="BI25" s="317"/>
      <c r="BJ25" s="317"/>
      <c r="BK25" s="317"/>
      <c r="BL25" s="317"/>
      <c r="BM25" s="317"/>
      <c r="BN25" s="317"/>
      <c r="BO25" s="317"/>
      <c r="BP25" s="317"/>
      <c r="BQ25" s="317"/>
      <c r="BR25" s="317"/>
      <c r="BS25" s="317"/>
      <c r="BT25" s="317"/>
      <c r="BU25" s="317"/>
      <c r="BV25" s="317"/>
    </row>
    <row r="26" spans="1:74" ht="11.1" customHeight="1" x14ac:dyDescent="0.2">
      <c r="A26" s="148" t="s">
        <v>707</v>
      </c>
      <c r="B26" s="204" t="s">
        <v>435</v>
      </c>
      <c r="C26" s="232">
        <v>832.65882220000003</v>
      </c>
      <c r="D26" s="232">
        <v>834.79083252999999</v>
      </c>
      <c r="E26" s="232">
        <v>837.19286719000002</v>
      </c>
      <c r="F26" s="232">
        <v>840.17535091000002</v>
      </c>
      <c r="G26" s="232">
        <v>842.88461569000003</v>
      </c>
      <c r="H26" s="232">
        <v>845.63108625999996</v>
      </c>
      <c r="I26" s="232">
        <v>849.33993244999999</v>
      </c>
      <c r="J26" s="232">
        <v>851.46693722999998</v>
      </c>
      <c r="K26" s="232">
        <v>852.93727043000001</v>
      </c>
      <c r="L26" s="232">
        <v>852.05550988000005</v>
      </c>
      <c r="M26" s="232">
        <v>853.48406653999996</v>
      </c>
      <c r="N26" s="232">
        <v>855.52751823000006</v>
      </c>
      <c r="O26" s="232">
        <v>859.90548086000001</v>
      </c>
      <c r="P26" s="232">
        <v>861.88901069999997</v>
      </c>
      <c r="Q26" s="232">
        <v>863.19772364999994</v>
      </c>
      <c r="R26" s="232">
        <v>862.11519869999995</v>
      </c>
      <c r="S26" s="232">
        <v>863.36159361</v>
      </c>
      <c r="T26" s="232">
        <v>865.22048739000002</v>
      </c>
      <c r="U26" s="232">
        <v>869.51699610000003</v>
      </c>
      <c r="V26" s="232">
        <v>871.23205054000005</v>
      </c>
      <c r="W26" s="232">
        <v>872.19076677999999</v>
      </c>
      <c r="X26" s="232">
        <v>869.03813517000003</v>
      </c>
      <c r="Y26" s="232">
        <v>871.00043224000001</v>
      </c>
      <c r="Z26" s="232">
        <v>874.72264833999998</v>
      </c>
      <c r="AA26" s="232">
        <v>885.66060059999995</v>
      </c>
      <c r="AB26" s="232">
        <v>888.81079190000003</v>
      </c>
      <c r="AC26" s="232">
        <v>889.62903936999999</v>
      </c>
      <c r="AD26" s="232">
        <v>884.43479104000005</v>
      </c>
      <c r="AE26" s="232">
        <v>883.34956484999998</v>
      </c>
      <c r="AF26" s="232">
        <v>882.69280882999999</v>
      </c>
      <c r="AG26" s="232">
        <v>882.69643449</v>
      </c>
      <c r="AH26" s="232">
        <v>882.72268516999998</v>
      </c>
      <c r="AI26" s="232">
        <v>883.00347237999995</v>
      </c>
      <c r="AJ26" s="232">
        <v>883.01807594000002</v>
      </c>
      <c r="AK26" s="232">
        <v>884.19847635999997</v>
      </c>
      <c r="AL26" s="232">
        <v>886.02395346000003</v>
      </c>
      <c r="AM26" s="232">
        <v>877.63468926999997</v>
      </c>
      <c r="AN26" s="232">
        <v>888.89518320000002</v>
      </c>
      <c r="AO26" s="232">
        <v>908.94561728999997</v>
      </c>
      <c r="AP26" s="232">
        <v>969.59640405000005</v>
      </c>
      <c r="AQ26" s="232">
        <v>983.36890903999995</v>
      </c>
      <c r="AR26" s="232">
        <v>982.07354480000004</v>
      </c>
      <c r="AS26" s="232">
        <v>939.46224678999999</v>
      </c>
      <c r="AT26" s="232">
        <v>927.71719247999999</v>
      </c>
      <c r="AU26" s="232">
        <v>920.59031732000005</v>
      </c>
      <c r="AV26" s="232">
        <v>911.25809844000003</v>
      </c>
      <c r="AW26" s="232">
        <v>918.48522377999996</v>
      </c>
      <c r="AX26" s="232">
        <v>935.44817045000002</v>
      </c>
      <c r="AY26" s="232">
        <v>997.12934666000001</v>
      </c>
      <c r="AZ26" s="232">
        <v>1007.3271298</v>
      </c>
      <c r="BA26" s="232">
        <v>1001.0239282</v>
      </c>
      <c r="BB26" s="232">
        <v>947.58776691000003</v>
      </c>
      <c r="BC26" s="232">
        <v>931.25657665000006</v>
      </c>
      <c r="BD26" s="232">
        <v>921.39838262000001</v>
      </c>
      <c r="BE26" s="232">
        <v>926.60139056000003</v>
      </c>
      <c r="BF26" s="232">
        <v>923.24803471999996</v>
      </c>
      <c r="BG26" s="232">
        <v>919.92652081999995</v>
      </c>
      <c r="BH26" s="305">
        <v>914.61590000000001</v>
      </c>
      <c r="BI26" s="305">
        <v>912.87379999999996</v>
      </c>
      <c r="BJ26" s="305">
        <v>912.67920000000004</v>
      </c>
      <c r="BK26" s="305">
        <v>915.14570000000003</v>
      </c>
      <c r="BL26" s="305">
        <v>917.21100000000001</v>
      </c>
      <c r="BM26" s="305">
        <v>919.98879999999997</v>
      </c>
      <c r="BN26" s="305">
        <v>924.5806</v>
      </c>
      <c r="BO26" s="305">
        <v>927.95690000000002</v>
      </c>
      <c r="BP26" s="305">
        <v>931.21929999999998</v>
      </c>
      <c r="BQ26" s="305">
        <v>934.81690000000003</v>
      </c>
      <c r="BR26" s="305">
        <v>937.51490000000001</v>
      </c>
      <c r="BS26" s="305">
        <v>939.76229999999998</v>
      </c>
      <c r="BT26" s="305">
        <v>940.77250000000004</v>
      </c>
      <c r="BU26" s="305">
        <v>942.70860000000005</v>
      </c>
      <c r="BV26" s="305">
        <v>944.78409999999997</v>
      </c>
    </row>
    <row r="27" spans="1:74" ht="11.1" customHeight="1" x14ac:dyDescent="0.2">
      <c r="A27" s="148" t="s">
        <v>708</v>
      </c>
      <c r="B27" s="204" t="s">
        <v>468</v>
      </c>
      <c r="C27" s="232">
        <v>2152.4073121000001</v>
      </c>
      <c r="D27" s="232">
        <v>2160.8111942</v>
      </c>
      <c r="E27" s="232">
        <v>2168.3741150000001</v>
      </c>
      <c r="F27" s="232">
        <v>2173.9442023000001</v>
      </c>
      <c r="G27" s="232">
        <v>2180.6891046999999</v>
      </c>
      <c r="H27" s="232">
        <v>2187.4569498999999</v>
      </c>
      <c r="I27" s="232">
        <v>2194.0257557</v>
      </c>
      <c r="J27" s="232">
        <v>2201.0059735</v>
      </c>
      <c r="K27" s="232">
        <v>2208.1756209</v>
      </c>
      <c r="L27" s="232">
        <v>2219.9316162999999</v>
      </c>
      <c r="M27" s="232">
        <v>2224.1824342999998</v>
      </c>
      <c r="N27" s="232">
        <v>2225.3249934</v>
      </c>
      <c r="O27" s="232">
        <v>2217.2637822000002</v>
      </c>
      <c r="P27" s="232">
        <v>2216.7614566000002</v>
      </c>
      <c r="Q27" s="232">
        <v>2217.7225051999999</v>
      </c>
      <c r="R27" s="232">
        <v>2220.1488107999999</v>
      </c>
      <c r="S27" s="232">
        <v>2224.0351959999998</v>
      </c>
      <c r="T27" s="232">
        <v>2229.3835436999998</v>
      </c>
      <c r="U27" s="232">
        <v>2240.7359482000002</v>
      </c>
      <c r="V27" s="232">
        <v>2245.6016496000002</v>
      </c>
      <c r="W27" s="232">
        <v>2248.5227424</v>
      </c>
      <c r="X27" s="232">
        <v>2242.3359145999998</v>
      </c>
      <c r="Y27" s="232">
        <v>2246.7402741999999</v>
      </c>
      <c r="Z27" s="232">
        <v>2254.5725090999999</v>
      </c>
      <c r="AA27" s="232">
        <v>2274.6632823</v>
      </c>
      <c r="AB27" s="232">
        <v>2282.7282709000001</v>
      </c>
      <c r="AC27" s="232">
        <v>2287.5981376999998</v>
      </c>
      <c r="AD27" s="232">
        <v>2284.9916867000002</v>
      </c>
      <c r="AE27" s="232">
        <v>2286.6822069999998</v>
      </c>
      <c r="AF27" s="232">
        <v>2288.3885025999998</v>
      </c>
      <c r="AG27" s="232">
        <v>2289.8517043000002</v>
      </c>
      <c r="AH27" s="232">
        <v>2291.7837023000002</v>
      </c>
      <c r="AI27" s="232">
        <v>2293.9256274999998</v>
      </c>
      <c r="AJ27" s="232">
        <v>2295.3334472000001</v>
      </c>
      <c r="AK27" s="232">
        <v>2298.6032513</v>
      </c>
      <c r="AL27" s="232">
        <v>2302.7910069999998</v>
      </c>
      <c r="AM27" s="232">
        <v>2280.6368032999999</v>
      </c>
      <c r="AN27" s="232">
        <v>2307.1053959000001</v>
      </c>
      <c r="AO27" s="232">
        <v>2354.9368736000001</v>
      </c>
      <c r="AP27" s="232">
        <v>2496.968989</v>
      </c>
      <c r="AQ27" s="232">
        <v>2532.8979224999998</v>
      </c>
      <c r="AR27" s="232">
        <v>2535.5614265999998</v>
      </c>
      <c r="AS27" s="232">
        <v>2460.4114174000001</v>
      </c>
      <c r="AT27" s="232">
        <v>2429.9551259999998</v>
      </c>
      <c r="AU27" s="232">
        <v>2399.6444683</v>
      </c>
      <c r="AV27" s="232">
        <v>2321.4965803999999</v>
      </c>
      <c r="AW27" s="232">
        <v>2327.4643381999999</v>
      </c>
      <c r="AX27" s="232">
        <v>2369.5648778</v>
      </c>
      <c r="AY27" s="232">
        <v>2558.2134468999998</v>
      </c>
      <c r="AZ27" s="232">
        <v>2589.768114</v>
      </c>
      <c r="BA27" s="232">
        <v>2574.6441269000002</v>
      </c>
      <c r="BB27" s="232">
        <v>2427.8739191999998</v>
      </c>
      <c r="BC27" s="232">
        <v>2383.1182987000002</v>
      </c>
      <c r="BD27" s="232">
        <v>2355.4096988000001</v>
      </c>
      <c r="BE27" s="232">
        <v>2367.6764137</v>
      </c>
      <c r="BF27" s="232">
        <v>2356.8656347000001</v>
      </c>
      <c r="BG27" s="232">
        <v>2345.9056558000002</v>
      </c>
      <c r="BH27" s="305">
        <v>2328.2440000000001</v>
      </c>
      <c r="BI27" s="305">
        <v>2321.9</v>
      </c>
      <c r="BJ27" s="305">
        <v>2320.3209999999999</v>
      </c>
      <c r="BK27" s="305">
        <v>2327.0970000000002</v>
      </c>
      <c r="BL27" s="305">
        <v>2332.3539999999998</v>
      </c>
      <c r="BM27" s="305">
        <v>2339.683</v>
      </c>
      <c r="BN27" s="305">
        <v>2352.2660000000001</v>
      </c>
      <c r="BO27" s="305">
        <v>2361.3519999999999</v>
      </c>
      <c r="BP27" s="305">
        <v>2370.123</v>
      </c>
      <c r="BQ27" s="305">
        <v>2379.9960000000001</v>
      </c>
      <c r="BR27" s="305">
        <v>2387.0740000000001</v>
      </c>
      <c r="BS27" s="305">
        <v>2392.7750000000001</v>
      </c>
      <c r="BT27" s="305">
        <v>2394.7820000000002</v>
      </c>
      <c r="BU27" s="305">
        <v>2399.4650000000001</v>
      </c>
      <c r="BV27" s="305">
        <v>2404.5059999999999</v>
      </c>
    </row>
    <row r="28" spans="1:74" ht="11.1" customHeight="1" x14ac:dyDescent="0.2">
      <c r="A28" s="148" t="s">
        <v>709</v>
      </c>
      <c r="B28" s="204" t="s">
        <v>436</v>
      </c>
      <c r="C28" s="232">
        <v>2301.2240974000001</v>
      </c>
      <c r="D28" s="232">
        <v>2305.2186276000002</v>
      </c>
      <c r="E28" s="232">
        <v>2309.6266952999999</v>
      </c>
      <c r="F28" s="232">
        <v>2314.4486138000002</v>
      </c>
      <c r="G28" s="232">
        <v>2319.6835218000001</v>
      </c>
      <c r="H28" s="232">
        <v>2325.3317326000001</v>
      </c>
      <c r="I28" s="232">
        <v>2332.6063227</v>
      </c>
      <c r="J28" s="232">
        <v>2338.1713315000002</v>
      </c>
      <c r="K28" s="232">
        <v>2343.2398355999999</v>
      </c>
      <c r="L28" s="232">
        <v>2345.0786466</v>
      </c>
      <c r="M28" s="232">
        <v>2351.2040324</v>
      </c>
      <c r="N28" s="232">
        <v>2358.8828047000002</v>
      </c>
      <c r="O28" s="232">
        <v>2373.0763971000001</v>
      </c>
      <c r="P28" s="232">
        <v>2380.1408669000002</v>
      </c>
      <c r="Q28" s="232">
        <v>2385.0376477999998</v>
      </c>
      <c r="R28" s="232">
        <v>2383.1183071999999</v>
      </c>
      <c r="S28" s="232">
        <v>2387.1660347000002</v>
      </c>
      <c r="T28" s="232">
        <v>2392.5323976999998</v>
      </c>
      <c r="U28" s="232">
        <v>2402.3113813</v>
      </c>
      <c r="V28" s="232">
        <v>2407.9945263999998</v>
      </c>
      <c r="W28" s="232">
        <v>2412.6758181</v>
      </c>
      <c r="X28" s="232">
        <v>2413.7492477000001</v>
      </c>
      <c r="Y28" s="232">
        <v>2418.3813390999999</v>
      </c>
      <c r="Z28" s="232">
        <v>2423.9660835</v>
      </c>
      <c r="AA28" s="232">
        <v>2435.7761575999998</v>
      </c>
      <c r="AB28" s="232">
        <v>2439.3117006000002</v>
      </c>
      <c r="AC28" s="232">
        <v>2439.8453893000001</v>
      </c>
      <c r="AD28" s="232">
        <v>2430.7881266999998</v>
      </c>
      <c r="AE28" s="232">
        <v>2430.2599291000001</v>
      </c>
      <c r="AF28" s="232">
        <v>2431.6716998000002</v>
      </c>
      <c r="AG28" s="232">
        <v>2438.1146718999998</v>
      </c>
      <c r="AH28" s="232">
        <v>2441.0879540999999</v>
      </c>
      <c r="AI28" s="232">
        <v>2443.6827797000001</v>
      </c>
      <c r="AJ28" s="232">
        <v>2445.0486652</v>
      </c>
      <c r="AK28" s="232">
        <v>2447.5244401</v>
      </c>
      <c r="AL28" s="232">
        <v>2450.2596210000002</v>
      </c>
      <c r="AM28" s="232">
        <v>2418.9035122999999</v>
      </c>
      <c r="AN28" s="232">
        <v>2447.9205268000001</v>
      </c>
      <c r="AO28" s="232">
        <v>2502.959969</v>
      </c>
      <c r="AP28" s="232">
        <v>2672.5578703000001</v>
      </c>
      <c r="AQ28" s="232">
        <v>2713.2401441000002</v>
      </c>
      <c r="AR28" s="232">
        <v>2713.5428221000002</v>
      </c>
      <c r="AS28" s="232">
        <v>2608.4598569</v>
      </c>
      <c r="AT28" s="232">
        <v>2576.7578782999999</v>
      </c>
      <c r="AU28" s="232">
        <v>2553.4308391</v>
      </c>
      <c r="AV28" s="232">
        <v>2496.5764653000001</v>
      </c>
      <c r="AW28" s="232">
        <v>2521.4260104999998</v>
      </c>
      <c r="AX28" s="232">
        <v>2586.0772006000002</v>
      </c>
      <c r="AY28" s="232">
        <v>2826.1337063999999</v>
      </c>
      <c r="AZ28" s="232">
        <v>2868.6854333000001</v>
      </c>
      <c r="BA28" s="232">
        <v>2849.3360520000001</v>
      </c>
      <c r="BB28" s="232">
        <v>2655.4980114999998</v>
      </c>
      <c r="BC28" s="232">
        <v>2596.7870770999998</v>
      </c>
      <c r="BD28" s="232">
        <v>2560.6156977999999</v>
      </c>
      <c r="BE28" s="232">
        <v>2575.8164563</v>
      </c>
      <c r="BF28" s="232">
        <v>2563.0997501000002</v>
      </c>
      <c r="BG28" s="232">
        <v>2551.298162</v>
      </c>
      <c r="BH28" s="305">
        <v>2536.0839999999998</v>
      </c>
      <c r="BI28" s="305">
        <v>2529.3580000000002</v>
      </c>
      <c r="BJ28" s="305">
        <v>2526.7939999999999</v>
      </c>
      <c r="BK28" s="305">
        <v>2530.56</v>
      </c>
      <c r="BL28" s="305">
        <v>2534.692</v>
      </c>
      <c r="BM28" s="305">
        <v>2541.3589999999999</v>
      </c>
      <c r="BN28" s="305">
        <v>2554.3780000000002</v>
      </c>
      <c r="BO28" s="305">
        <v>2563.252</v>
      </c>
      <c r="BP28" s="305">
        <v>2571.799</v>
      </c>
      <c r="BQ28" s="305">
        <v>2580.7890000000002</v>
      </c>
      <c r="BR28" s="305">
        <v>2588.1010000000001</v>
      </c>
      <c r="BS28" s="305">
        <v>2594.5059999999999</v>
      </c>
      <c r="BT28" s="305">
        <v>2598.6640000000002</v>
      </c>
      <c r="BU28" s="305">
        <v>2604.2600000000002</v>
      </c>
      <c r="BV28" s="305">
        <v>2609.9540000000002</v>
      </c>
    </row>
    <row r="29" spans="1:74" ht="11.1" customHeight="1" x14ac:dyDescent="0.2">
      <c r="A29" s="148" t="s">
        <v>710</v>
      </c>
      <c r="B29" s="204" t="s">
        <v>437</v>
      </c>
      <c r="C29" s="232">
        <v>1076.8745753999999</v>
      </c>
      <c r="D29" s="232">
        <v>1078.5951087999999</v>
      </c>
      <c r="E29" s="232">
        <v>1080.1169164999999</v>
      </c>
      <c r="F29" s="232">
        <v>1081.4892215</v>
      </c>
      <c r="G29" s="232">
        <v>1082.5766602000001</v>
      </c>
      <c r="H29" s="232">
        <v>1083.4284557999999</v>
      </c>
      <c r="I29" s="232">
        <v>1082.4761933</v>
      </c>
      <c r="J29" s="232">
        <v>1084.0330137000001</v>
      </c>
      <c r="K29" s="232">
        <v>1086.5305022</v>
      </c>
      <c r="L29" s="232">
        <v>1090.8923599</v>
      </c>
      <c r="M29" s="232">
        <v>1094.5784085</v>
      </c>
      <c r="N29" s="232">
        <v>1098.5123492</v>
      </c>
      <c r="O29" s="232">
        <v>1103.2290410000001</v>
      </c>
      <c r="P29" s="232">
        <v>1107.2576217000001</v>
      </c>
      <c r="Q29" s="232">
        <v>1111.1329501</v>
      </c>
      <c r="R29" s="232">
        <v>1115.3067043999999</v>
      </c>
      <c r="S29" s="232">
        <v>1118.5367701</v>
      </c>
      <c r="T29" s="232">
        <v>1121.2748251</v>
      </c>
      <c r="U29" s="232">
        <v>1121.7944129</v>
      </c>
      <c r="V29" s="232">
        <v>1124.8432891</v>
      </c>
      <c r="W29" s="232">
        <v>1128.6949970000001</v>
      </c>
      <c r="X29" s="232">
        <v>1135.6049174</v>
      </c>
      <c r="Y29" s="232">
        <v>1139.3707534</v>
      </c>
      <c r="Z29" s="232">
        <v>1142.2478856</v>
      </c>
      <c r="AA29" s="232">
        <v>1144.8869668</v>
      </c>
      <c r="AB29" s="232">
        <v>1145.4987020000001</v>
      </c>
      <c r="AC29" s="232">
        <v>1144.7337439</v>
      </c>
      <c r="AD29" s="232">
        <v>1137.9314615999999</v>
      </c>
      <c r="AE29" s="232">
        <v>1137.9085901000001</v>
      </c>
      <c r="AF29" s="232">
        <v>1140.0044987000001</v>
      </c>
      <c r="AG29" s="232">
        <v>1148.6916626</v>
      </c>
      <c r="AH29" s="232">
        <v>1151.6707746</v>
      </c>
      <c r="AI29" s="232">
        <v>1153.4143099</v>
      </c>
      <c r="AJ29" s="232">
        <v>1151.5642539999999</v>
      </c>
      <c r="AK29" s="232">
        <v>1152.6051471000001</v>
      </c>
      <c r="AL29" s="232">
        <v>1154.1789745999999</v>
      </c>
      <c r="AM29" s="232">
        <v>1142.9134511</v>
      </c>
      <c r="AN29" s="232">
        <v>1155.5823614000001</v>
      </c>
      <c r="AO29" s="232">
        <v>1178.81342</v>
      </c>
      <c r="AP29" s="232">
        <v>1253.5952847999999</v>
      </c>
      <c r="AQ29" s="232">
        <v>1267.2091468000001</v>
      </c>
      <c r="AR29" s="232">
        <v>1260.6436638</v>
      </c>
      <c r="AS29" s="232">
        <v>1193.3790481000001</v>
      </c>
      <c r="AT29" s="232">
        <v>1176.8447157999999</v>
      </c>
      <c r="AU29" s="232">
        <v>1170.5208792000001</v>
      </c>
      <c r="AV29" s="232">
        <v>1170.6599583</v>
      </c>
      <c r="AW29" s="232">
        <v>1187.5677982</v>
      </c>
      <c r="AX29" s="232">
        <v>1217.4968186999999</v>
      </c>
      <c r="AY29" s="232">
        <v>1310.1857431000001</v>
      </c>
      <c r="AZ29" s="232">
        <v>1328.8530828</v>
      </c>
      <c r="BA29" s="232">
        <v>1323.2375608</v>
      </c>
      <c r="BB29" s="232">
        <v>1249.8017849</v>
      </c>
      <c r="BC29" s="232">
        <v>1228.2735837</v>
      </c>
      <c r="BD29" s="232">
        <v>1215.1155650999999</v>
      </c>
      <c r="BE29" s="232">
        <v>1221.3143983</v>
      </c>
      <c r="BF29" s="232">
        <v>1216.6567427</v>
      </c>
      <c r="BG29" s="232">
        <v>1212.1292676999999</v>
      </c>
      <c r="BH29" s="305">
        <v>1206.4970000000001</v>
      </c>
      <c r="BI29" s="305">
        <v>1203.1559999999999</v>
      </c>
      <c r="BJ29" s="305">
        <v>1200.8710000000001</v>
      </c>
      <c r="BK29" s="305">
        <v>1198.9649999999999</v>
      </c>
      <c r="BL29" s="305">
        <v>1199.3019999999999</v>
      </c>
      <c r="BM29" s="305">
        <v>1201.203</v>
      </c>
      <c r="BN29" s="305">
        <v>1206.787</v>
      </c>
      <c r="BO29" s="305">
        <v>1210.2280000000001</v>
      </c>
      <c r="BP29" s="305">
        <v>1213.645</v>
      </c>
      <c r="BQ29" s="305">
        <v>1217.6959999999999</v>
      </c>
      <c r="BR29" s="305">
        <v>1220.57</v>
      </c>
      <c r="BS29" s="305">
        <v>1222.9259999999999</v>
      </c>
      <c r="BT29" s="305">
        <v>1223.7270000000001</v>
      </c>
      <c r="BU29" s="305">
        <v>1225.825</v>
      </c>
      <c r="BV29" s="305">
        <v>1228.182</v>
      </c>
    </row>
    <row r="30" spans="1:74" ht="11.1" customHeight="1" x14ac:dyDescent="0.2">
      <c r="A30" s="148" t="s">
        <v>711</v>
      </c>
      <c r="B30" s="204" t="s">
        <v>438</v>
      </c>
      <c r="C30" s="232">
        <v>3004.8415802</v>
      </c>
      <c r="D30" s="232">
        <v>3015.7640792000002</v>
      </c>
      <c r="E30" s="232">
        <v>3026.1016203999998</v>
      </c>
      <c r="F30" s="232">
        <v>3035.7348351000001</v>
      </c>
      <c r="G30" s="232">
        <v>3044.9919871000002</v>
      </c>
      <c r="H30" s="232">
        <v>3053.7537077000002</v>
      </c>
      <c r="I30" s="232">
        <v>3061.1488078000002</v>
      </c>
      <c r="J30" s="232">
        <v>3069.5730576000001</v>
      </c>
      <c r="K30" s="232">
        <v>3078.1552679000001</v>
      </c>
      <c r="L30" s="232">
        <v>3087.3088462000001</v>
      </c>
      <c r="M30" s="232">
        <v>3095.8969219999999</v>
      </c>
      <c r="N30" s="232">
        <v>3104.3329027999998</v>
      </c>
      <c r="O30" s="232">
        <v>3113.8290866000002</v>
      </c>
      <c r="P30" s="232">
        <v>3121.0516536999999</v>
      </c>
      <c r="Q30" s="232">
        <v>3127.2129021999999</v>
      </c>
      <c r="R30" s="232">
        <v>3128.5042133000002</v>
      </c>
      <c r="S30" s="232">
        <v>3135.3992886000001</v>
      </c>
      <c r="T30" s="232">
        <v>3144.0895092000001</v>
      </c>
      <c r="U30" s="232">
        <v>3160.0750828</v>
      </c>
      <c r="V30" s="232">
        <v>3168.2304386000001</v>
      </c>
      <c r="W30" s="232">
        <v>3174.0557841</v>
      </c>
      <c r="X30" s="232">
        <v>3170.5286200999999</v>
      </c>
      <c r="Y30" s="232">
        <v>3176.9608195000001</v>
      </c>
      <c r="Z30" s="232">
        <v>3186.3298832</v>
      </c>
      <c r="AA30" s="232">
        <v>3208.3873303999999</v>
      </c>
      <c r="AB30" s="232">
        <v>3216.3164829000002</v>
      </c>
      <c r="AC30" s="232">
        <v>3219.8688600999999</v>
      </c>
      <c r="AD30" s="232">
        <v>3211.4768491</v>
      </c>
      <c r="AE30" s="232">
        <v>3211.9513852999999</v>
      </c>
      <c r="AF30" s="232">
        <v>3213.7248559999998</v>
      </c>
      <c r="AG30" s="232">
        <v>3217.9271222000002</v>
      </c>
      <c r="AH30" s="232">
        <v>3221.4510656000002</v>
      </c>
      <c r="AI30" s="232">
        <v>3225.4265473999999</v>
      </c>
      <c r="AJ30" s="232">
        <v>3227.6895407000002</v>
      </c>
      <c r="AK30" s="232">
        <v>3234.1911194999998</v>
      </c>
      <c r="AL30" s="232">
        <v>3242.7672569000001</v>
      </c>
      <c r="AM30" s="232">
        <v>3225.3338119</v>
      </c>
      <c r="AN30" s="232">
        <v>3259.1221722999999</v>
      </c>
      <c r="AO30" s="232">
        <v>3316.0481969000002</v>
      </c>
      <c r="AP30" s="232">
        <v>3476.7861118000001</v>
      </c>
      <c r="AQ30" s="232">
        <v>3519.4817954999999</v>
      </c>
      <c r="AR30" s="232">
        <v>3524.8094738999998</v>
      </c>
      <c r="AS30" s="232">
        <v>3435.8526879999999</v>
      </c>
      <c r="AT30" s="232">
        <v>3409.1317002999999</v>
      </c>
      <c r="AU30" s="232">
        <v>3387.7300516</v>
      </c>
      <c r="AV30" s="232">
        <v>3316.5351343000002</v>
      </c>
      <c r="AW30" s="232">
        <v>3347.1066196000002</v>
      </c>
      <c r="AX30" s="232">
        <v>3424.3319000000001</v>
      </c>
      <c r="AY30" s="232">
        <v>3706.6045872</v>
      </c>
      <c r="AZ30" s="232">
        <v>3758.3422485000001</v>
      </c>
      <c r="BA30" s="232">
        <v>3737.9384958999999</v>
      </c>
      <c r="BB30" s="232">
        <v>3512.634086</v>
      </c>
      <c r="BC30" s="232">
        <v>3447.5169378000001</v>
      </c>
      <c r="BD30" s="232">
        <v>3409.8278080999999</v>
      </c>
      <c r="BE30" s="232">
        <v>3437.0283006999998</v>
      </c>
      <c r="BF30" s="232">
        <v>3426.0990047999999</v>
      </c>
      <c r="BG30" s="232">
        <v>3414.5015245</v>
      </c>
      <c r="BH30" s="305">
        <v>3394.741</v>
      </c>
      <c r="BI30" s="305">
        <v>3387.4279999999999</v>
      </c>
      <c r="BJ30" s="305">
        <v>3385.069</v>
      </c>
      <c r="BK30" s="305">
        <v>3389.9290000000001</v>
      </c>
      <c r="BL30" s="305">
        <v>3395.7750000000001</v>
      </c>
      <c r="BM30" s="305">
        <v>3404.875</v>
      </c>
      <c r="BN30" s="305">
        <v>3421.7359999999999</v>
      </c>
      <c r="BO30" s="305">
        <v>3433.962</v>
      </c>
      <c r="BP30" s="305">
        <v>3446.0610000000001</v>
      </c>
      <c r="BQ30" s="305">
        <v>3459.7220000000002</v>
      </c>
      <c r="BR30" s="305">
        <v>3470.299</v>
      </c>
      <c r="BS30" s="305">
        <v>3479.48</v>
      </c>
      <c r="BT30" s="305">
        <v>3484.8519999999999</v>
      </c>
      <c r="BU30" s="305">
        <v>3493.0529999999999</v>
      </c>
      <c r="BV30" s="305">
        <v>3501.6689999999999</v>
      </c>
    </row>
    <row r="31" spans="1:74" ht="11.1" customHeight="1" x14ac:dyDescent="0.2">
      <c r="A31" s="148" t="s">
        <v>712</v>
      </c>
      <c r="B31" s="204" t="s">
        <v>439</v>
      </c>
      <c r="C31" s="232">
        <v>854.48649006999995</v>
      </c>
      <c r="D31" s="232">
        <v>856.95009746999995</v>
      </c>
      <c r="E31" s="232">
        <v>858.96533539999996</v>
      </c>
      <c r="F31" s="232">
        <v>860.01028172999997</v>
      </c>
      <c r="G31" s="232">
        <v>861.5202223</v>
      </c>
      <c r="H31" s="232">
        <v>862.97323497000002</v>
      </c>
      <c r="I31" s="232">
        <v>864.11770512999999</v>
      </c>
      <c r="J31" s="232">
        <v>865.64557299000001</v>
      </c>
      <c r="K31" s="232">
        <v>867.30522391</v>
      </c>
      <c r="L31" s="232">
        <v>869.60098520999998</v>
      </c>
      <c r="M31" s="232">
        <v>871.14595679000001</v>
      </c>
      <c r="N31" s="232">
        <v>872.44446596</v>
      </c>
      <c r="O31" s="232">
        <v>873.13928745999999</v>
      </c>
      <c r="P31" s="232">
        <v>874.21279075999996</v>
      </c>
      <c r="Q31" s="232">
        <v>875.30775057999995</v>
      </c>
      <c r="R31" s="232">
        <v>876.10961700999997</v>
      </c>
      <c r="S31" s="232">
        <v>877.48340235000001</v>
      </c>
      <c r="T31" s="232">
        <v>879.11455667999996</v>
      </c>
      <c r="U31" s="232">
        <v>881.54514104999998</v>
      </c>
      <c r="V31" s="232">
        <v>883.28448753999999</v>
      </c>
      <c r="W31" s="232">
        <v>884.87465721000001</v>
      </c>
      <c r="X31" s="232">
        <v>885.36849631999996</v>
      </c>
      <c r="Y31" s="232">
        <v>887.37067767999997</v>
      </c>
      <c r="Z31" s="232">
        <v>889.93404754000005</v>
      </c>
      <c r="AA31" s="232">
        <v>895.25252909000005</v>
      </c>
      <c r="AB31" s="232">
        <v>897.29283355999996</v>
      </c>
      <c r="AC31" s="232">
        <v>898.24888412999996</v>
      </c>
      <c r="AD31" s="232">
        <v>896.00439973000005</v>
      </c>
      <c r="AE31" s="232">
        <v>896.37915333000001</v>
      </c>
      <c r="AF31" s="232">
        <v>897.25686384000005</v>
      </c>
      <c r="AG31" s="232">
        <v>899.57339463000005</v>
      </c>
      <c r="AH31" s="232">
        <v>900.75512145000005</v>
      </c>
      <c r="AI31" s="232">
        <v>901.73790767000003</v>
      </c>
      <c r="AJ31" s="232">
        <v>901.46426509000003</v>
      </c>
      <c r="AK31" s="232">
        <v>902.84228624000002</v>
      </c>
      <c r="AL31" s="232">
        <v>904.81448292000005</v>
      </c>
      <c r="AM31" s="232">
        <v>897.49757187</v>
      </c>
      <c r="AN31" s="232">
        <v>908.07058208000001</v>
      </c>
      <c r="AO31" s="232">
        <v>926.65023026999995</v>
      </c>
      <c r="AP31" s="232">
        <v>983.53177109000001</v>
      </c>
      <c r="AQ31" s="232">
        <v>995.40325426000004</v>
      </c>
      <c r="AR31" s="232">
        <v>992.55993443</v>
      </c>
      <c r="AS31" s="232">
        <v>948.24288787</v>
      </c>
      <c r="AT31" s="232">
        <v>936.03915481000001</v>
      </c>
      <c r="AU31" s="232">
        <v>929.18981153000004</v>
      </c>
      <c r="AV31" s="232">
        <v>914.88067368999998</v>
      </c>
      <c r="AW31" s="232">
        <v>928.35074823000002</v>
      </c>
      <c r="AX31" s="232">
        <v>956.78585082999996</v>
      </c>
      <c r="AY31" s="232">
        <v>1052.7222162999999</v>
      </c>
      <c r="AZ31" s="232">
        <v>1071.6851988000001</v>
      </c>
      <c r="BA31" s="232">
        <v>1066.2110333000001</v>
      </c>
      <c r="BB31" s="232">
        <v>992.47327645999997</v>
      </c>
      <c r="BC31" s="232">
        <v>970.99464709999995</v>
      </c>
      <c r="BD31" s="232">
        <v>957.94870203000005</v>
      </c>
      <c r="BE31" s="232">
        <v>964.40890147000005</v>
      </c>
      <c r="BF31" s="232">
        <v>959.92322982999997</v>
      </c>
      <c r="BG31" s="232">
        <v>955.56514732999995</v>
      </c>
      <c r="BH31" s="305">
        <v>949.79719999999998</v>
      </c>
      <c r="BI31" s="305">
        <v>946.84739999999999</v>
      </c>
      <c r="BJ31" s="305">
        <v>945.17819999999995</v>
      </c>
      <c r="BK31" s="305">
        <v>945.05169999999998</v>
      </c>
      <c r="BL31" s="305">
        <v>945.74749999999995</v>
      </c>
      <c r="BM31" s="305">
        <v>947.52739999999994</v>
      </c>
      <c r="BN31" s="305">
        <v>951.85299999999995</v>
      </c>
      <c r="BO31" s="305">
        <v>954.70519999999999</v>
      </c>
      <c r="BP31" s="305">
        <v>957.54549999999995</v>
      </c>
      <c r="BQ31" s="305">
        <v>960.87840000000006</v>
      </c>
      <c r="BR31" s="305">
        <v>963.31659999999999</v>
      </c>
      <c r="BS31" s="305">
        <v>965.3646</v>
      </c>
      <c r="BT31" s="305">
        <v>966.35990000000004</v>
      </c>
      <c r="BU31" s="305">
        <v>968.12450000000001</v>
      </c>
      <c r="BV31" s="305">
        <v>969.99580000000003</v>
      </c>
    </row>
    <row r="32" spans="1:74" ht="11.1" customHeight="1" x14ac:dyDescent="0.2">
      <c r="A32" s="148" t="s">
        <v>713</v>
      </c>
      <c r="B32" s="204" t="s">
        <v>440</v>
      </c>
      <c r="C32" s="232">
        <v>1841.3414689000001</v>
      </c>
      <c r="D32" s="232">
        <v>1851.0083356</v>
      </c>
      <c r="E32" s="232">
        <v>1860.0627116000001</v>
      </c>
      <c r="F32" s="232">
        <v>1868.2471462999999</v>
      </c>
      <c r="G32" s="232">
        <v>1876.2696292000001</v>
      </c>
      <c r="H32" s="232">
        <v>1883.8727096</v>
      </c>
      <c r="I32" s="232">
        <v>1890.6544179</v>
      </c>
      <c r="J32" s="232">
        <v>1897.7201703999999</v>
      </c>
      <c r="K32" s="232">
        <v>1904.6679975</v>
      </c>
      <c r="L32" s="232">
        <v>1910.6868171000001</v>
      </c>
      <c r="M32" s="232">
        <v>1918.0071051</v>
      </c>
      <c r="N32" s="232">
        <v>1925.8177794000001</v>
      </c>
      <c r="O32" s="232">
        <v>1936.0513106000001</v>
      </c>
      <c r="P32" s="232">
        <v>1943.3934044</v>
      </c>
      <c r="Q32" s="232">
        <v>1949.7765314000001</v>
      </c>
      <c r="R32" s="232">
        <v>1953.5489313999999</v>
      </c>
      <c r="S32" s="232">
        <v>1959.2529454</v>
      </c>
      <c r="T32" s="232">
        <v>1965.2368128000001</v>
      </c>
      <c r="U32" s="232">
        <v>1972.4572025</v>
      </c>
      <c r="V32" s="232">
        <v>1978.2832756</v>
      </c>
      <c r="W32" s="232">
        <v>1983.6717007</v>
      </c>
      <c r="X32" s="232">
        <v>1986.7743198000001</v>
      </c>
      <c r="Y32" s="232">
        <v>1992.6735676000001</v>
      </c>
      <c r="Z32" s="232">
        <v>1999.5212859999999</v>
      </c>
      <c r="AA32" s="232">
        <v>2012.4394579</v>
      </c>
      <c r="AB32" s="232">
        <v>2017.3426305</v>
      </c>
      <c r="AC32" s="232">
        <v>2019.3527865999999</v>
      </c>
      <c r="AD32" s="232">
        <v>2012.5932582</v>
      </c>
      <c r="AE32" s="232">
        <v>2013.2248823</v>
      </c>
      <c r="AF32" s="232">
        <v>2015.3709908000001</v>
      </c>
      <c r="AG32" s="232">
        <v>2021.7204999999999</v>
      </c>
      <c r="AH32" s="232">
        <v>2024.8788901999999</v>
      </c>
      <c r="AI32" s="232">
        <v>2027.5350777000001</v>
      </c>
      <c r="AJ32" s="232">
        <v>2029.0390173999999</v>
      </c>
      <c r="AK32" s="232">
        <v>2031.1783332</v>
      </c>
      <c r="AL32" s="232">
        <v>2033.3029802000001</v>
      </c>
      <c r="AM32" s="232">
        <v>2011.9856552000001</v>
      </c>
      <c r="AN32" s="232">
        <v>2031.6514416</v>
      </c>
      <c r="AO32" s="232">
        <v>2068.8730365000001</v>
      </c>
      <c r="AP32" s="232">
        <v>2186.3126511999999</v>
      </c>
      <c r="AQ32" s="232">
        <v>2211.6492041000001</v>
      </c>
      <c r="AR32" s="232">
        <v>2207.5449067999998</v>
      </c>
      <c r="AS32" s="232">
        <v>2124.6573741000002</v>
      </c>
      <c r="AT32" s="232">
        <v>2098.6781651000001</v>
      </c>
      <c r="AU32" s="232">
        <v>2080.2648946999998</v>
      </c>
      <c r="AV32" s="232">
        <v>2036.7765198</v>
      </c>
      <c r="AW32" s="232">
        <v>2057.9759088000001</v>
      </c>
      <c r="AX32" s="232">
        <v>2111.2220185000001</v>
      </c>
      <c r="AY32" s="232">
        <v>2304.7536734999999</v>
      </c>
      <c r="AZ32" s="232">
        <v>2340.9141067</v>
      </c>
      <c r="BA32" s="232">
        <v>2327.9421424000002</v>
      </c>
      <c r="BB32" s="232">
        <v>2177.8971139</v>
      </c>
      <c r="BC32" s="232">
        <v>2132.6158547999999</v>
      </c>
      <c r="BD32" s="232">
        <v>2104.1576983</v>
      </c>
      <c r="BE32" s="232">
        <v>2110.5252666000001</v>
      </c>
      <c r="BF32" s="232">
        <v>2102.2113488</v>
      </c>
      <c r="BG32" s="232">
        <v>2097.2185672000001</v>
      </c>
      <c r="BH32" s="305">
        <v>2097.7139999999999</v>
      </c>
      <c r="BI32" s="305">
        <v>2097.7379999999998</v>
      </c>
      <c r="BJ32" s="305">
        <v>2099.4580000000001</v>
      </c>
      <c r="BK32" s="305">
        <v>2102.4969999999998</v>
      </c>
      <c r="BL32" s="305">
        <v>2107.8910000000001</v>
      </c>
      <c r="BM32" s="305">
        <v>2115.2640000000001</v>
      </c>
      <c r="BN32" s="305">
        <v>2127.5050000000001</v>
      </c>
      <c r="BO32" s="305">
        <v>2136.6680000000001</v>
      </c>
      <c r="BP32" s="305">
        <v>2145.6439999999998</v>
      </c>
      <c r="BQ32" s="305">
        <v>2155.5819999999999</v>
      </c>
      <c r="BR32" s="305">
        <v>2163.3200000000002</v>
      </c>
      <c r="BS32" s="305">
        <v>2170.0079999999998</v>
      </c>
      <c r="BT32" s="305">
        <v>2173.6959999999999</v>
      </c>
      <c r="BU32" s="305">
        <v>2179.7469999999998</v>
      </c>
      <c r="BV32" s="305">
        <v>2186.212</v>
      </c>
    </row>
    <row r="33" spans="1:74" s="160" customFormat="1" ht="11.1" customHeight="1" x14ac:dyDescent="0.2">
      <c r="A33" s="148" t="s">
        <v>714</v>
      </c>
      <c r="B33" s="204" t="s">
        <v>441</v>
      </c>
      <c r="C33" s="232">
        <v>1081.1223949</v>
      </c>
      <c r="D33" s="232">
        <v>1086.0924132</v>
      </c>
      <c r="E33" s="232">
        <v>1090.8108198</v>
      </c>
      <c r="F33" s="232">
        <v>1094.7659917000001</v>
      </c>
      <c r="G33" s="232">
        <v>1099.3648920999999</v>
      </c>
      <c r="H33" s="232">
        <v>1104.095898</v>
      </c>
      <c r="I33" s="232">
        <v>1109.8349032000001</v>
      </c>
      <c r="J33" s="232">
        <v>1114.1731996000001</v>
      </c>
      <c r="K33" s="232">
        <v>1117.9866812</v>
      </c>
      <c r="L33" s="232">
        <v>1119.2238752999999</v>
      </c>
      <c r="M33" s="232">
        <v>1123.5263316</v>
      </c>
      <c r="N33" s="232">
        <v>1128.8425775999999</v>
      </c>
      <c r="O33" s="232">
        <v>1138.1766465000001</v>
      </c>
      <c r="P33" s="232">
        <v>1143.2674468</v>
      </c>
      <c r="Q33" s="232">
        <v>1147.1190118</v>
      </c>
      <c r="R33" s="232">
        <v>1147.4386059000001</v>
      </c>
      <c r="S33" s="232">
        <v>1150.5312518999999</v>
      </c>
      <c r="T33" s="232">
        <v>1154.1042141999999</v>
      </c>
      <c r="U33" s="232">
        <v>1159.4423042999999</v>
      </c>
      <c r="V33" s="232">
        <v>1163.0122907</v>
      </c>
      <c r="W33" s="232">
        <v>1166.0989849</v>
      </c>
      <c r="X33" s="232">
        <v>1167.0165004</v>
      </c>
      <c r="Y33" s="232">
        <v>1170.4010248</v>
      </c>
      <c r="Z33" s="232">
        <v>1174.5666716000001</v>
      </c>
      <c r="AA33" s="232">
        <v>1182.8491383</v>
      </c>
      <c r="AB33" s="232">
        <v>1186.0752571</v>
      </c>
      <c r="AC33" s="232">
        <v>1187.5807253999999</v>
      </c>
      <c r="AD33" s="232">
        <v>1183.6873029000001</v>
      </c>
      <c r="AE33" s="232">
        <v>1184.5101505</v>
      </c>
      <c r="AF33" s="232">
        <v>1186.3710277</v>
      </c>
      <c r="AG33" s="232">
        <v>1191.1368153999999</v>
      </c>
      <c r="AH33" s="232">
        <v>1193.6735914999999</v>
      </c>
      <c r="AI33" s="232">
        <v>1195.8482368</v>
      </c>
      <c r="AJ33" s="232">
        <v>1196.1765049999999</v>
      </c>
      <c r="AK33" s="232">
        <v>1198.7400732000001</v>
      </c>
      <c r="AL33" s="232">
        <v>1202.0546952</v>
      </c>
      <c r="AM33" s="232">
        <v>1193.2613378999999</v>
      </c>
      <c r="AN33" s="232">
        <v>1207.7223423999999</v>
      </c>
      <c r="AO33" s="232">
        <v>1232.5786756</v>
      </c>
      <c r="AP33" s="232">
        <v>1306.1959394</v>
      </c>
      <c r="AQ33" s="232">
        <v>1323.0687286</v>
      </c>
      <c r="AR33" s="232">
        <v>1321.562645</v>
      </c>
      <c r="AS33" s="232">
        <v>1269.0744374000001</v>
      </c>
      <c r="AT33" s="232">
        <v>1255.2630469000001</v>
      </c>
      <c r="AU33" s="232">
        <v>1247.525222</v>
      </c>
      <c r="AV33" s="232">
        <v>1231.6721419999999</v>
      </c>
      <c r="AW33" s="232">
        <v>1246.7230641000001</v>
      </c>
      <c r="AX33" s="232">
        <v>1278.4891676</v>
      </c>
      <c r="AY33" s="232">
        <v>1385.9246459999999</v>
      </c>
      <c r="AZ33" s="232">
        <v>1406.9054669</v>
      </c>
      <c r="BA33" s="232">
        <v>1400.3858239000001</v>
      </c>
      <c r="BB33" s="232">
        <v>1316.4402382999999</v>
      </c>
      <c r="BC33" s="232">
        <v>1292.3637764</v>
      </c>
      <c r="BD33" s="232">
        <v>1278.2309594000001</v>
      </c>
      <c r="BE33" s="232">
        <v>1287.6895763</v>
      </c>
      <c r="BF33" s="232">
        <v>1283.2082078000001</v>
      </c>
      <c r="BG33" s="232">
        <v>1278.4346427</v>
      </c>
      <c r="BH33" s="305">
        <v>1270.3920000000001</v>
      </c>
      <c r="BI33" s="305">
        <v>1267.2670000000001</v>
      </c>
      <c r="BJ33" s="305">
        <v>1266.0820000000001</v>
      </c>
      <c r="BK33" s="305">
        <v>1267.683</v>
      </c>
      <c r="BL33" s="305">
        <v>1269.7460000000001</v>
      </c>
      <c r="BM33" s="305">
        <v>1273.116</v>
      </c>
      <c r="BN33" s="305">
        <v>1279.761</v>
      </c>
      <c r="BO33" s="305">
        <v>1284.271</v>
      </c>
      <c r="BP33" s="305">
        <v>1288.614</v>
      </c>
      <c r="BQ33" s="305">
        <v>1293.366</v>
      </c>
      <c r="BR33" s="305">
        <v>1296.941</v>
      </c>
      <c r="BS33" s="305">
        <v>1299.9169999999999</v>
      </c>
      <c r="BT33" s="305">
        <v>1301.1469999999999</v>
      </c>
      <c r="BU33" s="305">
        <v>1303.7819999999999</v>
      </c>
      <c r="BV33" s="305">
        <v>1306.6759999999999</v>
      </c>
    </row>
    <row r="34" spans="1:74" s="160" customFormat="1" ht="11.1" customHeight="1" x14ac:dyDescent="0.2">
      <c r="A34" s="148" t="s">
        <v>715</v>
      </c>
      <c r="B34" s="204" t="s">
        <v>442</v>
      </c>
      <c r="C34" s="232">
        <v>2582.3318251999999</v>
      </c>
      <c r="D34" s="232">
        <v>2586.8904803999999</v>
      </c>
      <c r="E34" s="232">
        <v>2592.3929831</v>
      </c>
      <c r="F34" s="232">
        <v>2599.9396406000001</v>
      </c>
      <c r="G34" s="232">
        <v>2606.5046075</v>
      </c>
      <c r="H34" s="232">
        <v>2613.1881913000002</v>
      </c>
      <c r="I34" s="232">
        <v>2619.6298695</v>
      </c>
      <c r="J34" s="232">
        <v>2626.8210788000001</v>
      </c>
      <c r="K34" s="232">
        <v>2634.4012968000002</v>
      </c>
      <c r="L34" s="232">
        <v>2643.6269637</v>
      </c>
      <c r="M34" s="232">
        <v>2651.0428689</v>
      </c>
      <c r="N34" s="232">
        <v>2657.9054525000001</v>
      </c>
      <c r="O34" s="232">
        <v>2663.1554019999999</v>
      </c>
      <c r="P34" s="232">
        <v>2669.7058270000002</v>
      </c>
      <c r="Q34" s="232">
        <v>2676.4974149</v>
      </c>
      <c r="R34" s="232">
        <v>2682.7086573000001</v>
      </c>
      <c r="S34" s="232">
        <v>2690.5987024000001</v>
      </c>
      <c r="T34" s="232">
        <v>2699.3460415999998</v>
      </c>
      <c r="U34" s="232">
        <v>2712.4615828999999</v>
      </c>
      <c r="V34" s="232">
        <v>2720.2903296999998</v>
      </c>
      <c r="W34" s="232">
        <v>2726.3431897999999</v>
      </c>
      <c r="X34" s="232">
        <v>2724.4632952000002</v>
      </c>
      <c r="Y34" s="232">
        <v>2731.5820330000001</v>
      </c>
      <c r="Z34" s="232">
        <v>2741.5425353000001</v>
      </c>
      <c r="AA34" s="232">
        <v>2762.6819522999999</v>
      </c>
      <c r="AB34" s="232">
        <v>2772.0731208000002</v>
      </c>
      <c r="AC34" s="232">
        <v>2778.053191</v>
      </c>
      <c r="AD34" s="232">
        <v>2776.4622755</v>
      </c>
      <c r="AE34" s="232">
        <v>2778.7400650999998</v>
      </c>
      <c r="AF34" s="232">
        <v>2780.7266719999998</v>
      </c>
      <c r="AG34" s="232">
        <v>2778.8052787000001</v>
      </c>
      <c r="AH34" s="232">
        <v>2782.9221339000001</v>
      </c>
      <c r="AI34" s="232">
        <v>2789.4604199999999</v>
      </c>
      <c r="AJ34" s="232">
        <v>2802.3855041000002</v>
      </c>
      <c r="AK34" s="232">
        <v>2810.7926262999999</v>
      </c>
      <c r="AL34" s="232">
        <v>2818.6471538999999</v>
      </c>
      <c r="AM34" s="232">
        <v>2798.3481195999998</v>
      </c>
      <c r="AN34" s="232">
        <v>2825.7981832999999</v>
      </c>
      <c r="AO34" s="232">
        <v>2873.3963778000002</v>
      </c>
      <c r="AP34" s="232">
        <v>3006.8544904</v>
      </c>
      <c r="AQ34" s="232">
        <v>3045.4651060000001</v>
      </c>
      <c r="AR34" s="232">
        <v>3054.9400117999999</v>
      </c>
      <c r="AS34" s="232">
        <v>2990.9774087000001</v>
      </c>
      <c r="AT34" s="232">
        <v>2975.4072445000002</v>
      </c>
      <c r="AU34" s="232">
        <v>2963.9277200000001</v>
      </c>
      <c r="AV34" s="232">
        <v>2923.0112717000002</v>
      </c>
      <c r="AW34" s="232">
        <v>2944.8586992</v>
      </c>
      <c r="AX34" s="232">
        <v>2995.9424389999999</v>
      </c>
      <c r="AY34" s="232">
        <v>3180.0366356</v>
      </c>
      <c r="AZ34" s="232">
        <v>3211.7623917000001</v>
      </c>
      <c r="BA34" s="232">
        <v>3194.8938518999998</v>
      </c>
      <c r="BB34" s="232">
        <v>3039.6142341999998</v>
      </c>
      <c r="BC34" s="232">
        <v>2992.9196886999998</v>
      </c>
      <c r="BD34" s="232">
        <v>2964.9934336000001</v>
      </c>
      <c r="BE34" s="232">
        <v>2982.5231905000001</v>
      </c>
      <c r="BF34" s="232">
        <v>2972.1177247999999</v>
      </c>
      <c r="BG34" s="232">
        <v>2960.4647580999999</v>
      </c>
      <c r="BH34" s="305">
        <v>2938.8069999999998</v>
      </c>
      <c r="BI34" s="305">
        <v>2931.2269999999999</v>
      </c>
      <c r="BJ34" s="305">
        <v>2928.9679999999998</v>
      </c>
      <c r="BK34" s="305">
        <v>2935.6959999999999</v>
      </c>
      <c r="BL34" s="305">
        <v>2941.3270000000002</v>
      </c>
      <c r="BM34" s="305">
        <v>2949.5279999999998</v>
      </c>
      <c r="BN34" s="305">
        <v>2963.9470000000001</v>
      </c>
      <c r="BO34" s="305">
        <v>2974.5520000000001</v>
      </c>
      <c r="BP34" s="305">
        <v>2984.991</v>
      </c>
      <c r="BQ34" s="305">
        <v>2996.8009999999999</v>
      </c>
      <c r="BR34" s="305">
        <v>3005.7559999999999</v>
      </c>
      <c r="BS34" s="305">
        <v>3013.393</v>
      </c>
      <c r="BT34" s="305">
        <v>3017.549</v>
      </c>
      <c r="BU34" s="305">
        <v>3024.1709999999998</v>
      </c>
      <c r="BV34" s="305">
        <v>3031.0970000000002</v>
      </c>
    </row>
    <row r="35" spans="1:74" s="160" customFormat="1" ht="11.1" customHeight="1" x14ac:dyDescent="0.2">
      <c r="A35" s="148"/>
      <c r="B35" s="165" t="s">
        <v>36</v>
      </c>
      <c r="C35" s="239"/>
      <c r="D35" s="239"/>
      <c r="E35" s="239"/>
      <c r="F35" s="239"/>
      <c r="G35" s="239"/>
      <c r="H35" s="239"/>
      <c r="I35" s="239"/>
      <c r="J35" s="239"/>
      <c r="K35" s="239"/>
      <c r="L35" s="239"/>
      <c r="M35" s="239"/>
      <c r="N35" s="239"/>
      <c r="O35" s="239"/>
      <c r="P35" s="239"/>
      <c r="Q35" s="239"/>
      <c r="R35" s="239"/>
      <c r="S35" s="239"/>
      <c r="T35" s="239"/>
      <c r="U35" s="239"/>
      <c r="V35" s="239"/>
      <c r="W35" s="239"/>
      <c r="X35" s="239"/>
      <c r="Y35" s="239"/>
      <c r="Z35" s="239"/>
      <c r="AA35" s="239"/>
      <c r="AB35" s="239"/>
      <c r="AC35" s="239"/>
      <c r="AD35" s="239"/>
      <c r="AE35" s="239"/>
      <c r="AF35" s="239"/>
      <c r="AG35" s="239"/>
      <c r="AH35" s="239"/>
      <c r="AI35" s="239"/>
      <c r="AJ35" s="239"/>
      <c r="AK35" s="239"/>
      <c r="AL35" s="239"/>
      <c r="AM35" s="239"/>
      <c r="AN35" s="239"/>
      <c r="AO35" s="239"/>
      <c r="AP35" s="239"/>
      <c r="AQ35" s="239"/>
      <c r="AR35" s="239"/>
      <c r="AS35" s="239"/>
      <c r="AT35" s="239"/>
      <c r="AU35" s="239"/>
      <c r="AV35" s="239"/>
      <c r="AW35" s="239"/>
      <c r="AX35" s="239"/>
      <c r="AY35" s="239"/>
      <c r="AZ35" s="239"/>
      <c r="BA35" s="239"/>
      <c r="BB35" s="239"/>
      <c r="BC35" s="239"/>
      <c r="BD35" s="239"/>
      <c r="BE35" s="239"/>
      <c r="BF35" s="239"/>
      <c r="BG35" s="239"/>
      <c r="BH35" s="318"/>
      <c r="BI35" s="318"/>
      <c r="BJ35" s="318"/>
      <c r="BK35" s="318"/>
      <c r="BL35" s="318"/>
      <c r="BM35" s="318"/>
      <c r="BN35" s="318"/>
      <c r="BO35" s="318"/>
      <c r="BP35" s="318"/>
      <c r="BQ35" s="318"/>
      <c r="BR35" s="318"/>
      <c r="BS35" s="318"/>
      <c r="BT35" s="318"/>
      <c r="BU35" s="318"/>
      <c r="BV35" s="318"/>
    </row>
    <row r="36" spans="1:74" s="160" customFormat="1" ht="11.1" customHeight="1" x14ac:dyDescent="0.2">
      <c r="A36" s="148" t="s">
        <v>716</v>
      </c>
      <c r="B36" s="204" t="s">
        <v>435</v>
      </c>
      <c r="C36" s="232">
        <v>5866.2413380999997</v>
      </c>
      <c r="D36" s="232">
        <v>5866.9986345999996</v>
      </c>
      <c r="E36" s="232">
        <v>5869.0354422</v>
      </c>
      <c r="F36" s="232">
        <v>5872.8163012000005</v>
      </c>
      <c r="G36" s="232">
        <v>5877.7386993999999</v>
      </c>
      <c r="H36" s="232">
        <v>5882.9333613999997</v>
      </c>
      <c r="I36" s="232">
        <v>5887.7174615000004</v>
      </c>
      <c r="J36" s="232">
        <v>5892.1539732000001</v>
      </c>
      <c r="K36" s="232">
        <v>5896.4923191999997</v>
      </c>
      <c r="L36" s="232">
        <v>5900.9324451000002</v>
      </c>
      <c r="M36" s="232">
        <v>5905.4763865000004</v>
      </c>
      <c r="N36" s="232">
        <v>5910.0767016</v>
      </c>
      <c r="O36" s="232">
        <v>5914.6473551999998</v>
      </c>
      <c r="P36" s="232">
        <v>5918.9479374000002</v>
      </c>
      <c r="Q36" s="232">
        <v>5922.6994451999999</v>
      </c>
      <c r="R36" s="232">
        <v>5925.7099093999996</v>
      </c>
      <c r="S36" s="232">
        <v>5928.1354979999996</v>
      </c>
      <c r="T36" s="232">
        <v>5930.2194127000002</v>
      </c>
      <c r="U36" s="232">
        <v>5932.1728808999997</v>
      </c>
      <c r="V36" s="232">
        <v>5934.0792312000003</v>
      </c>
      <c r="W36" s="232">
        <v>5935.9898174999998</v>
      </c>
      <c r="X36" s="232">
        <v>5937.9377108999997</v>
      </c>
      <c r="Y36" s="232">
        <v>5939.8828511000002</v>
      </c>
      <c r="Z36" s="232">
        <v>5941.7668949999997</v>
      </c>
      <c r="AA36" s="232">
        <v>5943.5972441000004</v>
      </c>
      <c r="AB36" s="232">
        <v>5945.6442786999996</v>
      </c>
      <c r="AC36" s="232">
        <v>5948.2441236000004</v>
      </c>
      <c r="AD36" s="232">
        <v>5951.5903742999999</v>
      </c>
      <c r="AE36" s="232">
        <v>5955.3065078999998</v>
      </c>
      <c r="AF36" s="232">
        <v>5958.8734720000002</v>
      </c>
      <c r="AG36" s="232">
        <v>5961.9380109000003</v>
      </c>
      <c r="AH36" s="232">
        <v>5964.8100539999996</v>
      </c>
      <c r="AI36" s="232">
        <v>5967.9653275999999</v>
      </c>
      <c r="AJ36" s="232">
        <v>5971.1621406000004</v>
      </c>
      <c r="AK36" s="232">
        <v>5971.2891337000001</v>
      </c>
      <c r="AL36" s="232">
        <v>5964.5175302999996</v>
      </c>
      <c r="AM36" s="232">
        <v>5948.1999008000003</v>
      </c>
      <c r="AN36" s="232">
        <v>5924.4142026</v>
      </c>
      <c r="AO36" s="232">
        <v>5896.4197401000001</v>
      </c>
      <c r="AP36" s="232">
        <v>5868.7735562999997</v>
      </c>
      <c r="AQ36" s="232">
        <v>5851.2236494999997</v>
      </c>
      <c r="AR36" s="232">
        <v>5854.8157566</v>
      </c>
      <c r="AS36" s="232">
        <v>5885.3420649999998</v>
      </c>
      <c r="AT36" s="232">
        <v>5927.5805631000003</v>
      </c>
      <c r="AU36" s="232">
        <v>5961.0556896999997</v>
      </c>
      <c r="AV36" s="232">
        <v>5970.8406057000002</v>
      </c>
      <c r="AW36" s="232">
        <v>5964.2033609</v>
      </c>
      <c r="AX36" s="232">
        <v>5953.9607274999998</v>
      </c>
      <c r="AY36" s="232">
        <v>5950.1735281000001</v>
      </c>
      <c r="AZ36" s="232">
        <v>5951.8787869999996</v>
      </c>
      <c r="BA36" s="232">
        <v>5955.3575793999998</v>
      </c>
      <c r="BB36" s="232">
        <v>5957.5773102000003</v>
      </c>
      <c r="BC36" s="232">
        <v>5958.2507057000003</v>
      </c>
      <c r="BD36" s="232">
        <v>5957.7768222000004</v>
      </c>
      <c r="BE36" s="232">
        <v>5956.6579812</v>
      </c>
      <c r="BF36" s="232">
        <v>5955.8095652000002</v>
      </c>
      <c r="BG36" s="232">
        <v>5956.2502215000004</v>
      </c>
      <c r="BH36" s="305">
        <v>5958.683</v>
      </c>
      <c r="BI36" s="305">
        <v>5962.5469999999996</v>
      </c>
      <c r="BJ36" s="305">
        <v>5966.9650000000001</v>
      </c>
      <c r="BK36" s="305">
        <v>5971.2259999999997</v>
      </c>
      <c r="BL36" s="305">
        <v>5975.27</v>
      </c>
      <c r="BM36" s="305">
        <v>5979.2020000000002</v>
      </c>
      <c r="BN36" s="305">
        <v>5983.1329999999998</v>
      </c>
      <c r="BO36" s="305">
        <v>5987.1989999999996</v>
      </c>
      <c r="BP36" s="305">
        <v>5991.5420000000004</v>
      </c>
      <c r="BQ36" s="305">
        <v>5996.2290000000003</v>
      </c>
      <c r="BR36" s="305">
        <v>6001.0240000000003</v>
      </c>
      <c r="BS36" s="305">
        <v>6005.6130000000003</v>
      </c>
      <c r="BT36" s="305">
        <v>6009.7740000000003</v>
      </c>
      <c r="BU36" s="305">
        <v>6013.6490000000003</v>
      </c>
      <c r="BV36" s="305">
        <v>6017.4709999999995</v>
      </c>
    </row>
    <row r="37" spans="1:74" s="160" customFormat="1" ht="11.1" customHeight="1" x14ac:dyDescent="0.2">
      <c r="A37" s="148" t="s">
        <v>717</v>
      </c>
      <c r="B37" s="204" t="s">
        <v>468</v>
      </c>
      <c r="C37" s="232">
        <v>15990.334505000001</v>
      </c>
      <c r="D37" s="232">
        <v>15998.935702000001</v>
      </c>
      <c r="E37" s="232">
        <v>16011.734177</v>
      </c>
      <c r="F37" s="232">
        <v>16029.836332000001</v>
      </c>
      <c r="G37" s="232">
        <v>16050.338917999999</v>
      </c>
      <c r="H37" s="232">
        <v>16069.336272</v>
      </c>
      <c r="I37" s="232">
        <v>16083.950290000001</v>
      </c>
      <c r="J37" s="232">
        <v>16095.413092999999</v>
      </c>
      <c r="K37" s="232">
        <v>16105.98436</v>
      </c>
      <c r="L37" s="232">
        <v>16117.467619999999</v>
      </c>
      <c r="M37" s="232">
        <v>16129.841812999999</v>
      </c>
      <c r="N37" s="232">
        <v>16142.629733</v>
      </c>
      <c r="O37" s="232">
        <v>16155.274946</v>
      </c>
      <c r="P37" s="232">
        <v>16166.904130000001</v>
      </c>
      <c r="Q37" s="232">
        <v>16176.564737000001</v>
      </c>
      <c r="R37" s="232">
        <v>16183.759094999999</v>
      </c>
      <c r="S37" s="232">
        <v>16189.809039</v>
      </c>
      <c r="T37" s="232">
        <v>16196.491278</v>
      </c>
      <c r="U37" s="232">
        <v>16205.123317</v>
      </c>
      <c r="V37" s="232">
        <v>16215.185828</v>
      </c>
      <c r="W37" s="232">
        <v>16225.700276</v>
      </c>
      <c r="X37" s="232">
        <v>16235.863622999999</v>
      </c>
      <c r="Y37" s="232">
        <v>16245.574807000001</v>
      </c>
      <c r="Z37" s="232">
        <v>16254.908262000001</v>
      </c>
      <c r="AA37" s="232">
        <v>16264.109710999999</v>
      </c>
      <c r="AB37" s="232">
        <v>16274.110038999999</v>
      </c>
      <c r="AC37" s="232">
        <v>16286.011420999999</v>
      </c>
      <c r="AD37" s="232">
        <v>16300.335628000001</v>
      </c>
      <c r="AE37" s="232">
        <v>16315.282813</v>
      </c>
      <c r="AF37" s="232">
        <v>16328.472723999999</v>
      </c>
      <c r="AG37" s="232">
        <v>16338.302482999999</v>
      </c>
      <c r="AH37" s="232">
        <v>16346.278709</v>
      </c>
      <c r="AI37" s="232">
        <v>16354.685396000001</v>
      </c>
      <c r="AJ37" s="232">
        <v>16363.608586</v>
      </c>
      <c r="AK37" s="232">
        <v>16364.342516000001</v>
      </c>
      <c r="AL37" s="232">
        <v>16345.983469999999</v>
      </c>
      <c r="AM37" s="232">
        <v>16300.956335999999</v>
      </c>
      <c r="AN37" s="232">
        <v>16235.000408</v>
      </c>
      <c r="AO37" s="232">
        <v>16157.183580000001</v>
      </c>
      <c r="AP37" s="232">
        <v>16080.228244</v>
      </c>
      <c r="AQ37" s="232">
        <v>16031.474774</v>
      </c>
      <c r="AR37" s="232">
        <v>16041.91804</v>
      </c>
      <c r="AS37" s="232">
        <v>16127.901899</v>
      </c>
      <c r="AT37" s="232">
        <v>16247.166163</v>
      </c>
      <c r="AU37" s="232">
        <v>16342.799628000001</v>
      </c>
      <c r="AV37" s="232">
        <v>16373.226423</v>
      </c>
      <c r="AW37" s="232">
        <v>16358.211998999999</v>
      </c>
      <c r="AX37" s="232">
        <v>16332.857135</v>
      </c>
      <c r="AY37" s="232">
        <v>16324.694083</v>
      </c>
      <c r="AZ37" s="232">
        <v>16330.980976000001</v>
      </c>
      <c r="BA37" s="232">
        <v>16341.40742</v>
      </c>
      <c r="BB37" s="232">
        <v>16347.781586999999</v>
      </c>
      <c r="BC37" s="232">
        <v>16350.385915999999</v>
      </c>
      <c r="BD37" s="232">
        <v>16351.621416</v>
      </c>
      <c r="BE37" s="232">
        <v>16353.664996</v>
      </c>
      <c r="BF37" s="232">
        <v>16357.797171</v>
      </c>
      <c r="BG37" s="232">
        <v>16365.074358</v>
      </c>
      <c r="BH37" s="305">
        <v>16376.03</v>
      </c>
      <c r="BI37" s="305">
        <v>16389.150000000001</v>
      </c>
      <c r="BJ37" s="305">
        <v>16402.349999999999</v>
      </c>
      <c r="BK37" s="305">
        <v>16414.13</v>
      </c>
      <c r="BL37" s="305">
        <v>16425.04</v>
      </c>
      <c r="BM37" s="305">
        <v>16436.18</v>
      </c>
      <c r="BN37" s="305">
        <v>16448.330000000002</v>
      </c>
      <c r="BO37" s="305">
        <v>16461.05</v>
      </c>
      <c r="BP37" s="305">
        <v>16473.59</v>
      </c>
      <c r="BQ37" s="305">
        <v>16485.41</v>
      </c>
      <c r="BR37" s="305">
        <v>16496.669999999998</v>
      </c>
      <c r="BS37" s="305">
        <v>16507.740000000002</v>
      </c>
      <c r="BT37" s="305">
        <v>16518.93</v>
      </c>
      <c r="BU37" s="305">
        <v>16530.29</v>
      </c>
      <c r="BV37" s="305">
        <v>16541.830000000002</v>
      </c>
    </row>
    <row r="38" spans="1:74" s="160" customFormat="1" ht="11.1" customHeight="1" x14ac:dyDescent="0.2">
      <c r="A38" s="148" t="s">
        <v>718</v>
      </c>
      <c r="B38" s="204" t="s">
        <v>436</v>
      </c>
      <c r="C38" s="232">
        <v>18849.013466</v>
      </c>
      <c r="D38" s="232">
        <v>18850.512546999998</v>
      </c>
      <c r="E38" s="232">
        <v>18856.191833000001</v>
      </c>
      <c r="F38" s="232">
        <v>18867.537178999999</v>
      </c>
      <c r="G38" s="232">
        <v>18882.475844000001</v>
      </c>
      <c r="H38" s="232">
        <v>18898.045443999999</v>
      </c>
      <c r="I38" s="232">
        <v>18911.941146000001</v>
      </c>
      <c r="J38" s="232">
        <v>18924.488352</v>
      </c>
      <c r="K38" s="232">
        <v>18936.670018000001</v>
      </c>
      <c r="L38" s="232">
        <v>18949.262857999998</v>
      </c>
      <c r="M38" s="232">
        <v>18962.218621</v>
      </c>
      <c r="N38" s="232">
        <v>18975.282811000001</v>
      </c>
      <c r="O38" s="232">
        <v>18988.132049</v>
      </c>
      <c r="P38" s="232">
        <v>19000.167414</v>
      </c>
      <c r="Q38" s="232">
        <v>19010.721102</v>
      </c>
      <c r="R38" s="232">
        <v>19019.232437999999</v>
      </c>
      <c r="S38" s="232">
        <v>19025.569267999999</v>
      </c>
      <c r="T38" s="232">
        <v>19029.706567000001</v>
      </c>
      <c r="U38" s="232">
        <v>19031.781768000001</v>
      </c>
      <c r="V38" s="232">
        <v>19032.582129999999</v>
      </c>
      <c r="W38" s="232">
        <v>19033.057368000002</v>
      </c>
      <c r="X38" s="232">
        <v>19033.951116</v>
      </c>
      <c r="Y38" s="232">
        <v>19035.182672999999</v>
      </c>
      <c r="Z38" s="232">
        <v>19036.465252000002</v>
      </c>
      <c r="AA38" s="232">
        <v>19037.674464</v>
      </c>
      <c r="AB38" s="232">
        <v>19039.335496</v>
      </c>
      <c r="AC38" s="232">
        <v>19042.13593</v>
      </c>
      <c r="AD38" s="232">
        <v>19046.646784</v>
      </c>
      <c r="AE38" s="232">
        <v>19052.972830999999</v>
      </c>
      <c r="AF38" s="232">
        <v>19061.102280999999</v>
      </c>
      <c r="AG38" s="232">
        <v>19071.009207999999</v>
      </c>
      <c r="AH38" s="232">
        <v>19082.611149</v>
      </c>
      <c r="AI38" s="232">
        <v>19095.811504000001</v>
      </c>
      <c r="AJ38" s="232">
        <v>19108.483724000002</v>
      </c>
      <c r="AK38" s="232">
        <v>19110.381460000001</v>
      </c>
      <c r="AL38" s="232">
        <v>19089.22841</v>
      </c>
      <c r="AM38" s="232">
        <v>19036.763831</v>
      </c>
      <c r="AN38" s="232">
        <v>18960.789218000002</v>
      </c>
      <c r="AO38" s="232">
        <v>18873.121620000002</v>
      </c>
      <c r="AP38" s="232">
        <v>18789.223666999998</v>
      </c>
      <c r="AQ38" s="232">
        <v>18739.140296000001</v>
      </c>
      <c r="AR38" s="232">
        <v>18756.562022999999</v>
      </c>
      <c r="AS38" s="232">
        <v>18858.633135</v>
      </c>
      <c r="AT38" s="232">
        <v>18996.313012999999</v>
      </c>
      <c r="AU38" s="232">
        <v>19104.014811000001</v>
      </c>
      <c r="AV38" s="232">
        <v>19134.136044999999</v>
      </c>
      <c r="AW38" s="232">
        <v>19111.011681</v>
      </c>
      <c r="AX38" s="232">
        <v>19076.961050000002</v>
      </c>
      <c r="AY38" s="232">
        <v>19065.112625999998</v>
      </c>
      <c r="AZ38" s="232">
        <v>19071.831467</v>
      </c>
      <c r="BA38" s="232">
        <v>19084.291776999999</v>
      </c>
      <c r="BB38" s="232">
        <v>19092.267070999998</v>
      </c>
      <c r="BC38" s="232">
        <v>19095.928101000001</v>
      </c>
      <c r="BD38" s="232">
        <v>19098.044932000001</v>
      </c>
      <c r="BE38" s="232">
        <v>19101.146637999998</v>
      </c>
      <c r="BF38" s="232">
        <v>19106.798336</v>
      </c>
      <c r="BG38" s="232">
        <v>19116.324153000001</v>
      </c>
      <c r="BH38" s="305">
        <v>19130.43</v>
      </c>
      <c r="BI38" s="305">
        <v>19147.330000000002</v>
      </c>
      <c r="BJ38" s="305">
        <v>19164.62</v>
      </c>
      <c r="BK38" s="305">
        <v>19180.37</v>
      </c>
      <c r="BL38" s="305">
        <v>19194.54</v>
      </c>
      <c r="BM38" s="305">
        <v>19207.55</v>
      </c>
      <c r="BN38" s="305">
        <v>19219.8</v>
      </c>
      <c r="BO38" s="305">
        <v>19231.5</v>
      </c>
      <c r="BP38" s="305">
        <v>19242.849999999999</v>
      </c>
      <c r="BQ38" s="305">
        <v>19254.02</v>
      </c>
      <c r="BR38" s="305">
        <v>19265.11</v>
      </c>
      <c r="BS38" s="305">
        <v>19276.2</v>
      </c>
      <c r="BT38" s="305">
        <v>19287.38</v>
      </c>
      <c r="BU38" s="305">
        <v>19298.82</v>
      </c>
      <c r="BV38" s="305">
        <v>19310.7</v>
      </c>
    </row>
    <row r="39" spans="1:74" s="160" customFormat="1" ht="11.1" customHeight="1" x14ac:dyDescent="0.2">
      <c r="A39" s="148" t="s">
        <v>719</v>
      </c>
      <c r="B39" s="204" t="s">
        <v>437</v>
      </c>
      <c r="C39" s="232">
        <v>8510.0910356000004</v>
      </c>
      <c r="D39" s="232">
        <v>8512.3375302999993</v>
      </c>
      <c r="E39" s="232">
        <v>8516.3565304000003</v>
      </c>
      <c r="F39" s="232">
        <v>8522.7228706999995</v>
      </c>
      <c r="G39" s="232">
        <v>8530.8268475000004</v>
      </c>
      <c r="H39" s="232">
        <v>8539.7626225999993</v>
      </c>
      <c r="I39" s="232">
        <v>8548.7791304999992</v>
      </c>
      <c r="J39" s="232">
        <v>8557.7443954999999</v>
      </c>
      <c r="K39" s="232">
        <v>8566.6812145000004</v>
      </c>
      <c r="L39" s="232">
        <v>8575.6139772999995</v>
      </c>
      <c r="M39" s="232">
        <v>8584.5734441000004</v>
      </c>
      <c r="N39" s="232">
        <v>8593.5919677000002</v>
      </c>
      <c r="O39" s="232">
        <v>8602.6180428000007</v>
      </c>
      <c r="P39" s="232">
        <v>8611.2647317999999</v>
      </c>
      <c r="Q39" s="232">
        <v>8619.0612387000001</v>
      </c>
      <c r="R39" s="232">
        <v>8625.7001285999995</v>
      </c>
      <c r="S39" s="232">
        <v>8631.5274104</v>
      </c>
      <c r="T39" s="232">
        <v>8637.0524538000009</v>
      </c>
      <c r="U39" s="232">
        <v>8642.6872127000006</v>
      </c>
      <c r="V39" s="232">
        <v>8648.4539760999996</v>
      </c>
      <c r="W39" s="232">
        <v>8654.2776168</v>
      </c>
      <c r="X39" s="232">
        <v>8660.0889160999996</v>
      </c>
      <c r="Y39" s="232">
        <v>8665.8422876999994</v>
      </c>
      <c r="Z39" s="232">
        <v>8671.4980534999995</v>
      </c>
      <c r="AA39" s="232">
        <v>8677.0996974999998</v>
      </c>
      <c r="AB39" s="232">
        <v>8683.0233509999998</v>
      </c>
      <c r="AC39" s="232">
        <v>8689.7283074999996</v>
      </c>
      <c r="AD39" s="232">
        <v>8697.4848091999993</v>
      </c>
      <c r="AE39" s="232">
        <v>8705.8068927999993</v>
      </c>
      <c r="AF39" s="232">
        <v>8714.0195438999999</v>
      </c>
      <c r="AG39" s="232">
        <v>8721.6686871999991</v>
      </c>
      <c r="AH39" s="232">
        <v>8729.1840038999999</v>
      </c>
      <c r="AI39" s="232">
        <v>8737.2161142000004</v>
      </c>
      <c r="AJ39" s="232">
        <v>8745.3333698999995</v>
      </c>
      <c r="AK39" s="232">
        <v>8748.7750486999994</v>
      </c>
      <c r="AL39" s="232">
        <v>8741.6981596999995</v>
      </c>
      <c r="AM39" s="232">
        <v>8720.1742111000003</v>
      </c>
      <c r="AN39" s="232">
        <v>8687.9327080999992</v>
      </c>
      <c r="AO39" s="232">
        <v>8650.6176544000009</v>
      </c>
      <c r="AP39" s="232">
        <v>8615.4045421999999</v>
      </c>
      <c r="AQ39" s="232">
        <v>8595.5948145999992</v>
      </c>
      <c r="AR39" s="232">
        <v>8606.0214028999999</v>
      </c>
      <c r="AS39" s="232">
        <v>8654.2238508999999</v>
      </c>
      <c r="AT39" s="232">
        <v>8718.5681528999994</v>
      </c>
      <c r="AU39" s="232">
        <v>8770.1269159000003</v>
      </c>
      <c r="AV39" s="232">
        <v>8787.8379371999999</v>
      </c>
      <c r="AW39" s="232">
        <v>8782.0997760999999</v>
      </c>
      <c r="AX39" s="232">
        <v>8771.1761821</v>
      </c>
      <c r="AY39" s="232">
        <v>8769.3765377</v>
      </c>
      <c r="AZ39" s="232">
        <v>8775.1927577999995</v>
      </c>
      <c r="BA39" s="232">
        <v>8783.1623906000004</v>
      </c>
      <c r="BB39" s="232">
        <v>8788.9295129000002</v>
      </c>
      <c r="BC39" s="232">
        <v>8792.5643177000002</v>
      </c>
      <c r="BD39" s="232">
        <v>8795.2435272999992</v>
      </c>
      <c r="BE39" s="232">
        <v>8798.0849496999999</v>
      </c>
      <c r="BF39" s="232">
        <v>8801.9707383999994</v>
      </c>
      <c r="BG39" s="232">
        <v>8807.7241329000008</v>
      </c>
      <c r="BH39" s="305">
        <v>8815.8019999999997</v>
      </c>
      <c r="BI39" s="305">
        <v>8825.1959999999999</v>
      </c>
      <c r="BJ39" s="305">
        <v>8834.5310000000009</v>
      </c>
      <c r="BK39" s="305">
        <v>8842.8040000000001</v>
      </c>
      <c r="BL39" s="305">
        <v>8850.4930000000004</v>
      </c>
      <c r="BM39" s="305">
        <v>8858.4490000000005</v>
      </c>
      <c r="BN39" s="305">
        <v>8867.3029999999999</v>
      </c>
      <c r="BO39" s="305">
        <v>8876.8179999999993</v>
      </c>
      <c r="BP39" s="305">
        <v>8886.5400000000009</v>
      </c>
      <c r="BQ39" s="305">
        <v>8896.0560000000005</v>
      </c>
      <c r="BR39" s="305">
        <v>8905.1200000000008</v>
      </c>
      <c r="BS39" s="305">
        <v>8913.5329999999994</v>
      </c>
      <c r="BT39" s="305">
        <v>8921.1980000000003</v>
      </c>
      <c r="BU39" s="305">
        <v>8928.4459999999999</v>
      </c>
      <c r="BV39" s="305">
        <v>8935.7119999999995</v>
      </c>
    </row>
    <row r="40" spans="1:74" s="160" customFormat="1" ht="11.1" customHeight="1" x14ac:dyDescent="0.2">
      <c r="A40" s="148" t="s">
        <v>720</v>
      </c>
      <c r="B40" s="204" t="s">
        <v>438</v>
      </c>
      <c r="C40" s="232">
        <v>25097.974656999999</v>
      </c>
      <c r="D40" s="232">
        <v>25110.657324</v>
      </c>
      <c r="E40" s="232">
        <v>25128.857714999998</v>
      </c>
      <c r="F40" s="232">
        <v>25154.503664</v>
      </c>
      <c r="G40" s="232">
        <v>25184.987293999999</v>
      </c>
      <c r="H40" s="232">
        <v>25216.566802000001</v>
      </c>
      <c r="I40" s="232">
        <v>25246.308091999999</v>
      </c>
      <c r="J40" s="232">
        <v>25274.507884999999</v>
      </c>
      <c r="K40" s="232">
        <v>25302.270605999998</v>
      </c>
      <c r="L40" s="232">
        <v>25330.477235999999</v>
      </c>
      <c r="M40" s="232">
        <v>25359.114962</v>
      </c>
      <c r="N40" s="232">
        <v>25387.947528000001</v>
      </c>
      <c r="O40" s="232">
        <v>25416.594950999999</v>
      </c>
      <c r="P40" s="232">
        <v>25444.102349000001</v>
      </c>
      <c r="Q40" s="232">
        <v>25469.371116999999</v>
      </c>
      <c r="R40" s="232">
        <v>25491.595954</v>
      </c>
      <c r="S40" s="232">
        <v>25511.144792999999</v>
      </c>
      <c r="T40" s="232">
        <v>25528.678872</v>
      </c>
      <c r="U40" s="232">
        <v>25544.842736999999</v>
      </c>
      <c r="V40" s="232">
        <v>25560.214161</v>
      </c>
      <c r="W40" s="232">
        <v>25575.354224999999</v>
      </c>
      <c r="X40" s="232">
        <v>25590.713931999999</v>
      </c>
      <c r="Y40" s="232">
        <v>25606.303972999998</v>
      </c>
      <c r="Z40" s="232">
        <v>25622.024962</v>
      </c>
      <c r="AA40" s="232">
        <v>25637.877581000001</v>
      </c>
      <c r="AB40" s="232">
        <v>25654.2628</v>
      </c>
      <c r="AC40" s="232">
        <v>25671.681658000001</v>
      </c>
      <c r="AD40" s="232">
        <v>25690.786679000001</v>
      </c>
      <c r="AE40" s="232">
        <v>25712.836326000001</v>
      </c>
      <c r="AF40" s="232">
        <v>25739.240548999998</v>
      </c>
      <c r="AG40" s="232">
        <v>25770.931101999999</v>
      </c>
      <c r="AH40" s="232">
        <v>25806.926963000002</v>
      </c>
      <c r="AI40" s="232">
        <v>25845.768918000002</v>
      </c>
      <c r="AJ40" s="232">
        <v>25883.529312999999</v>
      </c>
      <c r="AK40" s="232">
        <v>25906.406738999998</v>
      </c>
      <c r="AL40" s="232">
        <v>25898.131352</v>
      </c>
      <c r="AM40" s="232">
        <v>25847.734952999999</v>
      </c>
      <c r="AN40" s="232">
        <v>25765.455932000001</v>
      </c>
      <c r="AO40" s="232">
        <v>25666.834327</v>
      </c>
      <c r="AP40" s="232">
        <v>25572.284272000001</v>
      </c>
      <c r="AQ40" s="232">
        <v>25521.716299</v>
      </c>
      <c r="AR40" s="232">
        <v>25559.915035000002</v>
      </c>
      <c r="AS40" s="232">
        <v>25710.056358999998</v>
      </c>
      <c r="AT40" s="232">
        <v>25908.881143999999</v>
      </c>
      <c r="AU40" s="232">
        <v>26071.521513</v>
      </c>
      <c r="AV40" s="232">
        <v>26135.969985</v>
      </c>
      <c r="AW40" s="232">
        <v>26131.660667</v>
      </c>
      <c r="AX40" s="232">
        <v>26110.888059000001</v>
      </c>
      <c r="AY40" s="232">
        <v>26114.751993000002</v>
      </c>
      <c r="AZ40" s="232">
        <v>26139.573616999998</v>
      </c>
      <c r="BA40" s="232">
        <v>26170.479407999999</v>
      </c>
      <c r="BB40" s="232">
        <v>26195.618985000001</v>
      </c>
      <c r="BC40" s="232">
        <v>26215.234526</v>
      </c>
      <c r="BD40" s="232">
        <v>26232.591348000002</v>
      </c>
      <c r="BE40" s="232">
        <v>26250.821839</v>
      </c>
      <c r="BF40" s="232">
        <v>26272.526674000001</v>
      </c>
      <c r="BG40" s="232">
        <v>26300.173594</v>
      </c>
      <c r="BH40" s="305">
        <v>26335.119999999999</v>
      </c>
      <c r="BI40" s="305">
        <v>26374.3</v>
      </c>
      <c r="BJ40" s="305">
        <v>26413.54</v>
      </c>
      <c r="BK40" s="305">
        <v>26449.759999999998</v>
      </c>
      <c r="BL40" s="305">
        <v>26484.31</v>
      </c>
      <c r="BM40" s="305">
        <v>26519.65</v>
      </c>
      <c r="BN40" s="305">
        <v>26557.54</v>
      </c>
      <c r="BO40" s="305">
        <v>26596.99</v>
      </c>
      <c r="BP40" s="305">
        <v>26636.35</v>
      </c>
      <c r="BQ40" s="305">
        <v>26674.27</v>
      </c>
      <c r="BR40" s="305">
        <v>26710.68</v>
      </c>
      <c r="BS40" s="305">
        <v>26745.86</v>
      </c>
      <c r="BT40" s="305">
        <v>26780.11</v>
      </c>
      <c r="BU40" s="305">
        <v>26813.86</v>
      </c>
      <c r="BV40" s="305">
        <v>26847.59</v>
      </c>
    </row>
    <row r="41" spans="1:74" s="160" customFormat="1" ht="11.1" customHeight="1" x14ac:dyDescent="0.2">
      <c r="A41" s="148" t="s">
        <v>721</v>
      </c>
      <c r="B41" s="204" t="s">
        <v>439</v>
      </c>
      <c r="C41" s="232">
        <v>7578.8245008000004</v>
      </c>
      <c r="D41" s="232">
        <v>7577.7697244999999</v>
      </c>
      <c r="E41" s="232">
        <v>7578.3503715999996</v>
      </c>
      <c r="F41" s="232">
        <v>7581.1579308999999</v>
      </c>
      <c r="G41" s="232">
        <v>7585.4555652999998</v>
      </c>
      <c r="H41" s="232">
        <v>7590.1743561000003</v>
      </c>
      <c r="I41" s="232">
        <v>7594.4648544000001</v>
      </c>
      <c r="J41" s="232">
        <v>7598.3554901999996</v>
      </c>
      <c r="K41" s="232">
        <v>7602.0941633000002</v>
      </c>
      <c r="L41" s="232">
        <v>7605.8967891000002</v>
      </c>
      <c r="M41" s="232">
        <v>7609.8513452999996</v>
      </c>
      <c r="N41" s="232">
        <v>7614.0138252999996</v>
      </c>
      <c r="O41" s="232">
        <v>7618.3050526999996</v>
      </c>
      <c r="P41" s="232">
        <v>7622.1051727000004</v>
      </c>
      <c r="Q41" s="232">
        <v>7624.6591607999999</v>
      </c>
      <c r="R41" s="232">
        <v>7625.6348146</v>
      </c>
      <c r="S41" s="232">
        <v>7626.3912197</v>
      </c>
      <c r="T41" s="232">
        <v>7628.7102838000001</v>
      </c>
      <c r="U41" s="232">
        <v>7633.8439903999997</v>
      </c>
      <c r="V41" s="232">
        <v>7640.9246266</v>
      </c>
      <c r="W41" s="232">
        <v>7648.5545552000003</v>
      </c>
      <c r="X41" s="232">
        <v>7655.6186281</v>
      </c>
      <c r="Y41" s="232">
        <v>7662.1316514999999</v>
      </c>
      <c r="Z41" s="232">
        <v>7668.3909206999997</v>
      </c>
      <c r="AA41" s="232">
        <v>7674.7119516000002</v>
      </c>
      <c r="AB41" s="232">
        <v>7681.4831433999998</v>
      </c>
      <c r="AC41" s="232">
        <v>7689.1111161999997</v>
      </c>
      <c r="AD41" s="232">
        <v>7697.7799211000001</v>
      </c>
      <c r="AE41" s="232">
        <v>7706.7833344999999</v>
      </c>
      <c r="AF41" s="232">
        <v>7715.1925634999998</v>
      </c>
      <c r="AG41" s="232">
        <v>7722.3929827000002</v>
      </c>
      <c r="AH41" s="232">
        <v>7729.0266349000003</v>
      </c>
      <c r="AI41" s="232">
        <v>7736.0497300999996</v>
      </c>
      <c r="AJ41" s="232">
        <v>7743.3789913999999</v>
      </c>
      <c r="AK41" s="232">
        <v>7746.7731961</v>
      </c>
      <c r="AL41" s="232">
        <v>7740.9516345000002</v>
      </c>
      <c r="AM41" s="232">
        <v>7722.3570097000002</v>
      </c>
      <c r="AN41" s="232">
        <v>7694.3256742000003</v>
      </c>
      <c r="AO41" s="232">
        <v>7661.9173928999999</v>
      </c>
      <c r="AP41" s="232">
        <v>7631.5104276000002</v>
      </c>
      <c r="AQ41" s="232">
        <v>7614.7570268999998</v>
      </c>
      <c r="AR41" s="232">
        <v>7624.6279363000003</v>
      </c>
      <c r="AS41" s="232">
        <v>7667.7177012000002</v>
      </c>
      <c r="AT41" s="232">
        <v>7725.1160671999996</v>
      </c>
      <c r="AU41" s="232">
        <v>7771.5365800999998</v>
      </c>
      <c r="AV41" s="232">
        <v>7788.5153833000004</v>
      </c>
      <c r="AW41" s="232">
        <v>7784.8790123999997</v>
      </c>
      <c r="AX41" s="232">
        <v>7776.2766008999997</v>
      </c>
      <c r="AY41" s="232">
        <v>7775.0108129999999</v>
      </c>
      <c r="AZ41" s="232">
        <v>7779.9984361999996</v>
      </c>
      <c r="BA41" s="232">
        <v>7786.8097885999996</v>
      </c>
      <c r="BB41" s="232">
        <v>7791.9293544000002</v>
      </c>
      <c r="BC41" s="232">
        <v>7795.4982816000002</v>
      </c>
      <c r="BD41" s="232">
        <v>7798.5718841999997</v>
      </c>
      <c r="BE41" s="232">
        <v>7802.1183161999998</v>
      </c>
      <c r="BF41" s="232">
        <v>7806.7570910000004</v>
      </c>
      <c r="BG41" s="232">
        <v>7813.0205619999997</v>
      </c>
      <c r="BH41" s="305">
        <v>7821.1719999999996</v>
      </c>
      <c r="BI41" s="305">
        <v>7830.3959999999997</v>
      </c>
      <c r="BJ41" s="305">
        <v>7839.61</v>
      </c>
      <c r="BK41" s="305">
        <v>7848.009</v>
      </c>
      <c r="BL41" s="305">
        <v>7855.9120000000003</v>
      </c>
      <c r="BM41" s="305">
        <v>7863.9170000000004</v>
      </c>
      <c r="BN41" s="305">
        <v>7872.4740000000002</v>
      </c>
      <c r="BO41" s="305">
        <v>7881.4430000000002</v>
      </c>
      <c r="BP41" s="305">
        <v>7890.54</v>
      </c>
      <c r="BQ41" s="305">
        <v>7899.4930000000004</v>
      </c>
      <c r="BR41" s="305">
        <v>7908.098</v>
      </c>
      <c r="BS41" s="305">
        <v>7916.1620000000003</v>
      </c>
      <c r="BT41" s="305">
        <v>7923.5959999999995</v>
      </c>
      <c r="BU41" s="305">
        <v>7930.7070000000003</v>
      </c>
      <c r="BV41" s="305">
        <v>7937.9009999999998</v>
      </c>
    </row>
    <row r="42" spans="1:74" s="160" customFormat="1" ht="11.1" customHeight="1" x14ac:dyDescent="0.2">
      <c r="A42" s="148" t="s">
        <v>722</v>
      </c>
      <c r="B42" s="204" t="s">
        <v>440</v>
      </c>
      <c r="C42" s="232">
        <v>14522.443496</v>
      </c>
      <c r="D42" s="232">
        <v>14525.480226</v>
      </c>
      <c r="E42" s="232">
        <v>14531.569507</v>
      </c>
      <c r="F42" s="232">
        <v>14541.834412</v>
      </c>
      <c r="G42" s="232">
        <v>14555.036411999999</v>
      </c>
      <c r="H42" s="232">
        <v>14569.346578000001</v>
      </c>
      <c r="I42" s="232">
        <v>14583.284957</v>
      </c>
      <c r="J42" s="232">
        <v>14596.7675</v>
      </c>
      <c r="K42" s="232">
        <v>14610.059138000001</v>
      </c>
      <c r="L42" s="232">
        <v>14623.400025999999</v>
      </c>
      <c r="M42" s="232">
        <v>14636.93124</v>
      </c>
      <c r="N42" s="232">
        <v>14650.769082999999</v>
      </c>
      <c r="O42" s="232">
        <v>14664.797587999999</v>
      </c>
      <c r="P42" s="232">
        <v>14677.971708999999</v>
      </c>
      <c r="Q42" s="232">
        <v>14689.014128999999</v>
      </c>
      <c r="R42" s="232">
        <v>14697.312379000001</v>
      </c>
      <c r="S42" s="232">
        <v>14704.913369</v>
      </c>
      <c r="T42" s="232">
        <v>14714.528856999999</v>
      </c>
      <c r="U42" s="232">
        <v>14728.088037</v>
      </c>
      <c r="V42" s="232">
        <v>14744.389847</v>
      </c>
      <c r="W42" s="232">
        <v>14761.450663</v>
      </c>
      <c r="X42" s="232">
        <v>14777.693934000001</v>
      </c>
      <c r="Y42" s="232">
        <v>14793.171405999999</v>
      </c>
      <c r="Z42" s="232">
        <v>14808.341898999999</v>
      </c>
      <c r="AA42" s="232">
        <v>14823.676522</v>
      </c>
      <c r="AB42" s="232">
        <v>14839.695537</v>
      </c>
      <c r="AC42" s="232">
        <v>14856.931497</v>
      </c>
      <c r="AD42" s="232">
        <v>14875.717224</v>
      </c>
      <c r="AE42" s="232">
        <v>14895.586635</v>
      </c>
      <c r="AF42" s="232">
        <v>14915.873914</v>
      </c>
      <c r="AG42" s="232">
        <v>14936.144596</v>
      </c>
      <c r="AH42" s="232">
        <v>14956.889605</v>
      </c>
      <c r="AI42" s="232">
        <v>14978.831211999999</v>
      </c>
      <c r="AJ42" s="232">
        <v>15000.924209999999</v>
      </c>
      <c r="AK42" s="232">
        <v>15015.053489</v>
      </c>
      <c r="AL42" s="232">
        <v>15011.336461999999</v>
      </c>
      <c r="AM42" s="232">
        <v>14983.088062999999</v>
      </c>
      <c r="AN42" s="232">
        <v>14936.413306</v>
      </c>
      <c r="AO42" s="232">
        <v>14880.614728</v>
      </c>
      <c r="AP42" s="232">
        <v>14827.702635</v>
      </c>
      <c r="AQ42" s="232">
        <v>14800.518424</v>
      </c>
      <c r="AR42" s="232">
        <v>14824.61126</v>
      </c>
      <c r="AS42" s="232">
        <v>14913.134151</v>
      </c>
      <c r="AT42" s="232">
        <v>15029.655457999999</v>
      </c>
      <c r="AU42" s="232">
        <v>15125.347384999999</v>
      </c>
      <c r="AV42" s="232">
        <v>15164.497292</v>
      </c>
      <c r="AW42" s="232">
        <v>15163.853177999999</v>
      </c>
      <c r="AX42" s="232">
        <v>15153.278200000001</v>
      </c>
      <c r="AY42" s="232">
        <v>15156.277021</v>
      </c>
      <c r="AZ42" s="232">
        <v>15170.920311</v>
      </c>
      <c r="BA42" s="232">
        <v>15188.920247</v>
      </c>
      <c r="BB42" s="232">
        <v>15203.716391</v>
      </c>
      <c r="BC42" s="232">
        <v>15215.657853000001</v>
      </c>
      <c r="BD42" s="232">
        <v>15226.821135</v>
      </c>
      <c r="BE42" s="232">
        <v>15239.095440999999</v>
      </c>
      <c r="BF42" s="232">
        <v>15253.620811000001</v>
      </c>
      <c r="BG42" s="232">
        <v>15271.349993</v>
      </c>
      <c r="BH42" s="305">
        <v>15292.75</v>
      </c>
      <c r="BI42" s="305">
        <v>15316.34</v>
      </c>
      <c r="BJ42" s="305">
        <v>15340.16</v>
      </c>
      <c r="BK42" s="305">
        <v>15362.73</v>
      </c>
      <c r="BL42" s="305">
        <v>15384.49</v>
      </c>
      <c r="BM42" s="305">
        <v>15406.34</v>
      </c>
      <c r="BN42" s="305">
        <v>15429</v>
      </c>
      <c r="BO42" s="305">
        <v>15452.26</v>
      </c>
      <c r="BP42" s="305">
        <v>15475.7</v>
      </c>
      <c r="BQ42" s="305">
        <v>15498.9</v>
      </c>
      <c r="BR42" s="305">
        <v>15521.5</v>
      </c>
      <c r="BS42" s="305">
        <v>15543.15</v>
      </c>
      <c r="BT42" s="305">
        <v>15563.67</v>
      </c>
      <c r="BU42" s="305">
        <v>15583.61</v>
      </c>
      <c r="BV42" s="305">
        <v>15603.66</v>
      </c>
    </row>
    <row r="43" spans="1:74" s="160" customFormat="1" ht="11.1" customHeight="1" x14ac:dyDescent="0.2">
      <c r="A43" s="148" t="s">
        <v>723</v>
      </c>
      <c r="B43" s="204" t="s">
        <v>441</v>
      </c>
      <c r="C43" s="232">
        <v>9028.6524984999996</v>
      </c>
      <c r="D43" s="232">
        <v>9038.7427079999998</v>
      </c>
      <c r="E43" s="232">
        <v>9050.7721464000006</v>
      </c>
      <c r="F43" s="232">
        <v>9065.4037045999994</v>
      </c>
      <c r="G43" s="232">
        <v>9081.8227294000008</v>
      </c>
      <c r="H43" s="232">
        <v>9098.8451819000002</v>
      </c>
      <c r="I43" s="232">
        <v>9115.5242099999996</v>
      </c>
      <c r="J43" s="232">
        <v>9131.8617099999992</v>
      </c>
      <c r="K43" s="232">
        <v>9148.0967655000004</v>
      </c>
      <c r="L43" s="232">
        <v>9164.4238965999994</v>
      </c>
      <c r="M43" s="232">
        <v>9180.8593710999994</v>
      </c>
      <c r="N43" s="232">
        <v>9197.3748935000003</v>
      </c>
      <c r="O43" s="232">
        <v>9213.8691235000006</v>
      </c>
      <c r="P43" s="232">
        <v>9229.9485408</v>
      </c>
      <c r="Q43" s="232">
        <v>9245.1465802000002</v>
      </c>
      <c r="R43" s="232">
        <v>9259.1493671000007</v>
      </c>
      <c r="S43" s="232">
        <v>9272.2537885000002</v>
      </c>
      <c r="T43" s="232">
        <v>9284.9094217000002</v>
      </c>
      <c r="U43" s="232">
        <v>9297.4911068000001</v>
      </c>
      <c r="V43" s="232">
        <v>9310.0747339999998</v>
      </c>
      <c r="W43" s="232">
        <v>9322.6614561000006</v>
      </c>
      <c r="X43" s="232">
        <v>9335.2497380000004</v>
      </c>
      <c r="Y43" s="232">
        <v>9347.8272933999997</v>
      </c>
      <c r="Z43" s="232">
        <v>9360.3791478000003</v>
      </c>
      <c r="AA43" s="232">
        <v>9372.9432620999996</v>
      </c>
      <c r="AB43" s="232">
        <v>9385.7693380000001</v>
      </c>
      <c r="AC43" s="232">
        <v>9399.1600122</v>
      </c>
      <c r="AD43" s="232">
        <v>9413.3711258999992</v>
      </c>
      <c r="AE43" s="232">
        <v>9428.4713367999993</v>
      </c>
      <c r="AF43" s="232">
        <v>9444.4825065999994</v>
      </c>
      <c r="AG43" s="232">
        <v>9461.4167644999998</v>
      </c>
      <c r="AH43" s="232">
        <v>9479.2473081999997</v>
      </c>
      <c r="AI43" s="232">
        <v>9497.9376025000001</v>
      </c>
      <c r="AJ43" s="232">
        <v>9516.4397191000007</v>
      </c>
      <c r="AK43" s="232">
        <v>9529.6601573000007</v>
      </c>
      <c r="AL43" s="232">
        <v>9531.4940232000008</v>
      </c>
      <c r="AM43" s="232">
        <v>9517.8048777999993</v>
      </c>
      <c r="AN43" s="232">
        <v>9492.3301025000001</v>
      </c>
      <c r="AO43" s="232">
        <v>9460.7755335999991</v>
      </c>
      <c r="AP43" s="232">
        <v>9430.6728373999995</v>
      </c>
      <c r="AQ43" s="232">
        <v>9416.8570005000001</v>
      </c>
      <c r="AR43" s="232">
        <v>9435.9888391999993</v>
      </c>
      <c r="AS43" s="232">
        <v>9496.6973362999997</v>
      </c>
      <c r="AT43" s="232">
        <v>9575.4841383000003</v>
      </c>
      <c r="AU43" s="232">
        <v>9640.8190580999999</v>
      </c>
      <c r="AV43" s="232">
        <v>9669.6721529999995</v>
      </c>
      <c r="AW43" s="232">
        <v>9673.0144586999995</v>
      </c>
      <c r="AX43" s="232">
        <v>9670.3172553000004</v>
      </c>
      <c r="AY43" s="232">
        <v>9676.8690805999995</v>
      </c>
      <c r="AZ43" s="232">
        <v>9691.2275031999998</v>
      </c>
      <c r="BA43" s="232">
        <v>9707.7673494999999</v>
      </c>
      <c r="BB43" s="232">
        <v>9722.0265343999999</v>
      </c>
      <c r="BC43" s="232">
        <v>9734.1953283000003</v>
      </c>
      <c r="BD43" s="232">
        <v>9745.6270901000007</v>
      </c>
      <c r="BE43" s="232">
        <v>9757.5655041999999</v>
      </c>
      <c r="BF43" s="232">
        <v>9770.8155559999996</v>
      </c>
      <c r="BG43" s="232">
        <v>9786.0725560999999</v>
      </c>
      <c r="BH43" s="305">
        <v>9803.6990000000005</v>
      </c>
      <c r="BI43" s="305">
        <v>9822.7240000000002</v>
      </c>
      <c r="BJ43" s="305">
        <v>9841.8449999999993</v>
      </c>
      <c r="BK43" s="305">
        <v>9860.0509999999995</v>
      </c>
      <c r="BL43" s="305">
        <v>9877.5040000000008</v>
      </c>
      <c r="BM43" s="305">
        <v>9894.6589999999997</v>
      </c>
      <c r="BN43" s="305">
        <v>9911.8860000000004</v>
      </c>
      <c r="BO43" s="305">
        <v>9929.2219999999998</v>
      </c>
      <c r="BP43" s="305">
        <v>9946.6200000000008</v>
      </c>
      <c r="BQ43" s="305">
        <v>9963.9809999999998</v>
      </c>
      <c r="BR43" s="305">
        <v>9980.991</v>
      </c>
      <c r="BS43" s="305">
        <v>9997.2829999999994</v>
      </c>
      <c r="BT43" s="305">
        <v>10012.64</v>
      </c>
      <c r="BU43" s="305">
        <v>10027.42</v>
      </c>
      <c r="BV43" s="305">
        <v>10042.14</v>
      </c>
    </row>
    <row r="44" spans="1:74" s="160" customFormat="1" ht="11.1" customHeight="1" x14ac:dyDescent="0.2">
      <c r="A44" s="148" t="s">
        <v>724</v>
      </c>
      <c r="B44" s="204" t="s">
        <v>442</v>
      </c>
      <c r="C44" s="232">
        <v>18660.595592000001</v>
      </c>
      <c r="D44" s="232">
        <v>18666.115556000001</v>
      </c>
      <c r="E44" s="232">
        <v>18676.187832</v>
      </c>
      <c r="F44" s="232">
        <v>18692.312161000002</v>
      </c>
      <c r="G44" s="232">
        <v>18711.582034999999</v>
      </c>
      <c r="H44" s="232">
        <v>18729.989382</v>
      </c>
      <c r="I44" s="232">
        <v>18744.533384999999</v>
      </c>
      <c r="J44" s="232">
        <v>18756.242245000001</v>
      </c>
      <c r="K44" s="232">
        <v>18767.151416000001</v>
      </c>
      <c r="L44" s="232">
        <v>18778.884430999999</v>
      </c>
      <c r="M44" s="232">
        <v>18791.417137</v>
      </c>
      <c r="N44" s="232">
        <v>18804.313458000001</v>
      </c>
      <c r="O44" s="232">
        <v>18817.045214000002</v>
      </c>
      <c r="P44" s="232">
        <v>18828.715815</v>
      </c>
      <c r="Q44" s="232">
        <v>18838.336564000001</v>
      </c>
      <c r="R44" s="232">
        <v>18845.327041</v>
      </c>
      <c r="S44" s="232">
        <v>18850.73993</v>
      </c>
      <c r="T44" s="232">
        <v>18856.036186000001</v>
      </c>
      <c r="U44" s="232">
        <v>18862.341681000002</v>
      </c>
      <c r="V44" s="232">
        <v>18869.441929000001</v>
      </c>
      <c r="W44" s="232">
        <v>18876.787355</v>
      </c>
      <c r="X44" s="232">
        <v>18883.930571000001</v>
      </c>
      <c r="Y44" s="232">
        <v>18890.832923000002</v>
      </c>
      <c r="Z44" s="232">
        <v>18897.557941999999</v>
      </c>
      <c r="AA44" s="232">
        <v>18904.289423999999</v>
      </c>
      <c r="AB44" s="232">
        <v>18911.692232000001</v>
      </c>
      <c r="AC44" s="232">
        <v>18920.551490000002</v>
      </c>
      <c r="AD44" s="232">
        <v>18931.393927000001</v>
      </c>
      <c r="AE44" s="232">
        <v>18943.712670000001</v>
      </c>
      <c r="AF44" s="232">
        <v>18956.742446</v>
      </c>
      <c r="AG44" s="232">
        <v>18969.963253999998</v>
      </c>
      <c r="AH44" s="232">
        <v>18983.836167000001</v>
      </c>
      <c r="AI44" s="232">
        <v>18999.067529</v>
      </c>
      <c r="AJ44" s="232">
        <v>19014.167452000002</v>
      </c>
      <c r="AK44" s="232">
        <v>19018.861118000001</v>
      </c>
      <c r="AL44" s="232">
        <v>19000.677477000001</v>
      </c>
      <c r="AM44" s="232">
        <v>18951.259343000002</v>
      </c>
      <c r="AN44" s="232">
        <v>18878.704985</v>
      </c>
      <c r="AO44" s="232">
        <v>18795.226535000002</v>
      </c>
      <c r="AP44" s="232">
        <v>18716.350305</v>
      </c>
      <c r="AQ44" s="232">
        <v>18670.859327999999</v>
      </c>
      <c r="AR44" s="232">
        <v>18690.850818999999</v>
      </c>
      <c r="AS44" s="232">
        <v>18792.726691</v>
      </c>
      <c r="AT44" s="232">
        <v>18930.107663999999</v>
      </c>
      <c r="AU44" s="232">
        <v>19040.919161000002</v>
      </c>
      <c r="AV44" s="232">
        <v>19079.741653000001</v>
      </c>
      <c r="AW44" s="232">
        <v>19067.775817000002</v>
      </c>
      <c r="AX44" s="232">
        <v>19042.877382999999</v>
      </c>
      <c r="AY44" s="232">
        <v>19034.839975999999</v>
      </c>
      <c r="AZ44" s="232">
        <v>19041.208812000001</v>
      </c>
      <c r="BA44" s="232">
        <v>19051.467002000001</v>
      </c>
      <c r="BB44" s="232">
        <v>19057.328812</v>
      </c>
      <c r="BC44" s="232">
        <v>19059.433130000001</v>
      </c>
      <c r="BD44" s="232">
        <v>19060.649995</v>
      </c>
      <c r="BE44" s="232">
        <v>19063.548106999999</v>
      </c>
      <c r="BF44" s="232">
        <v>19069.490797999999</v>
      </c>
      <c r="BG44" s="232">
        <v>19079.540058999999</v>
      </c>
      <c r="BH44" s="305">
        <v>19094.22</v>
      </c>
      <c r="BI44" s="305">
        <v>19111.91</v>
      </c>
      <c r="BJ44" s="305">
        <v>19130.46</v>
      </c>
      <c r="BK44" s="305">
        <v>19148.14</v>
      </c>
      <c r="BL44" s="305">
        <v>19164.97</v>
      </c>
      <c r="BM44" s="305">
        <v>19181.41</v>
      </c>
      <c r="BN44" s="305">
        <v>19197.87</v>
      </c>
      <c r="BO44" s="305">
        <v>19214.55</v>
      </c>
      <c r="BP44" s="305">
        <v>19231.580000000002</v>
      </c>
      <c r="BQ44" s="305">
        <v>19248.91</v>
      </c>
      <c r="BR44" s="305">
        <v>19265.740000000002</v>
      </c>
      <c r="BS44" s="305">
        <v>19281.09</v>
      </c>
      <c r="BT44" s="305">
        <v>19294.330000000002</v>
      </c>
      <c r="BU44" s="305">
        <v>19306.240000000002</v>
      </c>
      <c r="BV44" s="305">
        <v>19317.990000000002</v>
      </c>
    </row>
    <row r="45" spans="1:74" s="160" customFormat="1" ht="11.1" customHeight="1" x14ac:dyDescent="0.2">
      <c r="A45" s="148"/>
      <c r="B45" s="165" t="s">
        <v>725</v>
      </c>
      <c r="C45" s="240"/>
      <c r="D45" s="240"/>
      <c r="E45" s="240"/>
      <c r="F45" s="240"/>
      <c r="G45" s="240"/>
      <c r="H45" s="240"/>
      <c r="I45" s="240"/>
      <c r="J45" s="240"/>
      <c r="K45" s="240"/>
      <c r="L45" s="240"/>
      <c r="M45" s="240"/>
      <c r="N45" s="240"/>
      <c r="O45" s="240"/>
      <c r="P45" s="240"/>
      <c r="Q45" s="240"/>
      <c r="R45" s="240"/>
      <c r="S45" s="240"/>
      <c r="T45" s="240"/>
      <c r="U45" s="240"/>
      <c r="V45" s="240"/>
      <c r="W45" s="240"/>
      <c r="X45" s="240"/>
      <c r="Y45" s="240"/>
      <c r="Z45" s="240"/>
      <c r="AA45" s="240"/>
      <c r="AB45" s="240"/>
      <c r="AC45" s="240"/>
      <c r="AD45" s="240"/>
      <c r="AE45" s="240"/>
      <c r="AF45" s="240"/>
      <c r="AG45" s="240"/>
      <c r="AH45" s="240"/>
      <c r="AI45" s="240"/>
      <c r="AJ45" s="240"/>
      <c r="AK45" s="240"/>
      <c r="AL45" s="240"/>
      <c r="AM45" s="240"/>
      <c r="AN45" s="240"/>
      <c r="AO45" s="240"/>
      <c r="AP45" s="240"/>
      <c r="AQ45" s="240"/>
      <c r="AR45" s="240"/>
      <c r="AS45" s="240"/>
      <c r="AT45" s="240"/>
      <c r="AU45" s="240"/>
      <c r="AV45" s="240"/>
      <c r="AW45" s="240"/>
      <c r="AX45" s="240"/>
      <c r="AY45" s="240"/>
      <c r="AZ45" s="240"/>
      <c r="BA45" s="240"/>
      <c r="BB45" s="240"/>
      <c r="BC45" s="240"/>
      <c r="BD45" s="240"/>
      <c r="BE45" s="240"/>
      <c r="BF45" s="240"/>
      <c r="BG45" s="240"/>
      <c r="BH45" s="319"/>
      <c r="BI45" s="319"/>
      <c r="BJ45" s="319"/>
      <c r="BK45" s="319"/>
      <c r="BL45" s="319"/>
      <c r="BM45" s="319"/>
      <c r="BN45" s="319"/>
      <c r="BO45" s="319"/>
      <c r="BP45" s="319"/>
      <c r="BQ45" s="319"/>
      <c r="BR45" s="319"/>
      <c r="BS45" s="319"/>
      <c r="BT45" s="319"/>
      <c r="BU45" s="319"/>
      <c r="BV45" s="319"/>
    </row>
    <row r="46" spans="1:74" s="160" customFormat="1" ht="11.1" customHeight="1" x14ac:dyDescent="0.2">
      <c r="A46" s="148" t="s">
        <v>726</v>
      </c>
      <c r="B46" s="204" t="s">
        <v>435</v>
      </c>
      <c r="C46" s="250">
        <v>7.3860876542999998</v>
      </c>
      <c r="D46" s="250">
        <v>7.3922358025000001</v>
      </c>
      <c r="E46" s="250">
        <v>7.3985765431999999</v>
      </c>
      <c r="F46" s="250">
        <v>7.4056530864000001</v>
      </c>
      <c r="G46" s="250">
        <v>7.4119716048999997</v>
      </c>
      <c r="H46" s="250">
        <v>7.4180753085999998</v>
      </c>
      <c r="I46" s="250">
        <v>7.4250950617000004</v>
      </c>
      <c r="J46" s="250">
        <v>7.4299209877000001</v>
      </c>
      <c r="K46" s="250">
        <v>7.4336839505999999</v>
      </c>
      <c r="L46" s="250">
        <v>7.4339197530999996</v>
      </c>
      <c r="M46" s="250">
        <v>7.4374049383000003</v>
      </c>
      <c r="N46" s="250">
        <v>7.4416753085999998</v>
      </c>
      <c r="O46" s="250">
        <v>7.4476691358</v>
      </c>
      <c r="P46" s="250">
        <v>7.4528061727999999</v>
      </c>
      <c r="Q46" s="250">
        <v>7.4580246914000003</v>
      </c>
      <c r="R46" s="250">
        <v>7.4642432099000002</v>
      </c>
      <c r="S46" s="250">
        <v>7.4689358024999999</v>
      </c>
      <c r="T46" s="250">
        <v>7.4730209877</v>
      </c>
      <c r="U46" s="250">
        <v>7.4744345679000004</v>
      </c>
      <c r="V46" s="250">
        <v>7.4788530864</v>
      </c>
      <c r="W46" s="250">
        <v>7.4842123456999996</v>
      </c>
      <c r="X46" s="250">
        <v>7.4924432099000002</v>
      </c>
      <c r="Y46" s="250">
        <v>7.4982358025</v>
      </c>
      <c r="Z46" s="250">
        <v>7.5035209877</v>
      </c>
      <c r="AA46" s="250">
        <v>7.5059777778000001</v>
      </c>
      <c r="AB46" s="250">
        <v>7.5119888889000004</v>
      </c>
      <c r="AC46" s="250">
        <v>7.5192333332999999</v>
      </c>
      <c r="AD46" s="250">
        <v>7.5312123457000002</v>
      </c>
      <c r="AE46" s="250">
        <v>7.5382975309000004</v>
      </c>
      <c r="AF46" s="250">
        <v>7.5439901235000004</v>
      </c>
      <c r="AG46" s="250">
        <v>7.5476234568000002</v>
      </c>
      <c r="AH46" s="250">
        <v>7.5510308642000004</v>
      </c>
      <c r="AI46" s="250">
        <v>7.553545679</v>
      </c>
      <c r="AJ46" s="250">
        <v>7.5545999999999998</v>
      </c>
      <c r="AK46" s="250">
        <v>7.5557555556000002</v>
      </c>
      <c r="AL46" s="250">
        <v>7.5564444444000003</v>
      </c>
      <c r="AM46" s="250">
        <v>7.7317530864000004</v>
      </c>
      <c r="AN46" s="250">
        <v>7.6001938272</v>
      </c>
      <c r="AO46" s="250">
        <v>7.3368530863999997</v>
      </c>
      <c r="AP46" s="250">
        <v>6.5251333333000003</v>
      </c>
      <c r="AQ46" s="250">
        <v>6.3106777777999996</v>
      </c>
      <c r="AR46" s="250">
        <v>6.2768888889000003</v>
      </c>
      <c r="AS46" s="250">
        <v>6.7136185184999997</v>
      </c>
      <c r="AT46" s="250">
        <v>6.8237740741000001</v>
      </c>
      <c r="AU46" s="250">
        <v>6.8972074073999998</v>
      </c>
      <c r="AV46" s="250">
        <v>6.8909939464000001</v>
      </c>
      <c r="AW46" s="250">
        <v>6.9231762644000003</v>
      </c>
      <c r="AX46" s="250">
        <v>6.9508297892000002</v>
      </c>
      <c r="AY46" s="250">
        <v>6.9656425233999997</v>
      </c>
      <c r="AZ46" s="250">
        <v>6.9904724599000003</v>
      </c>
      <c r="BA46" s="250">
        <v>7.0170076013999996</v>
      </c>
      <c r="BB46" s="250">
        <v>7.0410675606000002</v>
      </c>
      <c r="BC46" s="250">
        <v>7.0741484022999996</v>
      </c>
      <c r="BD46" s="250">
        <v>7.1120697392999999</v>
      </c>
      <c r="BE46" s="250">
        <v>7.1720009173000001</v>
      </c>
      <c r="BF46" s="250">
        <v>7.2067262355999997</v>
      </c>
      <c r="BG46" s="250">
        <v>7.2334150397999997</v>
      </c>
      <c r="BH46" s="316">
        <v>7.2414389999999997</v>
      </c>
      <c r="BI46" s="316">
        <v>7.2600259999999999</v>
      </c>
      <c r="BJ46" s="316">
        <v>7.2785479999999998</v>
      </c>
      <c r="BK46" s="316">
        <v>7.2962550000000004</v>
      </c>
      <c r="BL46" s="316">
        <v>7.3152100000000004</v>
      </c>
      <c r="BM46" s="316">
        <v>7.3346629999999999</v>
      </c>
      <c r="BN46" s="316">
        <v>7.3570140000000004</v>
      </c>
      <c r="BO46" s="316">
        <v>7.3756620000000002</v>
      </c>
      <c r="BP46" s="316">
        <v>7.393008</v>
      </c>
      <c r="BQ46" s="316">
        <v>7.4096570000000002</v>
      </c>
      <c r="BR46" s="316">
        <v>7.4239449999999998</v>
      </c>
      <c r="BS46" s="316">
        <v>7.4364759999999999</v>
      </c>
      <c r="BT46" s="316">
        <v>7.4453189999999996</v>
      </c>
      <c r="BU46" s="316">
        <v>7.4557859999999998</v>
      </c>
      <c r="BV46" s="316">
        <v>7.4659440000000004</v>
      </c>
    </row>
    <row r="47" spans="1:74" s="160" customFormat="1" ht="11.1" customHeight="1" x14ac:dyDescent="0.2">
      <c r="A47" s="148" t="s">
        <v>727</v>
      </c>
      <c r="B47" s="204" t="s">
        <v>468</v>
      </c>
      <c r="C47" s="250">
        <v>19.5093</v>
      </c>
      <c r="D47" s="250">
        <v>19.531255556000001</v>
      </c>
      <c r="E47" s="250">
        <v>19.552544443999999</v>
      </c>
      <c r="F47" s="250">
        <v>19.572248148</v>
      </c>
      <c r="G47" s="250">
        <v>19.592892592999998</v>
      </c>
      <c r="H47" s="250">
        <v>19.613559258999999</v>
      </c>
      <c r="I47" s="250">
        <v>19.634806173000001</v>
      </c>
      <c r="J47" s="250">
        <v>19.655098765000002</v>
      </c>
      <c r="K47" s="250">
        <v>19.674995062000001</v>
      </c>
      <c r="L47" s="250">
        <v>19.695892593</v>
      </c>
      <c r="M47" s="250">
        <v>19.713948148</v>
      </c>
      <c r="N47" s="250">
        <v>19.730559259</v>
      </c>
      <c r="O47" s="250">
        <v>19.739508642000001</v>
      </c>
      <c r="P47" s="250">
        <v>19.757893827</v>
      </c>
      <c r="Q47" s="250">
        <v>19.779497531000001</v>
      </c>
      <c r="R47" s="250">
        <v>19.811875309000001</v>
      </c>
      <c r="S47" s="250">
        <v>19.834249383</v>
      </c>
      <c r="T47" s="250">
        <v>19.854175308999999</v>
      </c>
      <c r="U47" s="250">
        <v>19.867554321</v>
      </c>
      <c r="V47" s="250">
        <v>19.885658025000001</v>
      </c>
      <c r="W47" s="250">
        <v>19.904387654000001</v>
      </c>
      <c r="X47" s="250">
        <v>19.924903703999998</v>
      </c>
      <c r="Y47" s="250">
        <v>19.944014814999999</v>
      </c>
      <c r="Z47" s="250">
        <v>19.962881481</v>
      </c>
      <c r="AA47" s="250">
        <v>19.983286419999999</v>
      </c>
      <c r="AB47" s="250">
        <v>20.000327160000001</v>
      </c>
      <c r="AC47" s="250">
        <v>20.015786420000001</v>
      </c>
      <c r="AD47" s="250">
        <v>20.02814321</v>
      </c>
      <c r="AE47" s="250">
        <v>20.041580246999999</v>
      </c>
      <c r="AF47" s="250">
        <v>20.054576543</v>
      </c>
      <c r="AG47" s="250">
        <v>20.070509876999999</v>
      </c>
      <c r="AH47" s="250">
        <v>20.080091358000001</v>
      </c>
      <c r="AI47" s="250">
        <v>20.086698765000001</v>
      </c>
      <c r="AJ47" s="250">
        <v>20.087379012</v>
      </c>
      <c r="AK47" s="250">
        <v>20.090253086000001</v>
      </c>
      <c r="AL47" s="250">
        <v>20.092367900999999</v>
      </c>
      <c r="AM47" s="250">
        <v>20.592024690999999</v>
      </c>
      <c r="AN47" s="250">
        <v>20.218895062000001</v>
      </c>
      <c r="AO47" s="250">
        <v>19.471280246999999</v>
      </c>
      <c r="AP47" s="250">
        <v>17.179377777999999</v>
      </c>
      <c r="AQ47" s="250">
        <v>16.560144443999999</v>
      </c>
      <c r="AR47" s="250">
        <v>16.443777778000001</v>
      </c>
      <c r="AS47" s="250">
        <v>17.621704938000001</v>
      </c>
      <c r="AT47" s="250">
        <v>17.917501235</v>
      </c>
      <c r="AU47" s="250">
        <v>18.122593826999999</v>
      </c>
      <c r="AV47" s="250">
        <v>18.154879005000002</v>
      </c>
      <c r="AW47" s="250">
        <v>18.240141973</v>
      </c>
      <c r="AX47" s="250">
        <v>18.296279021</v>
      </c>
      <c r="AY47" s="250">
        <v>18.267313669</v>
      </c>
      <c r="AZ47" s="250">
        <v>18.307181236000002</v>
      </c>
      <c r="BA47" s="250">
        <v>18.359905241</v>
      </c>
      <c r="BB47" s="250">
        <v>18.436103237000001</v>
      </c>
      <c r="BC47" s="250">
        <v>18.506576958</v>
      </c>
      <c r="BD47" s="250">
        <v>18.581943954</v>
      </c>
      <c r="BE47" s="250">
        <v>18.675015882</v>
      </c>
      <c r="BF47" s="250">
        <v>18.750560689</v>
      </c>
      <c r="BG47" s="250">
        <v>18.82139003</v>
      </c>
      <c r="BH47" s="316">
        <v>18.879819999999999</v>
      </c>
      <c r="BI47" s="316">
        <v>18.94698</v>
      </c>
      <c r="BJ47" s="316">
        <v>19.01519</v>
      </c>
      <c r="BK47" s="316">
        <v>19.084630000000001</v>
      </c>
      <c r="BL47" s="316">
        <v>19.154800000000002</v>
      </c>
      <c r="BM47" s="316">
        <v>19.225860000000001</v>
      </c>
      <c r="BN47" s="316">
        <v>19.303380000000001</v>
      </c>
      <c r="BO47" s="316">
        <v>19.372109999999999</v>
      </c>
      <c r="BP47" s="316">
        <v>19.437580000000001</v>
      </c>
      <c r="BQ47" s="316">
        <v>19.505040000000001</v>
      </c>
      <c r="BR47" s="316">
        <v>19.560089999999999</v>
      </c>
      <c r="BS47" s="316">
        <v>19.607970000000002</v>
      </c>
      <c r="BT47" s="316">
        <v>19.64472</v>
      </c>
      <c r="BU47" s="316">
        <v>19.68122</v>
      </c>
      <c r="BV47" s="316">
        <v>19.713509999999999</v>
      </c>
    </row>
    <row r="48" spans="1:74" s="160" customFormat="1" ht="11.1" customHeight="1" x14ac:dyDescent="0.2">
      <c r="A48" s="148" t="s">
        <v>728</v>
      </c>
      <c r="B48" s="204" t="s">
        <v>436</v>
      </c>
      <c r="C48" s="250">
        <v>21.936659258999999</v>
      </c>
      <c r="D48" s="250">
        <v>21.952703704000001</v>
      </c>
      <c r="E48" s="250">
        <v>21.969437036999999</v>
      </c>
      <c r="F48" s="250">
        <v>21.991565432000002</v>
      </c>
      <c r="G48" s="250">
        <v>22.006146913999999</v>
      </c>
      <c r="H48" s="250">
        <v>22.017887653999999</v>
      </c>
      <c r="I48" s="250">
        <v>22.019128394999999</v>
      </c>
      <c r="J48" s="250">
        <v>22.030932099000001</v>
      </c>
      <c r="K48" s="250">
        <v>22.045639506000001</v>
      </c>
      <c r="L48" s="250">
        <v>22.063887653999998</v>
      </c>
      <c r="M48" s="250">
        <v>22.083924691</v>
      </c>
      <c r="N48" s="250">
        <v>22.106387653999999</v>
      </c>
      <c r="O48" s="250">
        <v>22.142002469000001</v>
      </c>
      <c r="P48" s="250">
        <v>22.161272839999999</v>
      </c>
      <c r="Q48" s="250">
        <v>22.174924691000001</v>
      </c>
      <c r="R48" s="250">
        <v>22.170661727999999</v>
      </c>
      <c r="S48" s="250">
        <v>22.182298764999999</v>
      </c>
      <c r="T48" s="250">
        <v>22.197539505999998</v>
      </c>
      <c r="U48" s="250">
        <v>22.226230864000001</v>
      </c>
      <c r="V48" s="250">
        <v>22.241293827</v>
      </c>
      <c r="W48" s="250">
        <v>22.252575309000001</v>
      </c>
      <c r="X48" s="250">
        <v>22.253675308999998</v>
      </c>
      <c r="Y48" s="250">
        <v>22.262193827000001</v>
      </c>
      <c r="Z48" s="250">
        <v>22.271730863999998</v>
      </c>
      <c r="AA48" s="250">
        <v>22.287402469</v>
      </c>
      <c r="AB48" s="250">
        <v>22.295139506000002</v>
      </c>
      <c r="AC48" s="250">
        <v>22.300058024999998</v>
      </c>
      <c r="AD48" s="250">
        <v>22.296202469000001</v>
      </c>
      <c r="AE48" s="250">
        <v>22.299950617</v>
      </c>
      <c r="AF48" s="250">
        <v>22.305346914000001</v>
      </c>
      <c r="AG48" s="250">
        <v>22.316988889000001</v>
      </c>
      <c r="AH48" s="250">
        <v>22.322233333</v>
      </c>
      <c r="AI48" s="250">
        <v>22.325677777999999</v>
      </c>
      <c r="AJ48" s="250">
        <v>22.328433333</v>
      </c>
      <c r="AK48" s="250">
        <v>22.327444444000001</v>
      </c>
      <c r="AL48" s="250">
        <v>22.323822222</v>
      </c>
      <c r="AM48" s="250">
        <v>22.755966666999999</v>
      </c>
      <c r="AN48" s="250">
        <v>22.418277778</v>
      </c>
      <c r="AO48" s="250">
        <v>21.749155556000002</v>
      </c>
      <c r="AP48" s="250">
        <v>19.658540740999999</v>
      </c>
      <c r="AQ48" s="250">
        <v>19.144096296000001</v>
      </c>
      <c r="AR48" s="250">
        <v>19.115762963000002</v>
      </c>
      <c r="AS48" s="250">
        <v>20.400390123000001</v>
      </c>
      <c r="AT48" s="250">
        <v>20.724141974999998</v>
      </c>
      <c r="AU48" s="250">
        <v>20.913867901</v>
      </c>
      <c r="AV48" s="250">
        <v>20.800862747</v>
      </c>
      <c r="AW48" s="250">
        <v>20.849065687</v>
      </c>
      <c r="AX48" s="250">
        <v>20.889771566</v>
      </c>
      <c r="AY48" s="250">
        <v>20.906438508000001</v>
      </c>
      <c r="AZ48" s="250">
        <v>20.944556676000001</v>
      </c>
      <c r="BA48" s="250">
        <v>20.987584191</v>
      </c>
      <c r="BB48" s="250">
        <v>21.021054835000001</v>
      </c>
      <c r="BC48" s="250">
        <v>21.084750711000002</v>
      </c>
      <c r="BD48" s="250">
        <v>21.164205598999999</v>
      </c>
      <c r="BE48" s="250">
        <v>21.300666484000001</v>
      </c>
      <c r="BF48" s="250">
        <v>21.380704157</v>
      </c>
      <c r="BG48" s="250">
        <v>21.445565602999999</v>
      </c>
      <c r="BH48" s="316">
        <v>21.47261</v>
      </c>
      <c r="BI48" s="316">
        <v>21.524100000000001</v>
      </c>
      <c r="BJ48" s="316">
        <v>21.577390000000001</v>
      </c>
      <c r="BK48" s="316">
        <v>21.638179999999998</v>
      </c>
      <c r="BL48" s="316">
        <v>21.690809999999999</v>
      </c>
      <c r="BM48" s="316">
        <v>21.740960000000001</v>
      </c>
      <c r="BN48" s="316">
        <v>21.787980000000001</v>
      </c>
      <c r="BO48" s="316">
        <v>21.833690000000001</v>
      </c>
      <c r="BP48" s="316">
        <v>21.87745</v>
      </c>
      <c r="BQ48" s="316">
        <v>21.917390000000001</v>
      </c>
      <c r="BR48" s="316">
        <v>21.958590000000001</v>
      </c>
      <c r="BS48" s="316">
        <v>21.999199999999998</v>
      </c>
      <c r="BT48" s="316">
        <v>22.043800000000001</v>
      </c>
      <c r="BU48" s="316">
        <v>22.079799999999999</v>
      </c>
      <c r="BV48" s="316">
        <v>22.11178</v>
      </c>
    </row>
    <row r="49" spans="1:74" s="160" customFormat="1" ht="11.1" customHeight="1" x14ac:dyDescent="0.2">
      <c r="A49" s="148" t="s">
        <v>729</v>
      </c>
      <c r="B49" s="204" t="s">
        <v>437</v>
      </c>
      <c r="C49" s="250">
        <v>10.661039506</v>
      </c>
      <c r="D49" s="250">
        <v>10.668487654</v>
      </c>
      <c r="E49" s="250">
        <v>10.672672840000001</v>
      </c>
      <c r="F49" s="250">
        <v>10.667965432000001</v>
      </c>
      <c r="G49" s="250">
        <v>10.669846914000001</v>
      </c>
      <c r="H49" s="250">
        <v>10.672687654000001</v>
      </c>
      <c r="I49" s="250">
        <v>10.676897531</v>
      </c>
      <c r="J49" s="250">
        <v>10.681349383000001</v>
      </c>
      <c r="K49" s="250">
        <v>10.686453086</v>
      </c>
      <c r="L49" s="250">
        <v>10.690880247000001</v>
      </c>
      <c r="M49" s="250">
        <v>10.698283951000001</v>
      </c>
      <c r="N49" s="250">
        <v>10.707335801999999</v>
      </c>
      <c r="O49" s="250">
        <v>10.724025925999999</v>
      </c>
      <c r="P49" s="250">
        <v>10.731881481</v>
      </c>
      <c r="Q49" s="250">
        <v>10.736892593</v>
      </c>
      <c r="R49" s="250">
        <v>10.731241975</v>
      </c>
      <c r="S49" s="250">
        <v>10.73642716</v>
      </c>
      <c r="T49" s="250">
        <v>10.744630863999999</v>
      </c>
      <c r="U49" s="250">
        <v>10.764381480999999</v>
      </c>
      <c r="V49" s="250">
        <v>10.772225926000001</v>
      </c>
      <c r="W49" s="250">
        <v>10.776692593</v>
      </c>
      <c r="X49" s="250">
        <v>10.77127284</v>
      </c>
      <c r="Y49" s="250">
        <v>10.773865431999999</v>
      </c>
      <c r="Z49" s="250">
        <v>10.777961727999999</v>
      </c>
      <c r="AA49" s="250">
        <v>10.785082716</v>
      </c>
      <c r="AB49" s="250">
        <v>10.791045679</v>
      </c>
      <c r="AC49" s="250">
        <v>10.797371605</v>
      </c>
      <c r="AD49" s="250">
        <v>10.80552716</v>
      </c>
      <c r="AE49" s="250">
        <v>10.811479011999999</v>
      </c>
      <c r="AF49" s="250">
        <v>10.816693827</v>
      </c>
      <c r="AG49" s="250">
        <v>10.819665432000001</v>
      </c>
      <c r="AH49" s="250">
        <v>10.824535802</v>
      </c>
      <c r="AI49" s="250">
        <v>10.829798765</v>
      </c>
      <c r="AJ49" s="250">
        <v>10.838288888999999</v>
      </c>
      <c r="AK49" s="250">
        <v>10.842211110999999</v>
      </c>
      <c r="AL49" s="250">
        <v>10.8444</v>
      </c>
      <c r="AM49" s="250">
        <v>11.008811111</v>
      </c>
      <c r="AN49" s="250">
        <v>10.884566667</v>
      </c>
      <c r="AO49" s="250">
        <v>10.635622222</v>
      </c>
      <c r="AP49" s="250">
        <v>9.8632913579999997</v>
      </c>
      <c r="AQ49" s="250">
        <v>9.6639617284000003</v>
      </c>
      <c r="AR49" s="250">
        <v>9.6389469135999999</v>
      </c>
      <c r="AS49" s="250">
        <v>10.075190123</v>
      </c>
      <c r="AT49" s="250">
        <v>10.183597531</v>
      </c>
      <c r="AU49" s="250">
        <v>10.251112345999999</v>
      </c>
      <c r="AV49" s="250">
        <v>10.226175703999999</v>
      </c>
      <c r="AW49" s="250">
        <v>10.250574480999999</v>
      </c>
      <c r="AX49" s="250">
        <v>10.272749814999999</v>
      </c>
      <c r="AY49" s="250">
        <v>10.284311404</v>
      </c>
      <c r="AZ49" s="250">
        <v>10.308332574</v>
      </c>
      <c r="BA49" s="250">
        <v>10.336423023</v>
      </c>
      <c r="BB49" s="250">
        <v>10.370257989000001</v>
      </c>
      <c r="BC49" s="250">
        <v>10.405230572000001</v>
      </c>
      <c r="BD49" s="250">
        <v>10.443016009000001</v>
      </c>
      <c r="BE49" s="250">
        <v>10.496532511</v>
      </c>
      <c r="BF49" s="250">
        <v>10.530254996</v>
      </c>
      <c r="BG49" s="250">
        <v>10.557101676</v>
      </c>
      <c r="BH49" s="316">
        <v>10.569599999999999</v>
      </c>
      <c r="BI49" s="316">
        <v>10.5883</v>
      </c>
      <c r="BJ49" s="316">
        <v>10.605729999999999</v>
      </c>
      <c r="BK49" s="316">
        <v>10.61942</v>
      </c>
      <c r="BL49" s="316">
        <v>10.63618</v>
      </c>
      <c r="BM49" s="316">
        <v>10.65353</v>
      </c>
      <c r="BN49" s="316">
        <v>10.67231</v>
      </c>
      <c r="BO49" s="316">
        <v>10.690200000000001</v>
      </c>
      <c r="BP49" s="316">
        <v>10.70805</v>
      </c>
      <c r="BQ49" s="316">
        <v>10.727969999999999</v>
      </c>
      <c r="BR49" s="316">
        <v>10.74413</v>
      </c>
      <c r="BS49" s="316">
        <v>10.758660000000001</v>
      </c>
      <c r="BT49" s="316">
        <v>10.770440000000001</v>
      </c>
      <c r="BU49" s="316">
        <v>10.782539999999999</v>
      </c>
      <c r="BV49" s="316">
        <v>10.793850000000001</v>
      </c>
    </row>
    <row r="50" spans="1:74" s="160" customFormat="1" ht="11.1" customHeight="1" x14ac:dyDescent="0.2">
      <c r="A50" s="148" t="s">
        <v>730</v>
      </c>
      <c r="B50" s="204" t="s">
        <v>438</v>
      </c>
      <c r="C50" s="250">
        <v>27.998965431999999</v>
      </c>
      <c r="D50" s="250">
        <v>28.035069136000001</v>
      </c>
      <c r="E50" s="250">
        <v>28.069765432000001</v>
      </c>
      <c r="F50" s="250">
        <v>28.110555556000001</v>
      </c>
      <c r="G50" s="250">
        <v>28.136811111</v>
      </c>
      <c r="H50" s="250">
        <v>28.156033333</v>
      </c>
      <c r="I50" s="250">
        <v>28.138207406999999</v>
      </c>
      <c r="J50" s="250">
        <v>28.165874074000001</v>
      </c>
      <c r="K50" s="250">
        <v>28.209018519000001</v>
      </c>
      <c r="L50" s="250">
        <v>28.289882716000001</v>
      </c>
      <c r="M50" s="250">
        <v>28.347301235</v>
      </c>
      <c r="N50" s="250">
        <v>28.403516049</v>
      </c>
      <c r="O50" s="250">
        <v>28.459277778000001</v>
      </c>
      <c r="P50" s="250">
        <v>28.512522222000001</v>
      </c>
      <c r="Q50" s="250">
        <v>28.564</v>
      </c>
      <c r="R50" s="250">
        <v>28.614896296000001</v>
      </c>
      <c r="S50" s="250">
        <v>28.661951852000001</v>
      </c>
      <c r="T50" s="250">
        <v>28.706351852000001</v>
      </c>
      <c r="U50" s="250">
        <v>28.749222222</v>
      </c>
      <c r="V50" s="250">
        <v>28.787466667</v>
      </c>
      <c r="W50" s="250">
        <v>28.822211111000001</v>
      </c>
      <c r="X50" s="250">
        <v>28.841312345999999</v>
      </c>
      <c r="Y50" s="250">
        <v>28.878164198</v>
      </c>
      <c r="Z50" s="250">
        <v>28.920623457000001</v>
      </c>
      <c r="AA50" s="250">
        <v>28.984655556</v>
      </c>
      <c r="AB50" s="250">
        <v>29.026355555999999</v>
      </c>
      <c r="AC50" s="250">
        <v>29.061688888999999</v>
      </c>
      <c r="AD50" s="250">
        <v>29.078571605</v>
      </c>
      <c r="AE50" s="250">
        <v>29.110234567999999</v>
      </c>
      <c r="AF50" s="250">
        <v>29.144593827000001</v>
      </c>
      <c r="AG50" s="250">
        <v>29.185832098999999</v>
      </c>
      <c r="AH50" s="250">
        <v>29.222446913999999</v>
      </c>
      <c r="AI50" s="250">
        <v>29.258620988000001</v>
      </c>
      <c r="AJ50" s="250">
        <v>29.306625925999999</v>
      </c>
      <c r="AK50" s="250">
        <v>29.332714814999999</v>
      </c>
      <c r="AL50" s="250">
        <v>29.349159259</v>
      </c>
      <c r="AM50" s="250">
        <v>29.816453085999999</v>
      </c>
      <c r="AN50" s="250">
        <v>29.468238272000001</v>
      </c>
      <c r="AO50" s="250">
        <v>28.765008642000002</v>
      </c>
      <c r="AP50" s="250">
        <v>26.583825925999999</v>
      </c>
      <c r="AQ50" s="250">
        <v>26.012770369999998</v>
      </c>
      <c r="AR50" s="250">
        <v>25.928903704</v>
      </c>
      <c r="AS50" s="250">
        <v>27.105287654000001</v>
      </c>
      <c r="AT50" s="250">
        <v>27.416002468999999</v>
      </c>
      <c r="AU50" s="250">
        <v>27.634109877</v>
      </c>
      <c r="AV50" s="250">
        <v>27.674723509</v>
      </c>
      <c r="AW50" s="250">
        <v>27.771280876999999</v>
      </c>
      <c r="AX50" s="250">
        <v>27.838895612999998</v>
      </c>
      <c r="AY50" s="250">
        <v>27.815992655999999</v>
      </c>
      <c r="AZ50" s="250">
        <v>27.871903422999999</v>
      </c>
      <c r="BA50" s="250">
        <v>27.945052854</v>
      </c>
      <c r="BB50" s="250">
        <v>28.024750572999999</v>
      </c>
      <c r="BC50" s="250">
        <v>28.140395112</v>
      </c>
      <c r="BD50" s="250">
        <v>28.281296094000002</v>
      </c>
      <c r="BE50" s="250">
        <v>28.527498390000002</v>
      </c>
      <c r="BF50" s="250">
        <v>28.658878609999999</v>
      </c>
      <c r="BG50" s="250">
        <v>28.755481622000001</v>
      </c>
      <c r="BH50" s="316">
        <v>28.7697</v>
      </c>
      <c r="BI50" s="316">
        <v>28.832450000000001</v>
      </c>
      <c r="BJ50" s="316">
        <v>28.896139999999999</v>
      </c>
      <c r="BK50" s="316">
        <v>28.962669999999999</v>
      </c>
      <c r="BL50" s="316">
        <v>29.026769999999999</v>
      </c>
      <c r="BM50" s="316">
        <v>29.09037</v>
      </c>
      <c r="BN50" s="316">
        <v>29.154679999999999</v>
      </c>
      <c r="BO50" s="316">
        <v>29.216329999999999</v>
      </c>
      <c r="BP50" s="316">
        <v>29.27656</v>
      </c>
      <c r="BQ50" s="316">
        <v>29.337730000000001</v>
      </c>
      <c r="BR50" s="316">
        <v>29.393319999999999</v>
      </c>
      <c r="BS50" s="316">
        <v>29.445699999999999</v>
      </c>
      <c r="BT50" s="316">
        <v>29.493179999999999</v>
      </c>
      <c r="BU50" s="316">
        <v>29.540430000000001</v>
      </c>
      <c r="BV50" s="316">
        <v>29.585760000000001</v>
      </c>
    </row>
    <row r="51" spans="1:74" s="160" customFormat="1" ht="11.1" customHeight="1" x14ac:dyDescent="0.2">
      <c r="A51" s="148" t="s">
        <v>731</v>
      </c>
      <c r="B51" s="204" t="s">
        <v>439</v>
      </c>
      <c r="C51" s="250">
        <v>8.0746086419999994</v>
      </c>
      <c r="D51" s="250">
        <v>8.0820160494</v>
      </c>
      <c r="E51" s="250">
        <v>8.0877753085999995</v>
      </c>
      <c r="F51" s="250">
        <v>8.0886419752999998</v>
      </c>
      <c r="G51" s="250">
        <v>8.0935382715999999</v>
      </c>
      <c r="H51" s="250">
        <v>8.0992197530999999</v>
      </c>
      <c r="I51" s="250">
        <v>8.1059037036999992</v>
      </c>
      <c r="J51" s="250">
        <v>8.1129925925999995</v>
      </c>
      <c r="K51" s="250">
        <v>8.1207037037000003</v>
      </c>
      <c r="L51" s="250">
        <v>8.1313679012000009</v>
      </c>
      <c r="M51" s="250">
        <v>8.1385753086000001</v>
      </c>
      <c r="N51" s="250">
        <v>8.1446567901000009</v>
      </c>
      <c r="O51" s="250">
        <v>8.1456370370000002</v>
      </c>
      <c r="P51" s="250">
        <v>8.1524481480999995</v>
      </c>
      <c r="Q51" s="250">
        <v>8.1611148147999995</v>
      </c>
      <c r="R51" s="250">
        <v>8.1752617284000006</v>
      </c>
      <c r="S51" s="250">
        <v>8.1849209877</v>
      </c>
      <c r="T51" s="250">
        <v>8.1937172839999999</v>
      </c>
      <c r="U51" s="250">
        <v>8.1997049383</v>
      </c>
      <c r="V51" s="250">
        <v>8.2082345678999999</v>
      </c>
      <c r="W51" s="250">
        <v>8.2173604937999993</v>
      </c>
      <c r="X51" s="250">
        <v>8.2267370369999995</v>
      </c>
      <c r="Y51" s="250">
        <v>8.2373148147999995</v>
      </c>
      <c r="Z51" s="250">
        <v>8.2487481481000007</v>
      </c>
      <c r="AA51" s="250">
        <v>8.2650864197999994</v>
      </c>
      <c r="AB51" s="250">
        <v>8.2751938272000007</v>
      </c>
      <c r="AC51" s="250">
        <v>8.2831197530999994</v>
      </c>
      <c r="AD51" s="250">
        <v>8.2849925926000001</v>
      </c>
      <c r="AE51" s="250">
        <v>8.2914592592999998</v>
      </c>
      <c r="AF51" s="250">
        <v>8.2986481480999998</v>
      </c>
      <c r="AG51" s="250">
        <v>8.3097493826999997</v>
      </c>
      <c r="AH51" s="250">
        <v>8.3159901235000007</v>
      </c>
      <c r="AI51" s="250">
        <v>8.3205604938000004</v>
      </c>
      <c r="AJ51" s="250">
        <v>8.3193469136000004</v>
      </c>
      <c r="AK51" s="250">
        <v>8.3236617283999994</v>
      </c>
      <c r="AL51" s="250">
        <v>8.3293913580000005</v>
      </c>
      <c r="AM51" s="250">
        <v>8.4681061728000007</v>
      </c>
      <c r="AN51" s="250">
        <v>8.3779876543</v>
      </c>
      <c r="AO51" s="250">
        <v>8.1906061728000008</v>
      </c>
      <c r="AP51" s="250">
        <v>7.5930629630000004</v>
      </c>
      <c r="AQ51" s="250">
        <v>7.4458296296000004</v>
      </c>
      <c r="AR51" s="250">
        <v>7.4360074074</v>
      </c>
      <c r="AS51" s="250">
        <v>7.7841839506000001</v>
      </c>
      <c r="AT51" s="250">
        <v>7.8837432099000004</v>
      </c>
      <c r="AU51" s="250">
        <v>7.9552728395000001</v>
      </c>
      <c r="AV51" s="250">
        <v>7.9774183972000001</v>
      </c>
      <c r="AW51" s="250">
        <v>8.0089045992999992</v>
      </c>
      <c r="AX51" s="250">
        <v>8.0283770034999993</v>
      </c>
      <c r="AY51" s="250">
        <v>8.0145722996999993</v>
      </c>
      <c r="AZ51" s="250">
        <v>8.0259645907999992</v>
      </c>
      <c r="BA51" s="250">
        <v>8.0412905667000008</v>
      </c>
      <c r="BB51" s="250">
        <v>8.0591718047000001</v>
      </c>
      <c r="BC51" s="250">
        <v>8.0833989671000008</v>
      </c>
      <c r="BD51" s="250">
        <v>8.1125936312999993</v>
      </c>
      <c r="BE51" s="250">
        <v>8.1633114612999993</v>
      </c>
      <c r="BF51" s="250">
        <v>8.1900243811000006</v>
      </c>
      <c r="BG51" s="250">
        <v>8.2092880546</v>
      </c>
      <c r="BH51" s="316">
        <v>8.2119979999999995</v>
      </c>
      <c r="BI51" s="316">
        <v>8.2231919999999992</v>
      </c>
      <c r="BJ51" s="316">
        <v>8.2337640000000007</v>
      </c>
      <c r="BK51" s="316">
        <v>8.2425909999999991</v>
      </c>
      <c r="BL51" s="316">
        <v>8.2527650000000001</v>
      </c>
      <c r="BM51" s="316">
        <v>8.2631610000000002</v>
      </c>
      <c r="BN51" s="316">
        <v>8.2731650000000005</v>
      </c>
      <c r="BO51" s="316">
        <v>8.2844660000000001</v>
      </c>
      <c r="BP51" s="316">
        <v>8.2964509999999994</v>
      </c>
      <c r="BQ51" s="316">
        <v>8.3091690000000007</v>
      </c>
      <c r="BR51" s="316">
        <v>8.3224830000000001</v>
      </c>
      <c r="BS51" s="316">
        <v>8.3364429999999992</v>
      </c>
      <c r="BT51" s="316">
        <v>8.3541080000000001</v>
      </c>
      <c r="BU51" s="316">
        <v>8.3670650000000002</v>
      </c>
      <c r="BV51" s="316">
        <v>8.3783750000000001</v>
      </c>
    </row>
    <row r="52" spans="1:74" s="160" customFormat="1" ht="11.1" customHeight="1" x14ac:dyDescent="0.2">
      <c r="A52" s="148" t="s">
        <v>732</v>
      </c>
      <c r="B52" s="204" t="s">
        <v>440</v>
      </c>
      <c r="C52" s="250">
        <v>16.99188642</v>
      </c>
      <c r="D52" s="250">
        <v>17.019582715999999</v>
      </c>
      <c r="E52" s="250">
        <v>17.046930864</v>
      </c>
      <c r="F52" s="250">
        <v>17.080345679000001</v>
      </c>
      <c r="G52" s="250">
        <v>17.102186419999999</v>
      </c>
      <c r="H52" s="250">
        <v>17.118867901000002</v>
      </c>
      <c r="I52" s="250">
        <v>17.116316049000002</v>
      </c>
      <c r="J52" s="250">
        <v>17.133234567999999</v>
      </c>
      <c r="K52" s="250">
        <v>17.155549383</v>
      </c>
      <c r="L52" s="250">
        <v>17.187853086000001</v>
      </c>
      <c r="M52" s="250">
        <v>17.217516049</v>
      </c>
      <c r="N52" s="250">
        <v>17.249130864000001</v>
      </c>
      <c r="O52" s="250">
        <v>17.284628394999999</v>
      </c>
      <c r="P52" s="250">
        <v>17.318698765000001</v>
      </c>
      <c r="Q52" s="250">
        <v>17.353272839999999</v>
      </c>
      <c r="R52" s="250">
        <v>17.389461728000001</v>
      </c>
      <c r="S52" s="250">
        <v>17.424209876999999</v>
      </c>
      <c r="T52" s="250">
        <v>17.458628395000002</v>
      </c>
      <c r="U52" s="250">
        <v>17.495349383000001</v>
      </c>
      <c r="V52" s="250">
        <v>17.527134568000001</v>
      </c>
      <c r="W52" s="250">
        <v>17.556616048999999</v>
      </c>
      <c r="X52" s="250">
        <v>17.581309876999999</v>
      </c>
      <c r="Y52" s="250">
        <v>17.608046913999999</v>
      </c>
      <c r="Z52" s="250">
        <v>17.634343210000001</v>
      </c>
      <c r="AA52" s="250">
        <v>17.661211111</v>
      </c>
      <c r="AB52" s="250">
        <v>17.685866666999999</v>
      </c>
      <c r="AC52" s="250">
        <v>17.709322222000001</v>
      </c>
      <c r="AD52" s="250">
        <v>17.727918518999999</v>
      </c>
      <c r="AE52" s="250">
        <v>17.751718519000001</v>
      </c>
      <c r="AF52" s="250">
        <v>17.777062962999999</v>
      </c>
      <c r="AG52" s="250">
        <v>17.807818519000001</v>
      </c>
      <c r="AH52" s="250">
        <v>17.833351852</v>
      </c>
      <c r="AI52" s="250">
        <v>17.857529629999998</v>
      </c>
      <c r="AJ52" s="250">
        <v>17.885862963000001</v>
      </c>
      <c r="AK52" s="250">
        <v>17.903196296000001</v>
      </c>
      <c r="AL52" s="250">
        <v>17.915040740999999</v>
      </c>
      <c r="AM52" s="250">
        <v>18.165075308999999</v>
      </c>
      <c r="AN52" s="250">
        <v>17.983182716000002</v>
      </c>
      <c r="AO52" s="250">
        <v>17.613041975000002</v>
      </c>
      <c r="AP52" s="250">
        <v>16.485897530999999</v>
      </c>
      <c r="AQ52" s="250">
        <v>16.165827159999999</v>
      </c>
      <c r="AR52" s="250">
        <v>16.084075308999999</v>
      </c>
      <c r="AS52" s="250">
        <v>16.586108641999999</v>
      </c>
      <c r="AT52" s="250">
        <v>16.721893826999999</v>
      </c>
      <c r="AU52" s="250">
        <v>16.836897531000002</v>
      </c>
      <c r="AV52" s="250">
        <v>16.925628598999999</v>
      </c>
      <c r="AW52" s="250">
        <v>17.003187704999998</v>
      </c>
      <c r="AX52" s="250">
        <v>17.064083696000001</v>
      </c>
      <c r="AY52" s="250">
        <v>17.077779584000002</v>
      </c>
      <c r="AZ52" s="250">
        <v>17.128252083</v>
      </c>
      <c r="BA52" s="250">
        <v>17.184964207</v>
      </c>
      <c r="BB52" s="250">
        <v>17.248966289999998</v>
      </c>
      <c r="BC52" s="250">
        <v>17.317369909</v>
      </c>
      <c r="BD52" s="250">
        <v>17.3912254</v>
      </c>
      <c r="BE52" s="250">
        <v>17.498122396999999</v>
      </c>
      <c r="BF52" s="250">
        <v>17.562189405000002</v>
      </c>
      <c r="BG52" s="250">
        <v>17.611016059000001</v>
      </c>
      <c r="BH52" s="316">
        <v>17.623719999999999</v>
      </c>
      <c r="BI52" s="316">
        <v>17.657730000000001</v>
      </c>
      <c r="BJ52" s="316">
        <v>17.692160000000001</v>
      </c>
      <c r="BK52" s="316">
        <v>17.727340000000002</v>
      </c>
      <c r="BL52" s="316">
        <v>17.762370000000001</v>
      </c>
      <c r="BM52" s="316">
        <v>17.79757</v>
      </c>
      <c r="BN52" s="316">
        <v>17.831659999999999</v>
      </c>
      <c r="BO52" s="316">
        <v>17.868189999999998</v>
      </c>
      <c r="BP52" s="316">
        <v>17.90587</v>
      </c>
      <c r="BQ52" s="316">
        <v>17.94801</v>
      </c>
      <c r="BR52" s="316">
        <v>17.985510000000001</v>
      </c>
      <c r="BS52" s="316">
        <v>18.02167</v>
      </c>
      <c r="BT52" s="316">
        <v>18.056149999999999</v>
      </c>
      <c r="BU52" s="316">
        <v>18.08989</v>
      </c>
      <c r="BV52" s="316">
        <v>18.12256</v>
      </c>
    </row>
    <row r="53" spans="1:74" s="160" customFormat="1" ht="11.1" customHeight="1" x14ac:dyDescent="0.2">
      <c r="A53" s="148" t="s">
        <v>733</v>
      </c>
      <c r="B53" s="204" t="s">
        <v>441</v>
      </c>
      <c r="C53" s="250">
        <v>10.426293827</v>
      </c>
      <c r="D53" s="250">
        <v>10.447234568000001</v>
      </c>
      <c r="E53" s="250">
        <v>10.469471605000001</v>
      </c>
      <c r="F53" s="250">
        <v>10.496303704000001</v>
      </c>
      <c r="G53" s="250">
        <v>10.518659259</v>
      </c>
      <c r="H53" s="250">
        <v>10.539837037</v>
      </c>
      <c r="I53" s="250">
        <v>10.558340741</v>
      </c>
      <c r="J53" s="250">
        <v>10.578285185</v>
      </c>
      <c r="K53" s="250">
        <v>10.598174073999999</v>
      </c>
      <c r="L53" s="250">
        <v>10.614441975</v>
      </c>
      <c r="M53" s="250">
        <v>10.636893827</v>
      </c>
      <c r="N53" s="250">
        <v>10.661964198</v>
      </c>
      <c r="O53" s="250">
        <v>10.694704937999999</v>
      </c>
      <c r="P53" s="250">
        <v>10.721223457000001</v>
      </c>
      <c r="Q53" s="250">
        <v>10.746571605</v>
      </c>
      <c r="R53" s="250">
        <v>10.768848148</v>
      </c>
      <c r="S53" s="250">
        <v>10.793281480999999</v>
      </c>
      <c r="T53" s="250">
        <v>10.817970369999999</v>
      </c>
      <c r="U53" s="250">
        <v>10.845166667000001</v>
      </c>
      <c r="V53" s="250">
        <v>10.868677778</v>
      </c>
      <c r="W53" s="250">
        <v>10.890755556</v>
      </c>
      <c r="X53" s="250">
        <v>10.90862963</v>
      </c>
      <c r="Y53" s="250">
        <v>10.929918518999999</v>
      </c>
      <c r="Z53" s="250">
        <v>10.951851852000001</v>
      </c>
      <c r="AA53" s="250">
        <v>10.975032099</v>
      </c>
      <c r="AB53" s="250">
        <v>10.997802469</v>
      </c>
      <c r="AC53" s="250">
        <v>11.020765431999999</v>
      </c>
      <c r="AD53" s="250">
        <v>11.043135802</v>
      </c>
      <c r="AE53" s="250">
        <v>11.06707284</v>
      </c>
      <c r="AF53" s="250">
        <v>11.091791358</v>
      </c>
      <c r="AG53" s="250">
        <v>11.121735802</v>
      </c>
      <c r="AH53" s="250">
        <v>11.144683950999999</v>
      </c>
      <c r="AI53" s="250">
        <v>11.165080247000001</v>
      </c>
      <c r="AJ53" s="250">
        <v>11.183907407</v>
      </c>
      <c r="AK53" s="250">
        <v>11.198462963000001</v>
      </c>
      <c r="AL53" s="250">
        <v>11.20972963</v>
      </c>
      <c r="AM53" s="250">
        <v>11.391144444</v>
      </c>
      <c r="AN53" s="250">
        <v>11.265755556</v>
      </c>
      <c r="AO53" s="250">
        <v>11.007</v>
      </c>
      <c r="AP53" s="250">
        <v>10.195248147999999</v>
      </c>
      <c r="AQ53" s="250">
        <v>9.9844814814999996</v>
      </c>
      <c r="AR53" s="250">
        <v>9.9550703703999996</v>
      </c>
      <c r="AS53" s="250">
        <v>10.396738272</v>
      </c>
      <c r="AT53" s="250">
        <v>10.512745679</v>
      </c>
      <c r="AU53" s="250">
        <v>10.592816049</v>
      </c>
      <c r="AV53" s="250">
        <v>10.595474931</v>
      </c>
      <c r="AW53" s="250">
        <v>10.634777066</v>
      </c>
      <c r="AX53" s="250">
        <v>10.669248003</v>
      </c>
      <c r="AY53" s="250">
        <v>10.681426586000001</v>
      </c>
      <c r="AZ53" s="250">
        <v>10.719330992</v>
      </c>
      <c r="BA53" s="250">
        <v>10.765500064999999</v>
      </c>
      <c r="BB53" s="250">
        <v>10.825589551</v>
      </c>
      <c r="BC53" s="250">
        <v>10.884046153</v>
      </c>
      <c r="BD53" s="250">
        <v>10.946525614</v>
      </c>
      <c r="BE53" s="250">
        <v>11.037587952000001</v>
      </c>
      <c r="BF53" s="250">
        <v>11.089693122</v>
      </c>
      <c r="BG53" s="250">
        <v>11.12740114</v>
      </c>
      <c r="BH53" s="316">
        <v>11.13153</v>
      </c>
      <c r="BI53" s="316">
        <v>11.15483</v>
      </c>
      <c r="BJ53" s="316">
        <v>11.17812</v>
      </c>
      <c r="BK53" s="316">
        <v>11.200889999999999</v>
      </c>
      <c r="BL53" s="316">
        <v>11.22452</v>
      </c>
      <c r="BM53" s="316">
        <v>11.24851</v>
      </c>
      <c r="BN53" s="316">
        <v>11.274150000000001</v>
      </c>
      <c r="BO53" s="316">
        <v>11.2979</v>
      </c>
      <c r="BP53" s="316">
        <v>11.32103</v>
      </c>
      <c r="BQ53" s="316">
        <v>11.34319</v>
      </c>
      <c r="BR53" s="316">
        <v>11.36539</v>
      </c>
      <c r="BS53" s="316">
        <v>11.38725</v>
      </c>
      <c r="BT53" s="316">
        <v>11.410629999999999</v>
      </c>
      <c r="BU53" s="316">
        <v>11.430429999999999</v>
      </c>
      <c r="BV53" s="316">
        <v>11.448499999999999</v>
      </c>
    </row>
    <row r="54" spans="1:74" s="160" customFormat="1" ht="11.1" customHeight="1" x14ac:dyDescent="0.2">
      <c r="A54" s="149" t="s">
        <v>734</v>
      </c>
      <c r="B54" s="205" t="s">
        <v>442</v>
      </c>
      <c r="C54" s="69">
        <v>22.777112345999999</v>
      </c>
      <c r="D54" s="69">
        <v>22.813864198000001</v>
      </c>
      <c r="E54" s="69">
        <v>22.859623457000001</v>
      </c>
      <c r="F54" s="69">
        <v>22.935614815000001</v>
      </c>
      <c r="G54" s="69">
        <v>22.983470369999999</v>
      </c>
      <c r="H54" s="69">
        <v>23.024414815</v>
      </c>
      <c r="I54" s="69">
        <v>23.047702469000001</v>
      </c>
      <c r="J54" s="69">
        <v>23.082883950999999</v>
      </c>
      <c r="K54" s="69">
        <v>23.11921358</v>
      </c>
      <c r="L54" s="69">
        <v>23.151920988000001</v>
      </c>
      <c r="M54" s="69">
        <v>23.194124690999999</v>
      </c>
      <c r="N54" s="69">
        <v>23.241054321</v>
      </c>
      <c r="O54" s="69">
        <v>23.310196296000001</v>
      </c>
      <c r="P54" s="69">
        <v>23.353462962999998</v>
      </c>
      <c r="Q54" s="69">
        <v>23.388340741</v>
      </c>
      <c r="R54" s="69">
        <v>23.401506173000001</v>
      </c>
      <c r="S54" s="69">
        <v>23.429598765000001</v>
      </c>
      <c r="T54" s="69">
        <v>23.459295061999999</v>
      </c>
      <c r="U54" s="69">
        <v>23.490145679000001</v>
      </c>
      <c r="V54" s="69">
        <v>23.523386420000001</v>
      </c>
      <c r="W54" s="69">
        <v>23.558567901</v>
      </c>
      <c r="X54" s="69">
        <v>23.605235801999999</v>
      </c>
      <c r="Y54" s="69">
        <v>23.637139506</v>
      </c>
      <c r="Z54" s="69">
        <v>23.663824690999999</v>
      </c>
      <c r="AA54" s="69">
        <v>23.674106172999998</v>
      </c>
      <c r="AB54" s="69">
        <v>23.69874321</v>
      </c>
      <c r="AC54" s="69">
        <v>23.726550617000001</v>
      </c>
      <c r="AD54" s="69">
        <v>23.760279012000002</v>
      </c>
      <c r="AE54" s="69">
        <v>23.792364198000001</v>
      </c>
      <c r="AF54" s="69">
        <v>23.82555679</v>
      </c>
      <c r="AG54" s="69">
        <v>23.862582715999999</v>
      </c>
      <c r="AH54" s="69">
        <v>23.895945679</v>
      </c>
      <c r="AI54" s="69">
        <v>23.928371604999999</v>
      </c>
      <c r="AJ54" s="69">
        <v>23.963850616999999</v>
      </c>
      <c r="AK54" s="69">
        <v>23.991409876999999</v>
      </c>
      <c r="AL54" s="69">
        <v>24.015039506000001</v>
      </c>
      <c r="AM54" s="69">
        <v>24.508892592999999</v>
      </c>
      <c r="AN54" s="69">
        <v>24.169048148000002</v>
      </c>
      <c r="AO54" s="69">
        <v>23.469659259</v>
      </c>
      <c r="AP54" s="69">
        <v>21.349046913999999</v>
      </c>
      <c r="AQ54" s="69">
        <v>20.726828394999998</v>
      </c>
      <c r="AR54" s="69">
        <v>20.541324691</v>
      </c>
      <c r="AS54" s="69">
        <v>21.447479011999999</v>
      </c>
      <c r="AT54" s="69">
        <v>21.644197531</v>
      </c>
      <c r="AU54" s="69">
        <v>21.786423457000001</v>
      </c>
      <c r="AV54" s="69">
        <v>21.831528655</v>
      </c>
      <c r="AW54" s="69">
        <v>21.896740497</v>
      </c>
      <c r="AX54" s="69">
        <v>21.939430848000001</v>
      </c>
      <c r="AY54" s="69">
        <v>21.866650521</v>
      </c>
      <c r="AZ54" s="69">
        <v>21.93400978</v>
      </c>
      <c r="BA54" s="69">
        <v>22.048559438000002</v>
      </c>
      <c r="BB54" s="69">
        <v>22.283024795999999</v>
      </c>
      <c r="BC54" s="69">
        <v>22.437411275999999</v>
      </c>
      <c r="BD54" s="69">
        <v>22.584444179999998</v>
      </c>
      <c r="BE54" s="69">
        <v>22.739563944</v>
      </c>
      <c r="BF54" s="69">
        <v>22.860309367999999</v>
      </c>
      <c r="BG54" s="69">
        <v>22.962120888000001</v>
      </c>
      <c r="BH54" s="320">
        <v>23.02486</v>
      </c>
      <c r="BI54" s="320">
        <v>23.103909999999999</v>
      </c>
      <c r="BJ54" s="320">
        <v>23.179130000000001</v>
      </c>
      <c r="BK54" s="320">
        <v>23.249020000000002</v>
      </c>
      <c r="BL54" s="320">
        <v>23.317710000000002</v>
      </c>
      <c r="BM54" s="320">
        <v>23.383679999999998</v>
      </c>
      <c r="BN54" s="320">
        <v>23.44783</v>
      </c>
      <c r="BO54" s="320">
        <v>23.507729999999999</v>
      </c>
      <c r="BP54" s="320">
        <v>23.56427</v>
      </c>
      <c r="BQ54" s="320">
        <v>23.615390000000001</v>
      </c>
      <c r="BR54" s="320">
        <v>23.666740000000001</v>
      </c>
      <c r="BS54" s="320">
        <v>23.716280000000001</v>
      </c>
      <c r="BT54" s="320">
        <v>23.765470000000001</v>
      </c>
      <c r="BU54" s="320">
        <v>23.81026</v>
      </c>
      <c r="BV54" s="320">
        <v>23.852119999999999</v>
      </c>
    </row>
    <row r="55" spans="1:74" s="160" customFormat="1" ht="12.05" customHeight="1" x14ac:dyDescent="0.25">
      <c r="A55" s="148"/>
      <c r="B55" s="762" t="s">
        <v>815</v>
      </c>
      <c r="C55" s="763"/>
      <c r="D55" s="763"/>
      <c r="E55" s="763"/>
      <c r="F55" s="763"/>
      <c r="G55" s="763"/>
      <c r="H55" s="763"/>
      <c r="I55" s="763"/>
      <c r="J55" s="763"/>
      <c r="K55" s="763"/>
      <c r="L55" s="763"/>
      <c r="M55" s="763"/>
      <c r="N55" s="763"/>
      <c r="O55" s="763"/>
      <c r="P55" s="763"/>
      <c r="Q55" s="763"/>
      <c r="AY55" s="458"/>
      <c r="AZ55" s="458"/>
      <c r="BA55" s="458"/>
      <c r="BB55" s="458"/>
      <c r="BC55" s="458"/>
      <c r="BD55" s="638"/>
      <c r="BE55" s="638"/>
      <c r="BF55" s="638"/>
      <c r="BG55" s="638"/>
      <c r="BH55" s="458"/>
      <c r="BI55" s="458"/>
      <c r="BJ55" s="458"/>
    </row>
    <row r="56" spans="1:74" s="427" customFormat="1" ht="12.05" customHeight="1" x14ac:dyDescent="0.25">
      <c r="A56" s="426"/>
      <c r="B56" s="783" t="str">
        <f>"Notes: "&amp;"EIA completed modeling and analysis for this report on " &amp;Dates!D2&amp;"."</f>
        <v>Notes: EIA completed modeling and analysis for this report on Thursday October 7, 2021.</v>
      </c>
      <c r="C56" s="805"/>
      <c r="D56" s="805"/>
      <c r="E56" s="805"/>
      <c r="F56" s="805"/>
      <c r="G56" s="805"/>
      <c r="H56" s="805"/>
      <c r="I56" s="805"/>
      <c r="J56" s="805"/>
      <c r="K56" s="805"/>
      <c r="L56" s="805"/>
      <c r="M56" s="805"/>
      <c r="N56" s="805"/>
      <c r="O56" s="805"/>
      <c r="P56" s="805"/>
      <c r="Q56" s="784"/>
      <c r="AY56" s="459"/>
      <c r="AZ56" s="459"/>
      <c r="BA56" s="459"/>
      <c r="BB56" s="459"/>
      <c r="BC56" s="459"/>
      <c r="BD56" s="639"/>
      <c r="BE56" s="639"/>
      <c r="BF56" s="639"/>
      <c r="BG56" s="639"/>
      <c r="BH56" s="459"/>
      <c r="BI56" s="459"/>
      <c r="BJ56" s="459"/>
    </row>
    <row r="57" spans="1:74" s="427" customFormat="1" ht="12.05" customHeight="1" x14ac:dyDescent="0.25">
      <c r="A57" s="426"/>
      <c r="B57" s="756" t="s">
        <v>353</v>
      </c>
      <c r="C57" s="755"/>
      <c r="D57" s="755"/>
      <c r="E57" s="755"/>
      <c r="F57" s="755"/>
      <c r="G57" s="755"/>
      <c r="H57" s="755"/>
      <c r="I57" s="755"/>
      <c r="J57" s="755"/>
      <c r="K57" s="755"/>
      <c r="L57" s="755"/>
      <c r="M57" s="755"/>
      <c r="N57" s="755"/>
      <c r="O57" s="755"/>
      <c r="P57" s="755"/>
      <c r="Q57" s="755"/>
      <c r="AY57" s="459"/>
      <c r="AZ57" s="459"/>
      <c r="BA57" s="459"/>
      <c r="BB57" s="459"/>
      <c r="BC57" s="459"/>
      <c r="BD57" s="639"/>
      <c r="BE57" s="639"/>
      <c r="BF57" s="639"/>
      <c r="BG57" s="639"/>
      <c r="BH57" s="459"/>
      <c r="BI57" s="459"/>
      <c r="BJ57" s="459"/>
    </row>
    <row r="58" spans="1:74" s="427" customFormat="1" ht="12.05" customHeight="1" x14ac:dyDescent="0.25">
      <c r="A58" s="426"/>
      <c r="B58" s="751" t="s">
        <v>865</v>
      </c>
      <c r="C58" s="748"/>
      <c r="D58" s="748"/>
      <c r="E58" s="748"/>
      <c r="F58" s="748"/>
      <c r="G58" s="748"/>
      <c r="H58" s="748"/>
      <c r="I58" s="748"/>
      <c r="J58" s="748"/>
      <c r="K58" s="748"/>
      <c r="L58" s="748"/>
      <c r="M58" s="748"/>
      <c r="N58" s="748"/>
      <c r="O58" s="748"/>
      <c r="P58" s="748"/>
      <c r="Q58" s="742"/>
      <c r="AY58" s="459"/>
      <c r="AZ58" s="459"/>
      <c r="BA58" s="459"/>
      <c r="BB58" s="459"/>
      <c r="BC58" s="459"/>
      <c r="BD58" s="639"/>
      <c r="BE58" s="639"/>
      <c r="BF58" s="639"/>
      <c r="BG58" s="639"/>
      <c r="BH58" s="459"/>
      <c r="BI58" s="459"/>
      <c r="BJ58" s="459"/>
    </row>
    <row r="59" spans="1:74" s="428" customFormat="1" ht="12.05" customHeight="1" x14ac:dyDescent="0.25">
      <c r="A59" s="426"/>
      <c r="B59" s="801" t="s">
        <v>866</v>
      </c>
      <c r="C59" s="742"/>
      <c r="D59" s="742"/>
      <c r="E59" s="742"/>
      <c r="F59" s="742"/>
      <c r="G59" s="742"/>
      <c r="H59" s="742"/>
      <c r="I59" s="742"/>
      <c r="J59" s="742"/>
      <c r="K59" s="742"/>
      <c r="L59" s="742"/>
      <c r="M59" s="742"/>
      <c r="N59" s="742"/>
      <c r="O59" s="742"/>
      <c r="P59" s="742"/>
      <c r="Q59" s="742"/>
      <c r="AY59" s="460"/>
      <c r="AZ59" s="460"/>
      <c r="BA59" s="460"/>
      <c r="BB59" s="460"/>
      <c r="BC59" s="460"/>
      <c r="BD59" s="640"/>
      <c r="BE59" s="640"/>
      <c r="BF59" s="640"/>
      <c r="BG59" s="640"/>
      <c r="BH59" s="460"/>
      <c r="BI59" s="460"/>
      <c r="BJ59" s="460"/>
    </row>
    <row r="60" spans="1:74" s="427" customFormat="1" ht="12.05" customHeight="1" x14ac:dyDescent="0.25">
      <c r="A60" s="426"/>
      <c r="B60" s="749" t="s">
        <v>2</v>
      </c>
      <c r="C60" s="748"/>
      <c r="D60" s="748"/>
      <c r="E60" s="748"/>
      <c r="F60" s="748"/>
      <c r="G60" s="748"/>
      <c r="H60" s="748"/>
      <c r="I60" s="748"/>
      <c r="J60" s="748"/>
      <c r="K60" s="748"/>
      <c r="L60" s="748"/>
      <c r="M60" s="748"/>
      <c r="N60" s="748"/>
      <c r="O60" s="748"/>
      <c r="P60" s="748"/>
      <c r="Q60" s="742"/>
      <c r="AY60" s="459"/>
      <c r="AZ60" s="459"/>
      <c r="BA60" s="459"/>
      <c r="BB60" s="459"/>
      <c r="BC60" s="459"/>
      <c r="BD60" s="639"/>
      <c r="BE60" s="639"/>
      <c r="BF60" s="639"/>
      <c r="BG60" s="459"/>
      <c r="BH60" s="459"/>
      <c r="BI60" s="459"/>
      <c r="BJ60" s="459"/>
    </row>
    <row r="61" spans="1:74" s="427" customFormat="1" ht="12.05" customHeight="1" x14ac:dyDescent="0.25">
      <c r="A61" s="426"/>
      <c r="B61" s="751" t="s">
        <v>838</v>
      </c>
      <c r="C61" s="752"/>
      <c r="D61" s="752"/>
      <c r="E61" s="752"/>
      <c r="F61" s="752"/>
      <c r="G61" s="752"/>
      <c r="H61" s="752"/>
      <c r="I61" s="752"/>
      <c r="J61" s="752"/>
      <c r="K61" s="752"/>
      <c r="L61" s="752"/>
      <c r="M61" s="752"/>
      <c r="N61" s="752"/>
      <c r="O61" s="752"/>
      <c r="P61" s="752"/>
      <c r="Q61" s="742"/>
      <c r="AY61" s="459"/>
      <c r="AZ61" s="459"/>
      <c r="BA61" s="459"/>
      <c r="BB61" s="459"/>
      <c r="BC61" s="459"/>
      <c r="BD61" s="639"/>
      <c r="BE61" s="639"/>
      <c r="BF61" s="639"/>
      <c r="BG61" s="459"/>
      <c r="BH61" s="459"/>
      <c r="BI61" s="459"/>
      <c r="BJ61" s="459"/>
    </row>
    <row r="62" spans="1:74" s="427" customFormat="1" ht="12.05" customHeight="1" x14ac:dyDescent="0.25">
      <c r="A62" s="393"/>
      <c r="B62" s="753" t="s">
        <v>1376</v>
      </c>
      <c r="C62" s="742"/>
      <c r="D62" s="742"/>
      <c r="E62" s="742"/>
      <c r="F62" s="742"/>
      <c r="G62" s="742"/>
      <c r="H62" s="742"/>
      <c r="I62" s="742"/>
      <c r="J62" s="742"/>
      <c r="K62" s="742"/>
      <c r="L62" s="742"/>
      <c r="M62" s="742"/>
      <c r="N62" s="742"/>
      <c r="O62" s="742"/>
      <c r="P62" s="742"/>
      <c r="Q62" s="742"/>
      <c r="AY62" s="459"/>
      <c r="AZ62" s="459"/>
      <c r="BA62" s="459"/>
      <c r="BB62" s="459"/>
      <c r="BC62" s="459"/>
      <c r="BD62" s="639"/>
      <c r="BE62" s="639"/>
      <c r="BF62" s="639"/>
      <c r="BG62" s="459"/>
      <c r="BH62" s="459"/>
      <c r="BI62" s="459"/>
      <c r="BJ62" s="459"/>
    </row>
    <row r="63" spans="1:74" x14ac:dyDescent="0.2">
      <c r="BK63" s="321"/>
      <c r="BL63" s="321"/>
      <c r="BM63" s="321"/>
      <c r="BN63" s="321"/>
      <c r="BO63" s="321"/>
      <c r="BP63" s="321"/>
      <c r="BQ63" s="321"/>
      <c r="BR63" s="321"/>
      <c r="BS63" s="321"/>
      <c r="BT63" s="321"/>
      <c r="BU63" s="321"/>
      <c r="BV63" s="321"/>
    </row>
    <row r="64" spans="1:74" x14ac:dyDescent="0.2">
      <c r="BK64" s="321"/>
      <c r="BL64" s="321"/>
      <c r="BM64" s="321"/>
      <c r="BN64" s="321"/>
      <c r="BO64" s="321"/>
      <c r="BP64" s="321"/>
      <c r="BQ64" s="321"/>
      <c r="BR64" s="321"/>
      <c r="BS64" s="321"/>
      <c r="BT64" s="321"/>
      <c r="BU64" s="321"/>
      <c r="BV64" s="321"/>
    </row>
    <row r="65" spans="63:74" x14ac:dyDescent="0.2">
      <c r="BK65" s="321"/>
      <c r="BL65" s="321"/>
      <c r="BM65" s="321"/>
      <c r="BN65" s="321"/>
      <c r="BO65" s="321"/>
      <c r="BP65" s="321"/>
      <c r="BQ65" s="321"/>
      <c r="BR65" s="321"/>
      <c r="BS65" s="321"/>
      <c r="BT65" s="321"/>
      <c r="BU65" s="321"/>
      <c r="BV65" s="321"/>
    </row>
    <row r="66" spans="63:74" x14ac:dyDescent="0.2">
      <c r="BK66" s="321"/>
      <c r="BL66" s="321"/>
      <c r="BM66" s="321"/>
      <c r="BN66" s="321"/>
      <c r="BO66" s="321"/>
      <c r="BP66" s="321"/>
      <c r="BQ66" s="321"/>
      <c r="BR66" s="321"/>
      <c r="BS66" s="321"/>
      <c r="BT66" s="321"/>
      <c r="BU66" s="321"/>
      <c r="BV66" s="321"/>
    </row>
    <row r="67" spans="63:74" x14ac:dyDescent="0.2">
      <c r="BK67" s="321"/>
      <c r="BL67" s="321"/>
      <c r="BM67" s="321"/>
      <c r="BN67" s="321"/>
      <c r="BO67" s="321"/>
      <c r="BP67" s="321"/>
      <c r="BQ67" s="321"/>
      <c r="BR67" s="321"/>
      <c r="BS67" s="321"/>
      <c r="BT67" s="321"/>
      <c r="BU67" s="321"/>
      <c r="BV67" s="321"/>
    </row>
    <row r="68" spans="63:74" x14ac:dyDescent="0.2">
      <c r="BK68" s="321"/>
      <c r="BL68" s="321"/>
      <c r="BM68" s="321"/>
      <c r="BN68" s="321"/>
      <c r="BO68" s="321"/>
      <c r="BP68" s="321"/>
      <c r="BQ68" s="321"/>
      <c r="BR68" s="321"/>
      <c r="BS68" s="321"/>
      <c r="BT68" s="321"/>
      <c r="BU68" s="321"/>
      <c r="BV68" s="321"/>
    </row>
    <row r="69" spans="63:74" x14ac:dyDescent="0.2">
      <c r="BK69" s="321"/>
      <c r="BL69" s="321"/>
      <c r="BM69" s="321"/>
      <c r="BN69" s="321"/>
      <c r="BO69" s="321"/>
      <c r="BP69" s="321"/>
      <c r="BQ69" s="321"/>
      <c r="BR69" s="321"/>
      <c r="BS69" s="321"/>
      <c r="BT69" s="321"/>
      <c r="BU69" s="321"/>
      <c r="BV69" s="321"/>
    </row>
    <row r="70" spans="63:74" x14ac:dyDescent="0.2">
      <c r="BK70" s="321"/>
      <c r="BL70" s="321"/>
      <c r="BM70" s="321"/>
      <c r="BN70" s="321"/>
      <c r="BO70" s="321"/>
      <c r="BP70" s="321"/>
      <c r="BQ70" s="321"/>
      <c r="BR70" s="321"/>
      <c r="BS70" s="321"/>
      <c r="BT70" s="321"/>
      <c r="BU70" s="321"/>
      <c r="BV70" s="321"/>
    </row>
    <row r="71" spans="63:74" x14ac:dyDescent="0.2">
      <c r="BK71" s="321"/>
      <c r="BL71" s="321"/>
      <c r="BM71" s="321"/>
      <c r="BN71" s="321"/>
      <c r="BO71" s="321"/>
      <c r="BP71" s="321"/>
      <c r="BQ71" s="321"/>
      <c r="BR71" s="321"/>
      <c r="BS71" s="321"/>
      <c r="BT71" s="321"/>
      <c r="BU71" s="321"/>
      <c r="BV71" s="321"/>
    </row>
    <row r="72" spans="63:74" x14ac:dyDescent="0.2">
      <c r="BK72" s="321"/>
      <c r="BL72" s="321"/>
      <c r="BM72" s="321"/>
      <c r="BN72" s="321"/>
      <c r="BO72" s="321"/>
      <c r="BP72" s="321"/>
      <c r="BQ72" s="321"/>
      <c r="BR72" s="321"/>
      <c r="BS72" s="321"/>
      <c r="BT72" s="321"/>
      <c r="BU72" s="321"/>
      <c r="BV72" s="321"/>
    </row>
    <row r="73" spans="63:74" x14ac:dyDescent="0.2">
      <c r="BK73" s="321"/>
      <c r="BL73" s="321"/>
      <c r="BM73" s="321"/>
      <c r="BN73" s="321"/>
      <c r="BO73" s="321"/>
      <c r="BP73" s="321"/>
      <c r="BQ73" s="321"/>
      <c r="BR73" s="321"/>
      <c r="BS73" s="321"/>
      <c r="BT73" s="321"/>
      <c r="BU73" s="321"/>
      <c r="BV73" s="321"/>
    </row>
    <row r="74" spans="63:74" x14ac:dyDescent="0.2">
      <c r="BK74" s="321"/>
      <c r="BL74" s="321"/>
      <c r="BM74" s="321"/>
      <c r="BN74" s="321"/>
      <c r="BO74" s="321"/>
      <c r="BP74" s="321"/>
      <c r="BQ74" s="321"/>
      <c r="BR74" s="321"/>
      <c r="BS74" s="321"/>
      <c r="BT74" s="321"/>
      <c r="BU74" s="321"/>
      <c r="BV74" s="321"/>
    </row>
    <row r="75" spans="63:74" x14ac:dyDescent="0.2">
      <c r="BK75" s="321"/>
      <c r="BL75" s="321"/>
      <c r="BM75" s="321"/>
      <c r="BN75" s="321"/>
      <c r="BO75" s="321"/>
      <c r="BP75" s="321"/>
      <c r="BQ75" s="321"/>
      <c r="BR75" s="321"/>
      <c r="BS75" s="321"/>
      <c r="BT75" s="321"/>
      <c r="BU75" s="321"/>
      <c r="BV75" s="321"/>
    </row>
    <row r="76" spans="63:74" x14ac:dyDescent="0.2">
      <c r="BK76" s="321"/>
      <c r="BL76" s="321"/>
      <c r="BM76" s="321"/>
      <c r="BN76" s="321"/>
      <c r="BO76" s="321"/>
      <c r="BP76" s="321"/>
      <c r="BQ76" s="321"/>
      <c r="BR76" s="321"/>
      <c r="BS76" s="321"/>
      <c r="BT76" s="321"/>
      <c r="BU76" s="321"/>
      <c r="BV76" s="321"/>
    </row>
    <row r="77" spans="63:74" x14ac:dyDescent="0.2">
      <c r="BK77" s="321"/>
      <c r="BL77" s="321"/>
      <c r="BM77" s="321"/>
      <c r="BN77" s="321"/>
      <c r="BO77" s="321"/>
      <c r="BP77" s="321"/>
      <c r="BQ77" s="321"/>
      <c r="BR77" s="321"/>
      <c r="BS77" s="321"/>
      <c r="BT77" s="321"/>
      <c r="BU77" s="321"/>
      <c r="BV77" s="321"/>
    </row>
    <row r="78" spans="63:74" x14ac:dyDescent="0.2">
      <c r="BK78" s="321"/>
      <c r="BL78" s="321"/>
      <c r="BM78" s="321"/>
      <c r="BN78" s="321"/>
      <c r="BO78" s="321"/>
      <c r="BP78" s="321"/>
      <c r="BQ78" s="321"/>
      <c r="BR78" s="321"/>
      <c r="BS78" s="321"/>
      <c r="BT78" s="321"/>
      <c r="BU78" s="321"/>
      <c r="BV78" s="321"/>
    </row>
    <row r="79" spans="63:74" x14ac:dyDescent="0.2">
      <c r="BK79" s="321"/>
      <c r="BL79" s="321"/>
      <c r="BM79" s="321"/>
      <c r="BN79" s="321"/>
      <c r="BO79" s="321"/>
      <c r="BP79" s="321"/>
      <c r="BQ79" s="321"/>
      <c r="BR79" s="321"/>
      <c r="BS79" s="321"/>
      <c r="BT79" s="321"/>
      <c r="BU79" s="321"/>
      <c r="BV79" s="321"/>
    </row>
    <row r="80" spans="63:74" x14ac:dyDescent="0.2">
      <c r="BK80" s="321"/>
      <c r="BL80" s="321"/>
      <c r="BM80" s="321"/>
      <c r="BN80" s="321"/>
      <c r="BO80" s="321"/>
      <c r="BP80" s="321"/>
      <c r="BQ80" s="321"/>
      <c r="BR80" s="321"/>
      <c r="BS80" s="321"/>
      <c r="BT80" s="321"/>
      <c r="BU80" s="321"/>
      <c r="BV80" s="321"/>
    </row>
    <row r="81" spans="63:74" x14ac:dyDescent="0.2">
      <c r="BK81" s="321"/>
      <c r="BL81" s="321"/>
      <c r="BM81" s="321"/>
      <c r="BN81" s="321"/>
      <c r="BO81" s="321"/>
      <c r="BP81" s="321"/>
      <c r="BQ81" s="321"/>
      <c r="BR81" s="321"/>
      <c r="BS81" s="321"/>
      <c r="BT81" s="321"/>
      <c r="BU81" s="321"/>
      <c r="BV81" s="321"/>
    </row>
    <row r="82" spans="63:74" x14ac:dyDescent="0.2">
      <c r="BK82" s="321"/>
      <c r="BL82" s="321"/>
      <c r="BM82" s="321"/>
      <c r="BN82" s="321"/>
      <c r="BO82" s="321"/>
      <c r="BP82" s="321"/>
      <c r="BQ82" s="321"/>
      <c r="BR82" s="321"/>
      <c r="BS82" s="321"/>
      <c r="BT82" s="321"/>
      <c r="BU82" s="321"/>
      <c r="BV82" s="321"/>
    </row>
    <row r="83" spans="63:74" x14ac:dyDescent="0.2">
      <c r="BK83" s="321"/>
      <c r="BL83" s="321"/>
      <c r="BM83" s="321"/>
      <c r="BN83" s="321"/>
      <c r="BO83" s="321"/>
      <c r="BP83" s="321"/>
      <c r="BQ83" s="321"/>
      <c r="BR83" s="321"/>
      <c r="BS83" s="321"/>
      <c r="BT83" s="321"/>
      <c r="BU83" s="321"/>
      <c r="BV83" s="321"/>
    </row>
    <row r="84" spans="63:74" x14ac:dyDescent="0.2">
      <c r="BK84" s="321"/>
      <c r="BL84" s="321"/>
      <c r="BM84" s="321"/>
      <c r="BN84" s="321"/>
      <c r="BO84" s="321"/>
      <c r="BP84" s="321"/>
      <c r="BQ84" s="321"/>
      <c r="BR84" s="321"/>
      <c r="BS84" s="321"/>
      <c r="BT84" s="321"/>
      <c r="BU84" s="321"/>
      <c r="BV84" s="321"/>
    </row>
    <row r="85" spans="63:74" x14ac:dyDescent="0.2">
      <c r="BK85" s="321"/>
      <c r="BL85" s="321"/>
      <c r="BM85" s="321"/>
      <c r="BN85" s="321"/>
      <c r="BO85" s="321"/>
      <c r="BP85" s="321"/>
      <c r="BQ85" s="321"/>
      <c r="BR85" s="321"/>
      <c r="BS85" s="321"/>
      <c r="BT85" s="321"/>
      <c r="BU85" s="321"/>
      <c r="BV85" s="321"/>
    </row>
    <row r="86" spans="63:74" x14ac:dyDescent="0.2">
      <c r="BK86" s="321"/>
      <c r="BL86" s="321"/>
      <c r="BM86" s="321"/>
      <c r="BN86" s="321"/>
      <c r="BO86" s="321"/>
      <c r="BP86" s="321"/>
      <c r="BQ86" s="321"/>
      <c r="BR86" s="321"/>
      <c r="BS86" s="321"/>
      <c r="BT86" s="321"/>
      <c r="BU86" s="321"/>
      <c r="BV86" s="321"/>
    </row>
    <row r="87" spans="63:74" x14ac:dyDescent="0.2">
      <c r="BK87" s="321"/>
      <c r="BL87" s="321"/>
      <c r="BM87" s="321"/>
      <c r="BN87" s="321"/>
      <c r="BO87" s="321"/>
      <c r="BP87" s="321"/>
      <c r="BQ87" s="321"/>
      <c r="BR87" s="321"/>
      <c r="BS87" s="321"/>
      <c r="BT87" s="321"/>
      <c r="BU87" s="321"/>
      <c r="BV87" s="321"/>
    </row>
    <row r="88" spans="63:74" x14ac:dyDescent="0.2">
      <c r="BK88" s="321"/>
      <c r="BL88" s="321"/>
      <c r="BM88" s="321"/>
      <c r="BN88" s="321"/>
      <c r="BO88" s="321"/>
      <c r="BP88" s="321"/>
      <c r="BQ88" s="321"/>
      <c r="BR88" s="321"/>
      <c r="BS88" s="321"/>
      <c r="BT88" s="321"/>
      <c r="BU88" s="321"/>
      <c r="BV88" s="321"/>
    </row>
    <row r="89" spans="63:74" x14ac:dyDescent="0.2">
      <c r="BK89" s="321"/>
      <c r="BL89" s="321"/>
      <c r="BM89" s="321"/>
      <c r="BN89" s="321"/>
      <c r="BO89" s="321"/>
      <c r="BP89" s="321"/>
      <c r="BQ89" s="321"/>
      <c r="BR89" s="321"/>
      <c r="BS89" s="321"/>
      <c r="BT89" s="321"/>
      <c r="BU89" s="321"/>
      <c r="BV89" s="321"/>
    </row>
    <row r="90" spans="63:74" x14ac:dyDescent="0.2">
      <c r="BK90" s="321"/>
      <c r="BL90" s="321"/>
      <c r="BM90" s="321"/>
      <c r="BN90" s="321"/>
      <c r="BO90" s="321"/>
      <c r="BP90" s="321"/>
      <c r="BQ90" s="321"/>
      <c r="BR90" s="321"/>
      <c r="BS90" s="321"/>
      <c r="BT90" s="321"/>
      <c r="BU90" s="321"/>
      <c r="BV90" s="321"/>
    </row>
    <row r="91" spans="63:74" x14ac:dyDescent="0.2">
      <c r="BK91" s="321"/>
      <c r="BL91" s="321"/>
      <c r="BM91" s="321"/>
      <c r="BN91" s="321"/>
      <c r="BO91" s="321"/>
      <c r="BP91" s="321"/>
      <c r="BQ91" s="321"/>
      <c r="BR91" s="321"/>
      <c r="BS91" s="321"/>
      <c r="BT91" s="321"/>
      <c r="BU91" s="321"/>
      <c r="BV91" s="321"/>
    </row>
    <row r="92" spans="63:74" x14ac:dyDescent="0.2">
      <c r="BK92" s="321"/>
      <c r="BL92" s="321"/>
      <c r="BM92" s="321"/>
      <c r="BN92" s="321"/>
      <c r="BO92" s="321"/>
      <c r="BP92" s="321"/>
      <c r="BQ92" s="321"/>
      <c r="BR92" s="321"/>
      <c r="BS92" s="321"/>
      <c r="BT92" s="321"/>
      <c r="BU92" s="321"/>
      <c r="BV92" s="321"/>
    </row>
    <row r="93" spans="63:74" x14ac:dyDescent="0.2">
      <c r="BK93" s="321"/>
      <c r="BL93" s="321"/>
      <c r="BM93" s="321"/>
      <c r="BN93" s="321"/>
      <c r="BO93" s="321"/>
      <c r="BP93" s="321"/>
      <c r="BQ93" s="321"/>
      <c r="BR93" s="321"/>
      <c r="BS93" s="321"/>
      <c r="BT93" s="321"/>
      <c r="BU93" s="321"/>
      <c r="BV93" s="321"/>
    </row>
    <row r="94" spans="63:74" x14ac:dyDescent="0.2">
      <c r="BK94" s="321"/>
      <c r="BL94" s="321"/>
      <c r="BM94" s="321"/>
      <c r="BN94" s="321"/>
      <c r="BO94" s="321"/>
      <c r="BP94" s="321"/>
      <c r="BQ94" s="321"/>
      <c r="BR94" s="321"/>
      <c r="BS94" s="321"/>
      <c r="BT94" s="321"/>
      <c r="BU94" s="321"/>
      <c r="BV94" s="321"/>
    </row>
    <row r="95" spans="63:74" x14ac:dyDescent="0.2">
      <c r="BK95" s="321"/>
      <c r="BL95" s="321"/>
      <c r="BM95" s="321"/>
      <c r="BN95" s="321"/>
      <c r="BO95" s="321"/>
      <c r="BP95" s="321"/>
      <c r="BQ95" s="321"/>
      <c r="BR95" s="321"/>
      <c r="BS95" s="321"/>
      <c r="BT95" s="321"/>
      <c r="BU95" s="321"/>
      <c r="BV95" s="321"/>
    </row>
    <row r="96" spans="63:74" x14ac:dyDescent="0.2">
      <c r="BK96" s="321"/>
      <c r="BL96" s="321"/>
      <c r="BM96" s="321"/>
      <c r="BN96" s="321"/>
      <c r="BO96" s="321"/>
      <c r="BP96" s="321"/>
      <c r="BQ96" s="321"/>
      <c r="BR96" s="321"/>
      <c r="BS96" s="321"/>
      <c r="BT96" s="321"/>
      <c r="BU96" s="321"/>
      <c r="BV96" s="321"/>
    </row>
    <row r="97" spans="63:74" x14ac:dyDescent="0.2">
      <c r="BK97" s="321"/>
      <c r="BL97" s="321"/>
      <c r="BM97" s="321"/>
      <c r="BN97" s="321"/>
      <c r="BO97" s="321"/>
      <c r="BP97" s="321"/>
      <c r="BQ97" s="321"/>
      <c r="BR97" s="321"/>
      <c r="BS97" s="321"/>
      <c r="BT97" s="321"/>
      <c r="BU97" s="321"/>
      <c r="BV97" s="321"/>
    </row>
    <row r="98" spans="63:74" x14ac:dyDescent="0.2">
      <c r="BK98" s="321"/>
      <c r="BL98" s="321"/>
      <c r="BM98" s="321"/>
      <c r="BN98" s="321"/>
      <c r="BO98" s="321"/>
      <c r="BP98" s="321"/>
      <c r="BQ98" s="321"/>
      <c r="BR98" s="321"/>
      <c r="BS98" s="321"/>
      <c r="BT98" s="321"/>
      <c r="BU98" s="321"/>
      <c r="BV98" s="321"/>
    </row>
    <row r="99" spans="63:74" x14ac:dyDescent="0.2">
      <c r="BK99" s="321"/>
      <c r="BL99" s="321"/>
      <c r="BM99" s="321"/>
      <c r="BN99" s="321"/>
      <c r="BO99" s="321"/>
      <c r="BP99" s="321"/>
      <c r="BQ99" s="321"/>
      <c r="BR99" s="321"/>
      <c r="BS99" s="321"/>
      <c r="BT99" s="321"/>
      <c r="BU99" s="321"/>
      <c r="BV99" s="321"/>
    </row>
    <row r="100" spans="63:74" x14ac:dyDescent="0.2">
      <c r="BK100" s="321"/>
      <c r="BL100" s="321"/>
      <c r="BM100" s="321"/>
      <c r="BN100" s="321"/>
      <c r="BO100" s="321"/>
      <c r="BP100" s="321"/>
      <c r="BQ100" s="321"/>
      <c r="BR100" s="321"/>
      <c r="BS100" s="321"/>
      <c r="BT100" s="321"/>
      <c r="BU100" s="321"/>
      <c r="BV100" s="321"/>
    </row>
    <row r="101" spans="63:74" x14ac:dyDescent="0.2">
      <c r="BK101" s="321"/>
      <c r="BL101" s="321"/>
      <c r="BM101" s="321"/>
      <c r="BN101" s="321"/>
      <c r="BO101" s="321"/>
      <c r="BP101" s="321"/>
      <c r="BQ101" s="321"/>
      <c r="BR101" s="321"/>
      <c r="BS101" s="321"/>
      <c r="BT101" s="321"/>
      <c r="BU101" s="321"/>
      <c r="BV101" s="321"/>
    </row>
    <row r="102" spans="63:74" x14ac:dyDescent="0.2">
      <c r="BK102" s="321"/>
      <c r="BL102" s="321"/>
      <c r="BM102" s="321"/>
      <c r="BN102" s="321"/>
      <c r="BO102" s="321"/>
      <c r="BP102" s="321"/>
      <c r="BQ102" s="321"/>
      <c r="BR102" s="321"/>
      <c r="BS102" s="321"/>
      <c r="BT102" s="321"/>
      <c r="BU102" s="321"/>
      <c r="BV102" s="321"/>
    </row>
    <row r="103" spans="63:74" x14ac:dyDescent="0.2">
      <c r="BK103" s="321"/>
      <c r="BL103" s="321"/>
      <c r="BM103" s="321"/>
      <c r="BN103" s="321"/>
      <c r="BO103" s="321"/>
      <c r="BP103" s="321"/>
      <c r="BQ103" s="321"/>
      <c r="BR103" s="321"/>
      <c r="BS103" s="321"/>
      <c r="BT103" s="321"/>
      <c r="BU103" s="321"/>
      <c r="BV103" s="321"/>
    </row>
    <row r="104" spans="63:74" x14ac:dyDescent="0.2">
      <c r="BK104" s="321"/>
      <c r="BL104" s="321"/>
      <c r="BM104" s="321"/>
      <c r="BN104" s="321"/>
      <c r="BO104" s="321"/>
      <c r="BP104" s="321"/>
      <c r="BQ104" s="321"/>
      <c r="BR104" s="321"/>
      <c r="BS104" s="321"/>
      <c r="BT104" s="321"/>
      <c r="BU104" s="321"/>
      <c r="BV104" s="321"/>
    </row>
    <row r="105" spans="63:74" x14ac:dyDescent="0.2">
      <c r="BK105" s="321"/>
      <c r="BL105" s="321"/>
      <c r="BM105" s="321"/>
      <c r="BN105" s="321"/>
      <c r="BO105" s="321"/>
      <c r="BP105" s="321"/>
      <c r="BQ105" s="321"/>
      <c r="BR105" s="321"/>
      <c r="BS105" s="321"/>
      <c r="BT105" s="321"/>
      <c r="BU105" s="321"/>
      <c r="BV105" s="321"/>
    </row>
    <row r="106" spans="63:74" x14ac:dyDescent="0.2">
      <c r="BK106" s="321"/>
      <c r="BL106" s="321"/>
      <c r="BM106" s="321"/>
      <c r="BN106" s="321"/>
      <c r="BO106" s="321"/>
      <c r="BP106" s="321"/>
      <c r="BQ106" s="321"/>
      <c r="BR106" s="321"/>
      <c r="BS106" s="321"/>
      <c r="BT106" s="321"/>
      <c r="BU106" s="321"/>
      <c r="BV106" s="321"/>
    </row>
    <row r="107" spans="63:74" x14ac:dyDescent="0.2">
      <c r="BK107" s="321"/>
      <c r="BL107" s="321"/>
      <c r="BM107" s="321"/>
      <c r="BN107" s="321"/>
      <c r="BO107" s="321"/>
      <c r="BP107" s="321"/>
      <c r="BQ107" s="321"/>
      <c r="BR107" s="321"/>
      <c r="BS107" s="321"/>
      <c r="BT107" s="321"/>
      <c r="BU107" s="321"/>
      <c r="BV107" s="321"/>
    </row>
    <row r="108" spans="63:74" x14ac:dyDescent="0.2">
      <c r="BK108" s="321"/>
      <c r="BL108" s="321"/>
      <c r="BM108" s="321"/>
      <c r="BN108" s="321"/>
      <c r="BO108" s="321"/>
      <c r="BP108" s="321"/>
      <c r="BQ108" s="321"/>
      <c r="BR108" s="321"/>
      <c r="BS108" s="321"/>
      <c r="BT108" s="321"/>
      <c r="BU108" s="321"/>
      <c r="BV108" s="321"/>
    </row>
    <row r="109" spans="63:74" x14ac:dyDescent="0.2">
      <c r="BK109" s="321"/>
      <c r="BL109" s="321"/>
      <c r="BM109" s="321"/>
      <c r="BN109" s="321"/>
      <c r="BO109" s="321"/>
      <c r="BP109" s="321"/>
      <c r="BQ109" s="321"/>
      <c r="BR109" s="321"/>
      <c r="BS109" s="321"/>
      <c r="BT109" s="321"/>
      <c r="BU109" s="321"/>
      <c r="BV109" s="321"/>
    </row>
    <row r="110" spans="63:74" x14ac:dyDescent="0.2">
      <c r="BK110" s="321"/>
      <c r="BL110" s="321"/>
      <c r="BM110" s="321"/>
      <c r="BN110" s="321"/>
      <c r="BO110" s="321"/>
      <c r="BP110" s="321"/>
      <c r="BQ110" s="321"/>
      <c r="BR110" s="321"/>
      <c r="BS110" s="321"/>
      <c r="BT110" s="321"/>
      <c r="BU110" s="321"/>
      <c r="BV110" s="321"/>
    </row>
    <row r="111" spans="63:74" x14ac:dyDescent="0.2">
      <c r="BK111" s="321"/>
      <c r="BL111" s="321"/>
      <c r="BM111" s="321"/>
      <c r="BN111" s="321"/>
      <c r="BO111" s="321"/>
      <c r="BP111" s="321"/>
      <c r="BQ111" s="321"/>
      <c r="BR111" s="321"/>
      <c r="BS111" s="321"/>
      <c r="BT111" s="321"/>
      <c r="BU111" s="321"/>
      <c r="BV111" s="321"/>
    </row>
    <row r="112" spans="63:74" x14ac:dyDescent="0.2">
      <c r="BK112" s="321"/>
      <c r="BL112" s="321"/>
      <c r="BM112" s="321"/>
      <c r="BN112" s="321"/>
      <c r="BO112" s="321"/>
      <c r="BP112" s="321"/>
      <c r="BQ112" s="321"/>
      <c r="BR112" s="321"/>
      <c r="BS112" s="321"/>
      <c r="BT112" s="321"/>
      <c r="BU112" s="321"/>
      <c r="BV112" s="321"/>
    </row>
    <row r="113" spans="63:74" x14ac:dyDescent="0.2">
      <c r="BK113" s="321"/>
      <c r="BL113" s="321"/>
      <c r="BM113" s="321"/>
      <c r="BN113" s="321"/>
      <c r="BO113" s="321"/>
      <c r="BP113" s="321"/>
      <c r="BQ113" s="321"/>
      <c r="BR113" s="321"/>
      <c r="BS113" s="321"/>
      <c r="BT113" s="321"/>
      <c r="BU113" s="321"/>
      <c r="BV113" s="321"/>
    </row>
    <row r="114" spans="63:74" x14ac:dyDescent="0.2">
      <c r="BK114" s="321"/>
      <c r="BL114" s="321"/>
      <c r="BM114" s="321"/>
      <c r="BN114" s="321"/>
      <c r="BO114" s="321"/>
      <c r="BP114" s="321"/>
      <c r="BQ114" s="321"/>
      <c r="BR114" s="321"/>
      <c r="BS114" s="321"/>
      <c r="BT114" s="321"/>
      <c r="BU114" s="321"/>
      <c r="BV114" s="321"/>
    </row>
    <row r="115" spans="63:74" x14ac:dyDescent="0.2">
      <c r="BK115" s="321"/>
      <c r="BL115" s="321"/>
      <c r="BM115" s="321"/>
      <c r="BN115" s="321"/>
      <c r="BO115" s="321"/>
      <c r="BP115" s="321"/>
      <c r="BQ115" s="321"/>
      <c r="BR115" s="321"/>
      <c r="BS115" s="321"/>
      <c r="BT115" s="321"/>
      <c r="BU115" s="321"/>
      <c r="BV115" s="321"/>
    </row>
    <row r="116" spans="63:74" x14ac:dyDescent="0.2">
      <c r="BK116" s="321"/>
      <c r="BL116" s="321"/>
      <c r="BM116" s="321"/>
      <c r="BN116" s="321"/>
      <c r="BO116" s="321"/>
      <c r="BP116" s="321"/>
      <c r="BQ116" s="321"/>
      <c r="BR116" s="321"/>
      <c r="BS116" s="321"/>
      <c r="BT116" s="321"/>
      <c r="BU116" s="321"/>
      <c r="BV116" s="321"/>
    </row>
    <row r="117" spans="63:74" x14ac:dyDescent="0.2">
      <c r="BK117" s="321"/>
      <c r="BL117" s="321"/>
      <c r="BM117" s="321"/>
      <c r="BN117" s="321"/>
      <c r="BO117" s="321"/>
      <c r="BP117" s="321"/>
      <c r="BQ117" s="321"/>
      <c r="BR117" s="321"/>
      <c r="BS117" s="321"/>
      <c r="BT117" s="321"/>
      <c r="BU117" s="321"/>
      <c r="BV117" s="321"/>
    </row>
    <row r="118" spans="63:74" x14ac:dyDescent="0.2">
      <c r="BK118" s="321"/>
      <c r="BL118" s="321"/>
      <c r="BM118" s="321"/>
      <c r="BN118" s="321"/>
      <c r="BO118" s="321"/>
      <c r="BP118" s="321"/>
      <c r="BQ118" s="321"/>
      <c r="BR118" s="321"/>
      <c r="BS118" s="321"/>
      <c r="BT118" s="321"/>
      <c r="BU118" s="321"/>
      <c r="BV118" s="321"/>
    </row>
    <row r="119" spans="63:74" x14ac:dyDescent="0.2">
      <c r="BK119" s="321"/>
      <c r="BL119" s="321"/>
      <c r="BM119" s="321"/>
      <c r="BN119" s="321"/>
      <c r="BO119" s="321"/>
      <c r="BP119" s="321"/>
      <c r="BQ119" s="321"/>
      <c r="BR119" s="321"/>
      <c r="BS119" s="321"/>
      <c r="BT119" s="321"/>
      <c r="BU119" s="321"/>
      <c r="BV119" s="321"/>
    </row>
    <row r="120" spans="63:74" x14ac:dyDescent="0.2">
      <c r="BK120" s="321"/>
      <c r="BL120" s="321"/>
      <c r="BM120" s="321"/>
      <c r="BN120" s="321"/>
      <c r="BO120" s="321"/>
      <c r="BP120" s="321"/>
      <c r="BQ120" s="321"/>
      <c r="BR120" s="321"/>
      <c r="BS120" s="321"/>
      <c r="BT120" s="321"/>
      <c r="BU120" s="321"/>
      <c r="BV120" s="321"/>
    </row>
    <row r="121" spans="63:74" x14ac:dyDescent="0.2">
      <c r="BK121" s="321"/>
      <c r="BL121" s="321"/>
      <c r="BM121" s="321"/>
      <c r="BN121" s="321"/>
      <c r="BO121" s="321"/>
      <c r="BP121" s="321"/>
      <c r="BQ121" s="321"/>
      <c r="BR121" s="321"/>
      <c r="BS121" s="321"/>
      <c r="BT121" s="321"/>
      <c r="BU121" s="321"/>
      <c r="BV121" s="321"/>
    </row>
    <row r="122" spans="63:74" x14ac:dyDescent="0.2">
      <c r="BK122" s="321"/>
      <c r="BL122" s="321"/>
      <c r="BM122" s="321"/>
      <c r="BN122" s="321"/>
      <c r="BO122" s="321"/>
      <c r="BP122" s="321"/>
      <c r="BQ122" s="321"/>
      <c r="BR122" s="321"/>
      <c r="BS122" s="321"/>
      <c r="BT122" s="321"/>
      <c r="BU122" s="321"/>
      <c r="BV122" s="321"/>
    </row>
    <row r="123" spans="63:74" x14ac:dyDescent="0.2">
      <c r="BK123" s="321"/>
      <c r="BL123" s="321"/>
      <c r="BM123" s="321"/>
      <c r="BN123" s="321"/>
      <c r="BO123" s="321"/>
      <c r="BP123" s="321"/>
      <c r="BQ123" s="321"/>
      <c r="BR123" s="321"/>
      <c r="BS123" s="321"/>
      <c r="BT123" s="321"/>
      <c r="BU123" s="321"/>
      <c r="BV123" s="321"/>
    </row>
    <row r="124" spans="63:74" x14ac:dyDescent="0.2">
      <c r="BK124" s="321"/>
      <c r="BL124" s="321"/>
      <c r="BM124" s="321"/>
      <c r="BN124" s="321"/>
      <c r="BO124" s="321"/>
      <c r="BP124" s="321"/>
      <c r="BQ124" s="321"/>
      <c r="BR124" s="321"/>
      <c r="BS124" s="321"/>
      <c r="BT124" s="321"/>
      <c r="BU124" s="321"/>
      <c r="BV124" s="321"/>
    </row>
    <row r="125" spans="63:74" x14ac:dyDescent="0.2">
      <c r="BK125" s="321"/>
      <c r="BL125" s="321"/>
      <c r="BM125" s="321"/>
      <c r="BN125" s="321"/>
      <c r="BO125" s="321"/>
      <c r="BP125" s="321"/>
      <c r="BQ125" s="321"/>
      <c r="BR125" s="321"/>
      <c r="BS125" s="321"/>
      <c r="BT125" s="321"/>
      <c r="BU125" s="321"/>
      <c r="BV125" s="321"/>
    </row>
    <row r="126" spans="63:74" x14ac:dyDescent="0.2">
      <c r="BK126" s="321"/>
      <c r="BL126" s="321"/>
      <c r="BM126" s="321"/>
      <c r="BN126" s="321"/>
      <c r="BO126" s="321"/>
      <c r="BP126" s="321"/>
      <c r="BQ126" s="321"/>
      <c r="BR126" s="321"/>
      <c r="BS126" s="321"/>
      <c r="BT126" s="321"/>
      <c r="BU126" s="321"/>
      <c r="BV126" s="321"/>
    </row>
    <row r="127" spans="63:74" x14ac:dyDescent="0.2">
      <c r="BK127" s="321"/>
      <c r="BL127" s="321"/>
      <c r="BM127" s="321"/>
      <c r="BN127" s="321"/>
      <c r="BO127" s="321"/>
      <c r="BP127" s="321"/>
      <c r="BQ127" s="321"/>
      <c r="BR127" s="321"/>
      <c r="BS127" s="321"/>
      <c r="BT127" s="321"/>
      <c r="BU127" s="321"/>
      <c r="BV127" s="321"/>
    </row>
    <row r="128" spans="63:74" x14ac:dyDescent="0.2">
      <c r="BK128" s="321"/>
      <c r="BL128" s="321"/>
      <c r="BM128" s="321"/>
      <c r="BN128" s="321"/>
      <c r="BO128" s="321"/>
      <c r="BP128" s="321"/>
      <c r="BQ128" s="321"/>
      <c r="BR128" s="321"/>
      <c r="BS128" s="321"/>
      <c r="BT128" s="321"/>
      <c r="BU128" s="321"/>
      <c r="BV128" s="321"/>
    </row>
    <row r="129" spans="63:74" x14ac:dyDescent="0.2">
      <c r="BK129" s="321"/>
      <c r="BL129" s="321"/>
      <c r="BM129" s="321"/>
      <c r="BN129" s="321"/>
      <c r="BO129" s="321"/>
      <c r="BP129" s="321"/>
      <c r="BQ129" s="321"/>
      <c r="BR129" s="321"/>
      <c r="BS129" s="321"/>
      <c r="BT129" s="321"/>
      <c r="BU129" s="321"/>
      <c r="BV129" s="321"/>
    </row>
    <row r="130" spans="63:74" x14ac:dyDescent="0.2">
      <c r="BK130" s="321"/>
      <c r="BL130" s="321"/>
      <c r="BM130" s="321"/>
      <c r="BN130" s="321"/>
      <c r="BO130" s="321"/>
      <c r="BP130" s="321"/>
      <c r="BQ130" s="321"/>
      <c r="BR130" s="321"/>
      <c r="BS130" s="321"/>
      <c r="BT130" s="321"/>
      <c r="BU130" s="321"/>
      <c r="BV130" s="321"/>
    </row>
    <row r="131" spans="63:74" x14ac:dyDescent="0.2">
      <c r="BK131" s="321"/>
      <c r="BL131" s="321"/>
      <c r="BM131" s="321"/>
      <c r="BN131" s="321"/>
      <c r="BO131" s="321"/>
      <c r="BP131" s="321"/>
      <c r="BQ131" s="321"/>
      <c r="BR131" s="321"/>
      <c r="BS131" s="321"/>
      <c r="BT131" s="321"/>
      <c r="BU131" s="321"/>
      <c r="BV131" s="321"/>
    </row>
    <row r="132" spans="63:74" x14ac:dyDescent="0.2">
      <c r="BK132" s="321"/>
      <c r="BL132" s="321"/>
      <c r="BM132" s="321"/>
      <c r="BN132" s="321"/>
      <c r="BO132" s="321"/>
      <c r="BP132" s="321"/>
      <c r="BQ132" s="321"/>
      <c r="BR132" s="321"/>
      <c r="BS132" s="321"/>
      <c r="BT132" s="321"/>
      <c r="BU132" s="321"/>
      <c r="BV132" s="321"/>
    </row>
    <row r="133" spans="63:74" x14ac:dyDescent="0.2">
      <c r="BK133" s="321"/>
      <c r="BL133" s="321"/>
      <c r="BM133" s="321"/>
      <c r="BN133" s="321"/>
      <c r="BO133" s="321"/>
      <c r="BP133" s="321"/>
      <c r="BQ133" s="321"/>
      <c r="BR133" s="321"/>
      <c r="BS133" s="321"/>
      <c r="BT133" s="321"/>
      <c r="BU133" s="321"/>
      <c r="BV133" s="321"/>
    </row>
    <row r="134" spans="63:74" x14ac:dyDescent="0.2">
      <c r="BK134" s="321"/>
      <c r="BL134" s="321"/>
      <c r="BM134" s="321"/>
      <c r="BN134" s="321"/>
      <c r="BO134" s="321"/>
      <c r="BP134" s="321"/>
      <c r="BQ134" s="321"/>
      <c r="BR134" s="321"/>
      <c r="BS134" s="321"/>
      <c r="BT134" s="321"/>
      <c r="BU134" s="321"/>
      <c r="BV134" s="321"/>
    </row>
    <row r="135" spans="63:74" x14ac:dyDescent="0.2">
      <c r="BK135" s="321"/>
      <c r="BL135" s="321"/>
      <c r="BM135" s="321"/>
      <c r="BN135" s="321"/>
      <c r="BO135" s="321"/>
      <c r="BP135" s="321"/>
      <c r="BQ135" s="321"/>
      <c r="BR135" s="321"/>
      <c r="BS135" s="321"/>
      <c r="BT135" s="321"/>
      <c r="BU135" s="321"/>
      <c r="BV135" s="321"/>
    </row>
    <row r="136" spans="63:74" x14ac:dyDescent="0.2">
      <c r="BK136" s="321"/>
      <c r="BL136" s="321"/>
      <c r="BM136" s="321"/>
      <c r="BN136" s="321"/>
      <c r="BO136" s="321"/>
      <c r="BP136" s="321"/>
      <c r="BQ136" s="321"/>
      <c r="BR136" s="321"/>
      <c r="BS136" s="321"/>
      <c r="BT136" s="321"/>
      <c r="BU136" s="321"/>
      <c r="BV136" s="321"/>
    </row>
    <row r="137" spans="63:74" x14ac:dyDescent="0.2">
      <c r="BK137" s="321"/>
      <c r="BL137" s="321"/>
      <c r="BM137" s="321"/>
      <c r="BN137" s="321"/>
      <c r="BO137" s="321"/>
      <c r="BP137" s="321"/>
      <c r="BQ137" s="321"/>
      <c r="BR137" s="321"/>
      <c r="BS137" s="321"/>
      <c r="BT137" s="321"/>
      <c r="BU137" s="321"/>
      <c r="BV137" s="321"/>
    </row>
    <row r="138" spans="63:74" x14ac:dyDescent="0.2">
      <c r="BK138" s="321"/>
      <c r="BL138" s="321"/>
      <c r="BM138" s="321"/>
      <c r="BN138" s="321"/>
      <c r="BO138" s="321"/>
      <c r="BP138" s="321"/>
      <c r="BQ138" s="321"/>
      <c r="BR138" s="321"/>
      <c r="BS138" s="321"/>
      <c r="BT138" s="321"/>
      <c r="BU138" s="321"/>
      <c r="BV138" s="321"/>
    </row>
    <row r="139" spans="63:74" x14ac:dyDescent="0.2">
      <c r="BK139" s="321"/>
      <c r="BL139" s="321"/>
      <c r="BM139" s="321"/>
      <c r="BN139" s="321"/>
      <c r="BO139" s="321"/>
      <c r="BP139" s="321"/>
      <c r="BQ139" s="321"/>
      <c r="BR139" s="321"/>
      <c r="BS139" s="321"/>
      <c r="BT139" s="321"/>
      <c r="BU139" s="321"/>
      <c r="BV139" s="321"/>
    </row>
    <row r="140" spans="63:74" x14ac:dyDescent="0.2">
      <c r="BK140" s="321"/>
      <c r="BL140" s="321"/>
      <c r="BM140" s="321"/>
      <c r="BN140" s="321"/>
      <c r="BO140" s="321"/>
      <c r="BP140" s="321"/>
      <c r="BQ140" s="321"/>
      <c r="BR140" s="321"/>
      <c r="BS140" s="321"/>
      <c r="BT140" s="321"/>
      <c r="BU140" s="321"/>
      <c r="BV140" s="321"/>
    </row>
    <row r="141" spans="63:74" x14ac:dyDescent="0.2">
      <c r="BK141" s="321"/>
      <c r="BL141" s="321"/>
      <c r="BM141" s="321"/>
      <c r="BN141" s="321"/>
      <c r="BO141" s="321"/>
      <c r="BP141" s="321"/>
      <c r="BQ141" s="321"/>
      <c r="BR141" s="321"/>
      <c r="BS141" s="321"/>
      <c r="BT141" s="321"/>
      <c r="BU141" s="321"/>
      <c r="BV141" s="321"/>
    </row>
    <row r="142" spans="63:74" x14ac:dyDescent="0.2">
      <c r="BK142" s="321"/>
      <c r="BL142" s="321"/>
      <c r="BM142" s="321"/>
      <c r="BN142" s="321"/>
      <c r="BO142" s="321"/>
      <c r="BP142" s="321"/>
      <c r="BQ142" s="321"/>
      <c r="BR142" s="321"/>
      <c r="BS142" s="321"/>
      <c r="BT142" s="321"/>
      <c r="BU142" s="321"/>
      <c r="BV142" s="321"/>
    </row>
    <row r="143" spans="63:74" x14ac:dyDescent="0.2">
      <c r="BK143" s="321"/>
      <c r="BL143" s="321"/>
      <c r="BM143" s="321"/>
      <c r="BN143" s="321"/>
      <c r="BO143" s="321"/>
      <c r="BP143" s="321"/>
      <c r="BQ143" s="321"/>
      <c r="BR143" s="321"/>
      <c r="BS143" s="321"/>
      <c r="BT143" s="321"/>
      <c r="BU143" s="321"/>
      <c r="BV143" s="321"/>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R5" activePane="bottomRight" state="frozen"/>
      <selection activeCell="BI18" sqref="BI18"/>
      <selection pane="topRight" activeCell="BI18" sqref="BI18"/>
      <selection pane="bottomLeft" activeCell="BI18" sqref="BI18"/>
      <selection pane="bottomRight" activeCell="BG32" sqref="BG32"/>
    </sheetView>
  </sheetViews>
  <sheetFormatPr defaultColWidth="9.59765625" defaultRowHeight="8.9" x14ac:dyDescent="0.15"/>
  <cols>
    <col min="1" max="1" width="13.3984375" style="188" customWidth="1"/>
    <col min="2" max="2" width="36.3984375" style="188" customWidth="1"/>
    <col min="3" max="50" width="6.59765625" style="188" customWidth="1"/>
    <col min="51" max="55" width="6.59765625" style="314" customWidth="1"/>
    <col min="56" max="58" width="6.59765625" style="642" customWidth="1"/>
    <col min="59" max="62" width="6.59765625" style="314" customWidth="1"/>
    <col min="63" max="74" width="6.59765625" style="188" customWidth="1"/>
    <col min="75" max="16384" width="9.59765625" style="188"/>
  </cols>
  <sheetData>
    <row r="1" spans="1:74" ht="13.3" customHeight="1" x14ac:dyDescent="0.25">
      <c r="A1" s="766" t="s">
        <v>798</v>
      </c>
      <c r="B1" s="841" t="s">
        <v>1364</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192"/>
    </row>
    <row r="2" spans="1:74" s="189" customFormat="1" ht="13.3" customHeight="1" x14ac:dyDescent="0.25">
      <c r="A2" s="767"/>
      <c r="B2" s="683" t="str">
        <f>"U.S. Energy Information Administration  |  Short-Term Energy Outlook  - "&amp;Dates!D1</f>
        <v>U.S. Energy Information Administration  |  Short-Term Energy Outlook  - October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c r="AM2" s="273"/>
      <c r="AY2" s="453"/>
      <c r="AZ2" s="453"/>
      <c r="BA2" s="453"/>
      <c r="BB2" s="453"/>
      <c r="BC2" s="453"/>
      <c r="BD2" s="643"/>
      <c r="BE2" s="643"/>
      <c r="BF2" s="643"/>
      <c r="BG2" s="453"/>
      <c r="BH2" s="453"/>
      <c r="BI2" s="453"/>
      <c r="BJ2" s="453"/>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ht="10"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8"/>
      <c r="B5" s="190" t="s">
        <v>157</v>
      </c>
      <c r="C5" s="191"/>
      <c r="D5" s="191"/>
      <c r="E5" s="191"/>
      <c r="F5" s="191"/>
      <c r="G5" s="191"/>
      <c r="H5" s="191"/>
      <c r="I5" s="191"/>
      <c r="J5" s="191"/>
      <c r="K5" s="191"/>
      <c r="L5" s="191"/>
      <c r="M5" s="191"/>
      <c r="N5" s="191"/>
      <c r="O5" s="191"/>
      <c r="P5" s="191"/>
      <c r="Q5" s="191"/>
      <c r="R5" s="191"/>
      <c r="S5" s="191"/>
      <c r="T5" s="191"/>
      <c r="U5" s="191"/>
      <c r="V5" s="191"/>
      <c r="W5" s="191"/>
      <c r="X5" s="191"/>
      <c r="Y5" s="191"/>
      <c r="Z5" s="191"/>
      <c r="AA5" s="191"/>
      <c r="AB5" s="191"/>
      <c r="AC5" s="191"/>
      <c r="AD5" s="191"/>
      <c r="AE5" s="191"/>
      <c r="AF5" s="191"/>
      <c r="AG5" s="191"/>
      <c r="AH5" s="191"/>
      <c r="AI5" s="191"/>
      <c r="AJ5" s="191"/>
      <c r="AK5" s="191"/>
      <c r="AL5" s="191"/>
      <c r="AM5" s="191"/>
      <c r="AN5" s="191"/>
      <c r="AO5" s="191"/>
      <c r="AP5" s="191"/>
      <c r="AQ5" s="191"/>
      <c r="AR5" s="191"/>
      <c r="AS5" s="191"/>
      <c r="AT5" s="191"/>
      <c r="AU5" s="191"/>
      <c r="AV5" s="191"/>
      <c r="AW5" s="191"/>
      <c r="AX5" s="191"/>
      <c r="AY5" s="450"/>
      <c r="AZ5" s="450"/>
      <c r="BA5" s="450"/>
      <c r="BB5" s="641"/>
      <c r="BC5" s="450"/>
      <c r="BD5" s="191"/>
      <c r="BE5" s="191"/>
      <c r="BF5" s="191"/>
      <c r="BG5" s="191"/>
      <c r="BH5" s="191"/>
      <c r="BI5" s="191"/>
      <c r="BJ5" s="450"/>
      <c r="BK5" s="375"/>
      <c r="BL5" s="375"/>
      <c r="BM5" s="375"/>
      <c r="BN5" s="375"/>
      <c r="BO5" s="375"/>
      <c r="BP5" s="375"/>
      <c r="BQ5" s="375"/>
      <c r="BR5" s="375"/>
      <c r="BS5" s="375"/>
      <c r="BT5" s="375"/>
      <c r="BU5" s="375"/>
      <c r="BV5" s="375"/>
    </row>
    <row r="6" spans="1:74" ht="11.1" customHeight="1" x14ac:dyDescent="0.2">
      <c r="A6" s="9" t="s">
        <v>66</v>
      </c>
      <c r="B6" s="206" t="s">
        <v>435</v>
      </c>
      <c r="C6" s="266">
        <v>1038.0274667000001</v>
      </c>
      <c r="D6" s="266">
        <v>905.46361142000001</v>
      </c>
      <c r="E6" s="266">
        <v>1036.1836914999999</v>
      </c>
      <c r="F6" s="266">
        <v>450.65716012000001</v>
      </c>
      <c r="G6" s="266">
        <v>302.83402003999998</v>
      </c>
      <c r="H6" s="266">
        <v>44.935197342999999</v>
      </c>
      <c r="I6" s="266">
        <v>9.0408741327000008</v>
      </c>
      <c r="J6" s="266">
        <v>26.344130048</v>
      </c>
      <c r="K6" s="266">
        <v>57.351561674000003</v>
      </c>
      <c r="L6" s="266">
        <v>237.04313495</v>
      </c>
      <c r="M6" s="266">
        <v>742.47547241999996</v>
      </c>
      <c r="N6" s="266">
        <v>1186.2002081000001</v>
      </c>
      <c r="O6" s="266">
        <v>1257.0988691</v>
      </c>
      <c r="P6" s="266">
        <v>868.61149699999999</v>
      </c>
      <c r="Q6" s="266">
        <v>925.73236328999997</v>
      </c>
      <c r="R6" s="266">
        <v>674.06231819000004</v>
      </c>
      <c r="S6" s="266">
        <v>167.84576645999999</v>
      </c>
      <c r="T6" s="266">
        <v>61.247399578</v>
      </c>
      <c r="U6" s="266">
        <v>1.5944124633000001</v>
      </c>
      <c r="V6" s="266">
        <v>3.4192495640999998</v>
      </c>
      <c r="W6" s="266">
        <v>64.478193000999994</v>
      </c>
      <c r="X6" s="266">
        <v>456.65187427000001</v>
      </c>
      <c r="Y6" s="266">
        <v>818.19696045000001</v>
      </c>
      <c r="Z6" s="266">
        <v>1026.2308786000001</v>
      </c>
      <c r="AA6" s="266">
        <v>1220.7805043999999</v>
      </c>
      <c r="AB6" s="266">
        <v>1029.9476861000001</v>
      </c>
      <c r="AC6" s="266">
        <v>976.08163232000004</v>
      </c>
      <c r="AD6" s="266">
        <v>527.28724527999998</v>
      </c>
      <c r="AE6" s="266">
        <v>313.05382328000002</v>
      </c>
      <c r="AF6" s="266">
        <v>55.421070501999999</v>
      </c>
      <c r="AG6" s="266">
        <v>1.6824456936000001</v>
      </c>
      <c r="AH6" s="266">
        <v>15.83532217</v>
      </c>
      <c r="AI6" s="266">
        <v>117.78341981</v>
      </c>
      <c r="AJ6" s="266">
        <v>388.67717768</v>
      </c>
      <c r="AK6" s="266">
        <v>830.72690702</v>
      </c>
      <c r="AL6" s="266">
        <v>1060.4192438</v>
      </c>
      <c r="AM6" s="266">
        <v>1031.2648896000001</v>
      </c>
      <c r="AN6" s="266">
        <v>922.89657642999998</v>
      </c>
      <c r="AO6" s="266">
        <v>776.70108730000004</v>
      </c>
      <c r="AP6" s="266">
        <v>654.76008022999997</v>
      </c>
      <c r="AQ6" s="266">
        <v>289.21739183</v>
      </c>
      <c r="AR6" s="266">
        <v>28.496200599000002</v>
      </c>
      <c r="AS6" s="266">
        <v>1.0798587454999999</v>
      </c>
      <c r="AT6" s="266">
        <v>9.5215407247999995</v>
      </c>
      <c r="AU6" s="266">
        <v>103.77975392</v>
      </c>
      <c r="AV6" s="266">
        <v>396.20220339999997</v>
      </c>
      <c r="AW6" s="266">
        <v>613.01391818000002</v>
      </c>
      <c r="AX6" s="266">
        <v>983.79722493999998</v>
      </c>
      <c r="AY6" s="266">
        <v>1120.8830654000001</v>
      </c>
      <c r="AZ6" s="266">
        <v>1050.4932106000001</v>
      </c>
      <c r="BA6" s="266">
        <v>835.52676217999999</v>
      </c>
      <c r="BB6" s="266">
        <v>518.32608314000004</v>
      </c>
      <c r="BC6" s="266">
        <v>246.60161916999999</v>
      </c>
      <c r="BD6" s="266">
        <v>13.935952160999999</v>
      </c>
      <c r="BE6" s="266">
        <v>13.390600256999999</v>
      </c>
      <c r="BF6" s="266">
        <v>3.3182208315000001</v>
      </c>
      <c r="BG6" s="266">
        <v>72.706894671000001</v>
      </c>
      <c r="BH6" s="309">
        <v>427.05918227000001</v>
      </c>
      <c r="BI6" s="309">
        <v>691.26784966000002</v>
      </c>
      <c r="BJ6" s="309">
        <v>1024.6862825000001</v>
      </c>
      <c r="BK6" s="309">
        <v>1195.3535222</v>
      </c>
      <c r="BL6" s="309">
        <v>1003.3948036</v>
      </c>
      <c r="BM6" s="309">
        <v>894.75393068999995</v>
      </c>
      <c r="BN6" s="309">
        <v>552.85139852999998</v>
      </c>
      <c r="BO6" s="309">
        <v>267.83809782999998</v>
      </c>
      <c r="BP6" s="309">
        <v>50.671004611000001</v>
      </c>
      <c r="BQ6" s="309">
        <v>8.7596709045000001</v>
      </c>
      <c r="BR6" s="309">
        <v>19.136447742000001</v>
      </c>
      <c r="BS6" s="309">
        <v>112.5370451</v>
      </c>
      <c r="BT6" s="309">
        <v>417.21281993000002</v>
      </c>
      <c r="BU6" s="309">
        <v>676.32346742000004</v>
      </c>
      <c r="BV6" s="309">
        <v>1002.4016378</v>
      </c>
    </row>
    <row r="7" spans="1:74" ht="11.1" customHeight="1" x14ac:dyDescent="0.2">
      <c r="A7" s="9" t="s">
        <v>68</v>
      </c>
      <c r="B7" s="206" t="s">
        <v>468</v>
      </c>
      <c r="C7" s="266">
        <v>971.28918441999997</v>
      </c>
      <c r="D7" s="266">
        <v>779.75830990999998</v>
      </c>
      <c r="E7" s="266">
        <v>908.69318265000004</v>
      </c>
      <c r="F7" s="266">
        <v>341.39085557999999</v>
      </c>
      <c r="G7" s="266">
        <v>233.06129074</v>
      </c>
      <c r="H7" s="266">
        <v>24.911800529000001</v>
      </c>
      <c r="I7" s="266">
        <v>3.3032115282999999</v>
      </c>
      <c r="J7" s="266">
        <v>17.662252865999999</v>
      </c>
      <c r="K7" s="266">
        <v>52.458172154000003</v>
      </c>
      <c r="L7" s="266">
        <v>214.83200545</v>
      </c>
      <c r="M7" s="266">
        <v>698.72683675999997</v>
      </c>
      <c r="N7" s="266">
        <v>1086.4858673000001</v>
      </c>
      <c r="O7" s="266">
        <v>1215.9992844999999</v>
      </c>
      <c r="P7" s="266">
        <v>812.55321677999996</v>
      </c>
      <c r="Q7" s="266">
        <v>913.26081438999995</v>
      </c>
      <c r="R7" s="266">
        <v>617.91736960000003</v>
      </c>
      <c r="S7" s="266">
        <v>108.11689502999999</v>
      </c>
      <c r="T7" s="266">
        <v>28.758972014000001</v>
      </c>
      <c r="U7" s="266">
        <v>0.78250090970999997</v>
      </c>
      <c r="V7" s="266">
        <v>2.3473312524000001</v>
      </c>
      <c r="W7" s="266">
        <v>33.671165297999998</v>
      </c>
      <c r="X7" s="266">
        <v>354.94407079000001</v>
      </c>
      <c r="Y7" s="266">
        <v>765.92763893999995</v>
      </c>
      <c r="Z7" s="266">
        <v>929.33863971000005</v>
      </c>
      <c r="AA7" s="266">
        <v>1153.2297487999999</v>
      </c>
      <c r="AB7" s="266">
        <v>941.62306245000002</v>
      </c>
      <c r="AC7" s="266">
        <v>890.40953852999996</v>
      </c>
      <c r="AD7" s="266">
        <v>413.59248058999998</v>
      </c>
      <c r="AE7" s="266">
        <v>188.80105139</v>
      </c>
      <c r="AF7" s="266">
        <v>32.136920726</v>
      </c>
      <c r="AG7" s="266">
        <v>0.78181320656999997</v>
      </c>
      <c r="AH7" s="266">
        <v>9.7211759664000006</v>
      </c>
      <c r="AI7" s="266">
        <v>57.594106027000002</v>
      </c>
      <c r="AJ7" s="266">
        <v>302.61335553999999</v>
      </c>
      <c r="AK7" s="266">
        <v>790.19590777999997</v>
      </c>
      <c r="AL7" s="266">
        <v>972.20080576999999</v>
      </c>
      <c r="AM7" s="266">
        <v>955.90642461000004</v>
      </c>
      <c r="AN7" s="266">
        <v>839.67542006999997</v>
      </c>
      <c r="AO7" s="266">
        <v>669.27095391</v>
      </c>
      <c r="AP7" s="266">
        <v>568.64795261999996</v>
      </c>
      <c r="AQ7" s="266">
        <v>251.34159453999999</v>
      </c>
      <c r="AR7" s="266">
        <v>17.757601559000001</v>
      </c>
      <c r="AS7" s="266">
        <v>0</v>
      </c>
      <c r="AT7" s="266">
        <v>4.0743042592999998</v>
      </c>
      <c r="AU7" s="266">
        <v>81.409175939999997</v>
      </c>
      <c r="AV7" s="266">
        <v>337.71778484999999</v>
      </c>
      <c r="AW7" s="266">
        <v>546.54545609000002</v>
      </c>
      <c r="AX7" s="266">
        <v>943.82716387000005</v>
      </c>
      <c r="AY7" s="266">
        <v>1065.6167287999999</v>
      </c>
      <c r="AZ7" s="266">
        <v>1014.737741</v>
      </c>
      <c r="BA7" s="266">
        <v>735.50286114000005</v>
      </c>
      <c r="BB7" s="266">
        <v>442.41981924999999</v>
      </c>
      <c r="BC7" s="266">
        <v>216.72930936</v>
      </c>
      <c r="BD7" s="266">
        <v>10.07909858</v>
      </c>
      <c r="BE7" s="266">
        <v>4.0703102507000004</v>
      </c>
      <c r="BF7" s="266">
        <v>2.0349727453000002</v>
      </c>
      <c r="BG7" s="266">
        <v>41.567229871999999</v>
      </c>
      <c r="BH7" s="309">
        <v>369.06910782</v>
      </c>
      <c r="BI7" s="309">
        <v>637.12470701999996</v>
      </c>
      <c r="BJ7" s="309">
        <v>965.26665707999996</v>
      </c>
      <c r="BK7" s="309">
        <v>1108.4414287</v>
      </c>
      <c r="BL7" s="309">
        <v>930.72319185000003</v>
      </c>
      <c r="BM7" s="309">
        <v>807.11206646000005</v>
      </c>
      <c r="BN7" s="309">
        <v>464.37358967</v>
      </c>
      <c r="BO7" s="309">
        <v>202.49895623</v>
      </c>
      <c r="BP7" s="309">
        <v>25.705243486000001</v>
      </c>
      <c r="BQ7" s="309">
        <v>3.8131485486000001</v>
      </c>
      <c r="BR7" s="309">
        <v>10.020662502</v>
      </c>
      <c r="BS7" s="309">
        <v>80.278934049</v>
      </c>
      <c r="BT7" s="309">
        <v>361.67646365000002</v>
      </c>
      <c r="BU7" s="309">
        <v>626.78002090999996</v>
      </c>
      <c r="BV7" s="309">
        <v>950.47477306999997</v>
      </c>
    </row>
    <row r="8" spans="1:74" ht="11.1" customHeight="1" x14ac:dyDescent="0.2">
      <c r="A8" s="9" t="s">
        <v>69</v>
      </c>
      <c r="B8" s="206" t="s">
        <v>436</v>
      </c>
      <c r="C8" s="266">
        <v>1081.4594365999999</v>
      </c>
      <c r="D8" s="266">
        <v>775.59528823000005</v>
      </c>
      <c r="E8" s="266">
        <v>833.73522659000002</v>
      </c>
      <c r="F8" s="266">
        <v>349.31200989000001</v>
      </c>
      <c r="G8" s="266">
        <v>249.38754012999999</v>
      </c>
      <c r="H8" s="266">
        <v>27.280935164999999</v>
      </c>
      <c r="I8" s="266">
        <v>6.4633515548</v>
      </c>
      <c r="J8" s="266">
        <v>34.055363268000001</v>
      </c>
      <c r="K8" s="266">
        <v>64.322810447999998</v>
      </c>
      <c r="L8" s="266">
        <v>291.14705450999998</v>
      </c>
      <c r="M8" s="266">
        <v>773.47323642000003</v>
      </c>
      <c r="N8" s="266">
        <v>1197.5274257999999</v>
      </c>
      <c r="O8" s="266">
        <v>1307.5978046</v>
      </c>
      <c r="P8" s="266">
        <v>980.59366910000006</v>
      </c>
      <c r="Q8" s="266">
        <v>922.35340819999999</v>
      </c>
      <c r="R8" s="266">
        <v>703.30584381999995</v>
      </c>
      <c r="S8" s="266">
        <v>99.090251718999994</v>
      </c>
      <c r="T8" s="266">
        <v>23.942693989999999</v>
      </c>
      <c r="U8" s="266">
        <v>4.0836133044</v>
      </c>
      <c r="V8" s="266">
        <v>8.0749108790000008</v>
      </c>
      <c r="W8" s="266">
        <v>48.173476205999997</v>
      </c>
      <c r="X8" s="266">
        <v>420.05163053000001</v>
      </c>
      <c r="Y8" s="266">
        <v>913.24995793000005</v>
      </c>
      <c r="Z8" s="266">
        <v>1003.3932265</v>
      </c>
      <c r="AA8" s="266">
        <v>1302.7478378999999</v>
      </c>
      <c r="AB8" s="266">
        <v>1061.8682014000001</v>
      </c>
      <c r="AC8" s="266">
        <v>961.04783554999995</v>
      </c>
      <c r="AD8" s="266">
        <v>475.17013788999998</v>
      </c>
      <c r="AE8" s="266">
        <v>236.32905436999999</v>
      </c>
      <c r="AF8" s="266">
        <v>48.561070901000001</v>
      </c>
      <c r="AG8" s="266">
        <v>1.3836808600999999</v>
      </c>
      <c r="AH8" s="266">
        <v>20.355996880999999</v>
      </c>
      <c r="AI8" s="266">
        <v>42.558049359999998</v>
      </c>
      <c r="AJ8" s="266">
        <v>390.0623602</v>
      </c>
      <c r="AK8" s="266">
        <v>912.71944986000005</v>
      </c>
      <c r="AL8" s="266">
        <v>974.72161189999997</v>
      </c>
      <c r="AM8" s="266">
        <v>1050.9934318999999</v>
      </c>
      <c r="AN8" s="266">
        <v>1001.7985198</v>
      </c>
      <c r="AO8" s="266">
        <v>733.58198354000001</v>
      </c>
      <c r="AP8" s="266">
        <v>567.04739646999997</v>
      </c>
      <c r="AQ8" s="266">
        <v>256.09383998999999</v>
      </c>
      <c r="AR8" s="266">
        <v>22.659658961000002</v>
      </c>
      <c r="AS8" s="266">
        <v>0.83578628839000002</v>
      </c>
      <c r="AT8" s="266">
        <v>13.204562178</v>
      </c>
      <c r="AU8" s="266">
        <v>112.7311802</v>
      </c>
      <c r="AV8" s="266">
        <v>465.07792006</v>
      </c>
      <c r="AW8" s="266">
        <v>599.20666122</v>
      </c>
      <c r="AX8" s="266">
        <v>1035.1958451</v>
      </c>
      <c r="AY8" s="266">
        <v>1147.0946917000001</v>
      </c>
      <c r="AZ8" s="266">
        <v>1248.2701509999999</v>
      </c>
      <c r="BA8" s="266">
        <v>689.18691435000005</v>
      </c>
      <c r="BB8" s="266">
        <v>450.67585095999999</v>
      </c>
      <c r="BC8" s="266">
        <v>244.50842782000001</v>
      </c>
      <c r="BD8" s="266">
        <v>14.588901236</v>
      </c>
      <c r="BE8" s="266">
        <v>6.8844433005000001</v>
      </c>
      <c r="BF8" s="266">
        <v>5.0716537126999999</v>
      </c>
      <c r="BG8" s="266">
        <v>64.258338284000004</v>
      </c>
      <c r="BH8" s="309">
        <v>407.02200942000002</v>
      </c>
      <c r="BI8" s="309">
        <v>729.39412971000002</v>
      </c>
      <c r="BJ8" s="309">
        <v>1119.0384773000001</v>
      </c>
      <c r="BK8" s="309">
        <v>1241.7594036999999</v>
      </c>
      <c r="BL8" s="309">
        <v>1020.8059118</v>
      </c>
      <c r="BM8" s="309">
        <v>837.11521799000002</v>
      </c>
      <c r="BN8" s="309">
        <v>468.49110401000002</v>
      </c>
      <c r="BO8" s="309">
        <v>220.31255804</v>
      </c>
      <c r="BP8" s="309">
        <v>38.469615658999999</v>
      </c>
      <c r="BQ8" s="309">
        <v>8.4007517999000001</v>
      </c>
      <c r="BR8" s="309">
        <v>22.105084733999998</v>
      </c>
      <c r="BS8" s="309">
        <v>105.48348449</v>
      </c>
      <c r="BT8" s="309">
        <v>408.65755999999999</v>
      </c>
      <c r="BU8" s="309">
        <v>729.69451541000001</v>
      </c>
      <c r="BV8" s="309">
        <v>1121.9130425999999</v>
      </c>
    </row>
    <row r="9" spans="1:74" ht="11.1" customHeight="1" x14ac:dyDescent="0.2">
      <c r="A9" s="9" t="s">
        <v>70</v>
      </c>
      <c r="B9" s="206" t="s">
        <v>437</v>
      </c>
      <c r="C9" s="266">
        <v>1212.3383521999999</v>
      </c>
      <c r="D9" s="266">
        <v>818.08441367</v>
      </c>
      <c r="E9" s="266">
        <v>783.01504831</v>
      </c>
      <c r="F9" s="266">
        <v>400.87908955</v>
      </c>
      <c r="G9" s="266">
        <v>224.38430409</v>
      </c>
      <c r="H9" s="266">
        <v>36.862121209999998</v>
      </c>
      <c r="I9" s="266">
        <v>10.032399036999999</v>
      </c>
      <c r="J9" s="266">
        <v>49.616494084999999</v>
      </c>
      <c r="K9" s="266">
        <v>77.764476368000004</v>
      </c>
      <c r="L9" s="266">
        <v>362.91760116</v>
      </c>
      <c r="M9" s="266">
        <v>805.7472583</v>
      </c>
      <c r="N9" s="266">
        <v>1218.6890109999999</v>
      </c>
      <c r="O9" s="266">
        <v>1373.6669125999999</v>
      </c>
      <c r="P9" s="266">
        <v>1178.5727603</v>
      </c>
      <c r="Q9" s="266">
        <v>868.91980881999996</v>
      </c>
      <c r="R9" s="266">
        <v>716.06819281000003</v>
      </c>
      <c r="S9" s="266">
        <v>88.890920953999995</v>
      </c>
      <c r="T9" s="266">
        <v>23.191179048999999</v>
      </c>
      <c r="U9" s="266">
        <v>10.972633468</v>
      </c>
      <c r="V9" s="266">
        <v>19.541641921</v>
      </c>
      <c r="W9" s="266">
        <v>90.503639933000002</v>
      </c>
      <c r="X9" s="266">
        <v>494.22076914000002</v>
      </c>
      <c r="Y9" s="266">
        <v>1003.1995236</v>
      </c>
      <c r="Z9" s="266">
        <v>1103.6182652</v>
      </c>
      <c r="AA9" s="266">
        <v>1359.8689836999999</v>
      </c>
      <c r="AB9" s="266">
        <v>1285.043866</v>
      </c>
      <c r="AC9" s="266">
        <v>1002.4503529</v>
      </c>
      <c r="AD9" s="266">
        <v>454.76767237000001</v>
      </c>
      <c r="AE9" s="266">
        <v>272.59469496000003</v>
      </c>
      <c r="AF9" s="266">
        <v>45.548046608</v>
      </c>
      <c r="AG9" s="266">
        <v>8.1611000039999997</v>
      </c>
      <c r="AH9" s="266">
        <v>32.477051080000003</v>
      </c>
      <c r="AI9" s="266">
        <v>67.629956042000003</v>
      </c>
      <c r="AJ9" s="266">
        <v>526.32208797999999</v>
      </c>
      <c r="AK9" s="266">
        <v>924.41511944000001</v>
      </c>
      <c r="AL9" s="266">
        <v>1098.4836088</v>
      </c>
      <c r="AM9" s="266">
        <v>1224.1286565</v>
      </c>
      <c r="AN9" s="266">
        <v>1070.6431078999999</v>
      </c>
      <c r="AO9" s="266">
        <v>744.87922664999996</v>
      </c>
      <c r="AP9" s="266">
        <v>532.99057202999995</v>
      </c>
      <c r="AQ9" s="266">
        <v>245.05829721999999</v>
      </c>
      <c r="AR9" s="266">
        <v>21.169388989000002</v>
      </c>
      <c r="AS9" s="266">
        <v>6.0373699578000002</v>
      </c>
      <c r="AT9" s="266">
        <v>18.317076352000001</v>
      </c>
      <c r="AU9" s="266">
        <v>142.27871877000001</v>
      </c>
      <c r="AV9" s="266">
        <v>554.75296911999999</v>
      </c>
      <c r="AW9" s="266">
        <v>662.65932746999999</v>
      </c>
      <c r="AX9" s="266">
        <v>1096.7512139999999</v>
      </c>
      <c r="AY9" s="266">
        <v>1180.5861874</v>
      </c>
      <c r="AZ9" s="266">
        <v>1376.0484254999999</v>
      </c>
      <c r="BA9" s="266">
        <v>672.58219070999996</v>
      </c>
      <c r="BB9" s="266">
        <v>480.22489242</v>
      </c>
      <c r="BC9" s="266">
        <v>225.35118864</v>
      </c>
      <c r="BD9" s="266">
        <v>14.050282301999999</v>
      </c>
      <c r="BE9" s="266">
        <v>8.3154342912000008</v>
      </c>
      <c r="BF9" s="266">
        <v>11.612338018000001</v>
      </c>
      <c r="BG9" s="266">
        <v>62.958685443</v>
      </c>
      <c r="BH9" s="309">
        <v>424.44958683999999</v>
      </c>
      <c r="BI9" s="309">
        <v>806.80253446999996</v>
      </c>
      <c r="BJ9" s="309">
        <v>1230.5089743000001</v>
      </c>
      <c r="BK9" s="309">
        <v>1321.5217666999999</v>
      </c>
      <c r="BL9" s="309">
        <v>1058.5729177000001</v>
      </c>
      <c r="BM9" s="309">
        <v>836.99001070999998</v>
      </c>
      <c r="BN9" s="309">
        <v>452.86766431000001</v>
      </c>
      <c r="BO9" s="309">
        <v>201.83356271</v>
      </c>
      <c r="BP9" s="309">
        <v>45.824446242999997</v>
      </c>
      <c r="BQ9" s="309">
        <v>14.372735422</v>
      </c>
      <c r="BR9" s="309">
        <v>25.965998405000001</v>
      </c>
      <c r="BS9" s="309">
        <v>126.5154418</v>
      </c>
      <c r="BT9" s="309">
        <v>426.62909681999997</v>
      </c>
      <c r="BU9" s="309">
        <v>812.2837624</v>
      </c>
      <c r="BV9" s="309">
        <v>1238.9314397999999</v>
      </c>
    </row>
    <row r="10" spans="1:74" ht="11.1" customHeight="1" x14ac:dyDescent="0.2">
      <c r="A10" s="9" t="s">
        <v>332</v>
      </c>
      <c r="B10" s="206" t="s">
        <v>469</v>
      </c>
      <c r="C10" s="266">
        <v>477.41088477</v>
      </c>
      <c r="D10" s="266">
        <v>323.46418555999998</v>
      </c>
      <c r="E10" s="266">
        <v>347.16898791</v>
      </c>
      <c r="F10" s="266">
        <v>76.337849019000004</v>
      </c>
      <c r="G10" s="266">
        <v>46.977344598000002</v>
      </c>
      <c r="H10" s="266">
        <v>2.3782851806999998</v>
      </c>
      <c r="I10" s="266">
        <v>5.6348845852E-2</v>
      </c>
      <c r="J10" s="266">
        <v>0.56391507085000003</v>
      </c>
      <c r="K10" s="266">
        <v>14.301053923</v>
      </c>
      <c r="L10" s="266">
        <v>89.266316187000001</v>
      </c>
      <c r="M10" s="266">
        <v>322.64644928000001</v>
      </c>
      <c r="N10" s="266">
        <v>536.38862676999997</v>
      </c>
      <c r="O10" s="266">
        <v>700.96011057999999</v>
      </c>
      <c r="P10" s="266">
        <v>308.05455196999998</v>
      </c>
      <c r="Q10" s="266">
        <v>435.67159157999998</v>
      </c>
      <c r="R10" s="266">
        <v>205.61983072000001</v>
      </c>
      <c r="S10" s="266">
        <v>11.984118339</v>
      </c>
      <c r="T10" s="266">
        <v>0.97101665400000003</v>
      </c>
      <c r="U10" s="266">
        <v>5.5476655205000003E-2</v>
      </c>
      <c r="V10" s="266">
        <v>5.5411058093000003E-2</v>
      </c>
      <c r="W10" s="266">
        <v>1.9798334298</v>
      </c>
      <c r="X10" s="266">
        <v>99.143196708000005</v>
      </c>
      <c r="Y10" s="266">
        <v>380.54546388</v>
      </c>
      <c r="Z10" s="266">
        <v>489.11028159</v>
      </c>
      <c r="AA10" s="266">
        <v>583.74469670999997</v>
      </c>
      <c r="AB10" s="266">
        <v>377.8404223</v>
      </c>
      <c r="AC10" s="266">
        <v>376.55773363999998</v>
      </c>
      <c r="AD10" s="266">
        <v>109.74287547</v>
      </c>
      <c r="AE10" s="266">
        <v>16.009816990000001</v>
      </c>
      <c r="AF10" s="266">
        <v>2.1742180841000001</v>
      </c>
      <c r="AG10" s="266">
        <v>2.7349457797000001E-2</v>
      </c>
      <c r="AH10" s="266">
        <v>8.1955328162000005E-2</v>
      </c>
      <c r="AI10" s="266">
        <v>2.0238727435000001</v>
      </c>
      <c r="AJ10" s="266">
        <v>77.960326886000004</v>
      </c>
      <c r="AK10" s="266">
        <v>392.99110518999998</v>
      </c>
      <c r="AL10" s="266">
        <v>450.55289246000001</v>
      </c>
      <c r="AM10" s="266">
        <v>482.10208310000002</v>
      </c>
      <c r="AN10" s="266">
        <v>397.04288611999999</v>
      </c>
      <c r="AO10" s="266">
        <v>231.65488969</v>
      </c>
      <c r="AP10" s="266">
        <v>177.65313470999999</v>
      </c>
      <c r="AQ10" s="266">
        <v>73.788282280999994</v>
      </c>
      <c r="AR10" s="266">
        <v>1.7653343727999999</v>
      </c>
      <c r="AS10" s="266">
        <v>0</v>
      </c>
      <c r="AT10" s="266">
        <v>5.3989522909999997E-2</v>
      </c>
      <c r="AU10" s="266">
        <v>16.930612523000001</v>
      </c>
      <c r="AV10" s="266">
        <v>95.877217927000004</v>
      </c>
      <c r="AW10" s="266">
        <v>226.59192407</v>
      </c>
      <c r="AX10" s="266">
        <v>556.49926287000005</v>
      </c>
      <c r="AY10" s="266">
        <v>579.00153897999996</v>
      </c>
      <c r="AZ10" s="266">
        <v>484.25775127000003</v>
      </c>
      <c r="BA10" s="266">
        <v>283.52162107999999</v>
      </c>
      <c r="BB10" s="266">
        <v>153.45410097999999</v>
      </c>
      <c r="BC10" s="266">
        <v>56.169063250999997</v>
      </c>
      <c r="BD10" s="266">
        <v>1.4122987044999999</v>
      </c>
      <c r="BE10" s="266">
        <v>5.3422673970000001E-2</v>
      </c>
      <c r="BF10" s="266">
        <v>2.6686869330000001E-2</v>
      </c>
      <c r="BG10" s="266">
        <v>12.243927054</v>
      </c>
      <c r="BH10" s="309">
        <v>131.49152799000001</v>
      </c>
      <c r="BI10" s="309">
        <v>304.11525489000002</v>
      </c>
      <c r="BJ10" s="309">
        <v>518.92403780999996</v>
      </c>
      <c r="BK10" s="309">
        <v>582.51123786999995</v>
      </c>
      <c r="BL10" s="309">
        <v>443.56033559999997</v>
      </c>
      <c r="BM10" s="309">
        <v>324.26574556000003</v>
      </c>
      <c r="BN10" s="309">
        <v>142.37419958999999</v>
      </c>
      <c r="BO10" s="309">
        <v>43.868163027000001</v>
      </c>
      <c r="BP10" s="309">
        <v>1.4388534542</v>
      </c>
      <c r="BQ10" s="309">
        <v>5.282986571E-2</v>
      </c>
      <c r="BR10" s="309">
        <v>0.25054789298000002</v>
      </c>
      <c r="BS10" s="309">
        <v>13.555186970999999</v>
      </c>
      <c r="BT10" s="309">
        <v>128.97259661999999</v>
      </c>
      <c r="BU10" s="309">
        <v>295.45889434999998</v>
      </c>
      <c r="BV10" s="309">
        <v>503.96232734</v>
      </c>
    </row>
    <row r="11" spans="1:74" ht="11.1" customHeight="1" x14ac:dyDescent="0.2">
      <c r="A11" s="9" t="s">
        <v>71</v>
      </c>
      <c r="B11" s="206" t="s">
        <v>439</v>
      </c>
      <c r="C11" s="266">
        <v>578.80189256999995</v>
      </c>
      <c r="D11" s="266">
        <v>408.58647416999997</v>
      </c>
      <c r="E11" s="266">
        <v>387.08250449000002</v>
      </c>
      <c r="F11" s="266">
        <v>93.614967148999995</v>
      </c>
      <c r="G11" s="266">
        <v>56.824035739999999</v>
      </c>
      <c r="H11" s="266">
        <v>3.3929267973999999</v>
      </c>
      <c r="I11" s="266">
        <v>0</v>
      </c>
      <c r="J11" s="266">
        <v>0.70070584825000004</v>
      </c>
      <c r="K11" s="266">
        <v>23.903178658000002</v>
      </c>
      <c r="L11" s="266">
        <v>145.64057019000001</v>
      </c>
      <c r="M11" s="266">
        <v>407.12802011999997</v>
      </c>
      <c r="N11" s="266">
        <v>728.81453538000005</v>
      </c>
      <c r="O11" s="266">
        <v>928.56333076999999</v>
      </c>
      <c r="P11" s="266">
        <v>410.11034422</v>
      </c>
      <c r="Q11" s="266">
        <v>474.15528843999999</v>
      </c>
      <c r="R11" s="266">
        <v>311.61199335999999</v>
      </c>
      <c r="S11" s="266">
        <v>13.056632485</v>
      </c>
      <c r="T11" s="266">
        <v>0</v>
      </c>
      <c r="U11" s="266">
        <v>0</v>
      </c>
      <c r="V11" s="266">
        <v>0</v>
      </c>
      <c r="W11" s="266">
        <v>2.5629416021</v>
      </c>
      <c r="X11" s="266">
        <v>138.07468331999999</v>
      </c>
      <c r="Y11" s="266">
        <v>565.54226625000001</v>
      </c>
      <c r="Z11" s="266">
        <v>633.48602416999995</v>
      </c>
      <c r="AA11" s="266">
        <v>747.77488473000005</v>
      </c>
      <c r="AB11" s="266">
        <v>458.92001039000002</v>
      </c>
      <c r="AC11" s="266">
        <v>505.08511285999998</v>
      </c>
      <c r="AD11" s="266">
        <v>165.47390927000001</v>
      </c>
      <c r="AE11" s="266">
        <v>24.034847767999999</v>
      </c>
      <c r="AF11" s="266">
        <v>3.1589197411000001</v>
      </c>
      <c r="AG11" s="266">
        <v>0</v>
      </c>
      <c r="AH11" s="266">
        <v>0</v>
      </c>
      <c r="AI11" s="266">
        <v>1.3948840825</v>
      </c>
      <c r="AJ11" s="266">
        <v>128.10590142000001</v>
      </c>
      <c r="AK11" s="266">
        <v>572.89894563999997</v>
      </c>
      <c r="AL11" s="266">
        <v>572.76922797999998</v>
      </c>
      <c r="AM11" s="266">
        <v>632.94220557999995</v>
      </c>
      <c r="AN11" s="266">
        <v>553.58792364999999</v>
      </c>
      <c r="AO11" s="266">
        <v>292.79917681000001</v>
      </c>
      <c r="AP11" s="266">
        <v>247.89911938</v>
      </c>
      <c r="AQ11" s="266">
        <v>85.869984728000006</v>
      </c>
      <c r="AR11" s="266">
        <v>2.6948743505000001</v>
      </c>
      <c r="AS11" s="266">
        <v>0</v>
      </c>
      <c r="AT11" s="266">
        <v>0</v>
      </c>
      <c r="AU11" s="266">
        <v>19.968510518999999</v>
      </c>
      <c r="AV11" s="266">
        <v>154.92875893999999</v>
      </c>
      <c r="AW11" s="266">
        <v>343.81882804000003</v>
      </c>
      <c r="AX11" s="266">
        <v>725.09428228000002</v>
      </c>
      <c r="AY11" s="266">
        <v>736.15256488</v>
      </c>
      <c r="AZ11" s="266">
        <v>716.65260579000005</v>
      </c>
      <c r="BA11" s="266">
        <v>337.52603766999999</v>
      </c>
      <c r="BB11" s="266">
        <v>229.0516332</v>
      </c>
      <c r="BC11" s="266">
        <v>82.668138662000004</v>
      </c>
      <c r="BD11" s="266">
        <v>0.92682176182999998</v>
      </c>
      <c r="BE11" s="266">
        <v>0</v>
      </c>
      <c r="BF11" s="266">
        <v>0</v>
      </c>
      <c r="BG11" s="266">
        <v>22.922071469999999</v>
      </c>
      <c r="BH11" s="309">
        <v>182.12328077999999</v>
      </c>
      <c r="BI11" s="309">
        <v>415.92231468</v>
      </c>
      <c r="BJ11" s="309">
        <v>695.93632527</v>
      </c>
      <c r="BK11" s="309">
        <v>761.09694277999995</v>
      </c>
      <c r="BL11" s="309">
        <v>573.17171432999999</v>
      </c>
      <c r="BM11" s="309">
        <v>408.54087958999997</v>
      </c>
      <c r="BN11" s="309">
        <v>181.86670443</v>
      </c>
      <c r="BO11" s="309">
        <v>55.830968746000003</v>
      </c>
      <c r="BP11" s="309">
        <v>2.1077325338000001</v>
      </c>
      <c r="BQ11" s="309">
        <v>0</v>
      </c>
      <c r="BR11" s="309">
        <v>0.46267829159000001</v>
      </c>
      <c r="BS11" s="309">
        <v>21.514045943999999</v>
      </c>
      <c r="BT11" s="309">
        <v>183.88573944000001</v>
      </c>
      <c r="BU11" s="309">
        <v>417.60021362999998</v>
      </c>
      <c r="BV11" s="309">
        <v>699.41647742999999</v>
      </c>
    </row>
    <row r="12" spans="1:74" ht="11.1" customHeight="1" x14ac:dyDescent="0.2">
      <c r="A12" s="9" t="s">
        <v>72</v>
      </c>
      <c r="B12" s="206" t="s">
        <v>440</v>
      </c>
      <c r="C12" s="266">
        <v>417.45712746999999</v>
      </c>
      <c r="D12" s="266">
        <v>208.45675209000001</v>
      </c>
      <c r="E12" s="266">
        <v>147.23933113999999</v>
      </c>
      <c r="F12" s="266">
        <v>51.546050463</v>
      </c>
      <c r="G12" s="266">
        <v>13.923771383</v>
      </c>
      <c r="H12" s="266">
        <v>0.15024786114999999</v>
      </c>
      <c r="I12" s="266">
        <v>0</v>
      </c>
      <c r="J12" s="266">
        <v>0.49697694190000002</v>
      </c>
      <c r="K12" s="266">
        <v>3.2580874480999999</v>
      </c>
      <c r="L12" s="266">
        <v>58.736642007</v>
      </c>
      <c r="M12" s="266">
        <v>179.71644065999999</v>
      </c>
      <c r="N12" s="266">
        <v>500.81130413</v>
      </c>
      <c r="O12" s="266">
        <v>659.88746988000003</v>
      </c>
      <c r="P12" s="266">
        <v>347.68992462</v>
      </c>
      <c r="Q12" s="266">
        <v>185.97106853</v>
      </c>
      <c r="R12" s="266">
        <v>141.63468709</v>
      </c>
      <c r="S12" s="266">
        <v>0.4947367104</v>
      </c>
      <c r="T12" s="266">
        <v>0</v>
      </c>
      <c r="U12" s="266">
        <v>0</v>
      </c>
      <c r="V12" s="266">
        <v>7.4585373470999999E-2</v>
      </c>
      <c r="W12" s="266">
        <v>2.5791203489000001</v>
      </c>
      <c r="X12" s="266">
        <v>69.554182265999998</v>
      </c>
      <c r="Y12" s="266">
        <v>372.38151850999998</v>
      </c>
      <c r="Z12" s="266">
        <v>471.49404605000001</v>
      </c>
      <c r="AA12" s="266">
        <v>545.16665649000004</v>
      </c>
      <c r="AB12" s="266">
        <v>356.63410884000001</v>
      </c>
      <c r="AC12" s="266">
        <v>305.29707488999998</v>
      </c>
      <c r="AD12" s="266">
        <v>78.219300167</v>
      </c>
      <c r="AE12" s="266">
        <v>11.380533794</v>
      </c>
      <c r="AF12" s="266">
        <v>0.24573960414000001</v>
      </c>
      <c r="AG12" s="266">
        <v>0</v>
      </c>
      <c r="AH12" s="266">
        <v>7.4088678872999997E-2</v>
      </c>
      <c r="AI12" s="266">
        <v>7.4048815815999994E-2</v>
      </c>
      <c r="AJ12" s="266">
        <v>84.320731391999999</v>
      </c>
      <c r="AK12" s="266">
        <v>345.52306192999998</v>
      </c>
      <c r="AL12" s="266">
        <v>418.21199502000002</v>
      </c>
      <c r="AM12" s="266">
        <v>430.40632507999999</v>
      </c>
      <c r="AN12" s="266">
        <v>401.10701621999999</v>
      </c>
      <c r="AO12" s="266">
        <v>139.20075846</v>
      </c>
      <c r="AP12" s="266">
        <v>89.432095028999996</v>
      </c>
      <c r="AQ12" s="266">
        <v>12.698070005</v>
      </c>
      <c r="AR12" s="266">
        <v>7.3725758150000001E-2</v>
      </c>
      <c r="AS12" s="266">
        <v>0</v>
      </c>
      <c r="AT12" s="266">
        <v>0.24426908468</v>
      </c>
      <c r="AU12" s="266">
        <v>7.4377286428999998</v>
      </c>
      <c r="AV12" s="266">
        <v>83.931052894999993</v>
      </c>
      <c r="AW12" s="266">
        <v>175.31918938999999</v>
      </c>
      <c r="AX12" s="266">
        <v>478.0385708</v>
      </c>
      <c r="AY12" s="266">
        <v>514.92480291000004</v>
      </c>
      <c r="AZ12" s="266">
        <v>580.54600216999995</v>
      </c>
      <c r="BA12" s="266">
        <v>199.12756091</v>
      </c>
      <c r="BB12" s="266">
        <v>103.18948186999999</v>
      </c>
      <c r="BC12" s="266">
        <v>18.081470577000001</v>
      </c>
      <c r="BD12" s="266">
        <v>7.3304537035999998E-2</v>
      </c>
      <c r="BE12" s="266">
        <v>0</v>
      </c>
      <c r="BF12" s="266">
        <v>0</v>
      </c>
      <c r="BG12" s="266">
        <v>3.5050534389000001</v>
      </c>
      <c r="BH12" s="309">
        <v>61.852264185000003</v>
      </c>
      <c r="BI12" s="309">
        <v>240.98060064000001</v>
      </c>
      <c r="BJ12" s="309">
        <v>485.58901803999998</v>
      </c>
      <c r="BK12" s="309">
        <v>523.08183498999995</v>
      </c>
      <c r="BL12" s="309">
        <v>374.01618596999998</v>
      </c>
      <c r="BM12" s="309">
        <v>236.30370083</v>
      </c>
      <c r="BN12" s="309">
        <v>72.891964497999993</v>
      </c>
      <c r="BO12" s="309">
        <v>9.1842616675999995</v>
      </c>
      <c r="BP12" s="309">
        <v>0.33806959731000003</v>
      </c>
      <c r="BQ12" s="309">
        <v>0</v>
      </c>
      <c r="BR12" s="309">
        <v>0.24167979133</v>
      </c>
      <c r="BS12" s="309">
        <v>4.2158400278999997</v>
      </c>
      <c r="BT12" s="309">
        <v>63.623900245999998</v>
      </c>
      <c r="BU12" s="309">
        <v>247.62481689000001</v>
      </c>
      <c r="BV12" s="309">
        <v>494.71456516000001</v>
      </c>
    </row>
    <row r="13" spans="1:74" ht="11.1" customHeight="1" x14ac:dyDescent="0.2">
      <c r="A13" s="9" t="s">
        <v>73</v>
      </c>
      <c r="B13" s="206" t="s">
        <v>441</v>
      </c>
      <c r="C13" s="266">
        <v>965.25824151999996</v>
      </c>
      <c r="D13" s="266">
        <v>630.05254596999998</v>
      </c>
      <c r="E13" s="266">
        <v>469.53665396000002</v>
      </c>
      <c r="F13" s="266">
        <v>406.23772831000002</v>
      </c>
      <c r="G13" s="266">
        <v>236.42206013000001</v>
      </c>
      <c r="H13" s="266">
        <v>59.012272992</v>
      </c>
      <c r="I13" s="266">
        <v>6.4734662607000004</v>
      </c>
      <c r="J13" s="266">
        <v>26.714947328000001</v>
      </c>
      <c r="K13" s="266">
        <v>120.87847743</v>
      </c>
      <c r="L13" s="266">
        <v>361.00521165999999</v>
      </c>
      <c r="M13" s="266">
        <v>492.16124478</v>
      </c>
      <c r="N13" s="266">
        <v>818.93454754000004</v>
      </c>
      <c r="O13" s="266">
        <v>774.24874510999996</v>
      </c>
      <c r="P13" s="266">
        <v>750.96824823999998</v>
      </c>
      <c r="Q13" s="266">
        <v>607.01642013000003</v>
      </c>
      <c r="R13" s="266">
        <v>382.59272019999997</v>
      </c>
      <c r="S13" s="266">
        <v>164.28014662999999</v>
      </c>
      <c r="T13" s="266">
        <v>57.013061473</v>
      </c>
      <c r="U13" s="266">
        <v>9.1327144234999995</v>
      </c>
      <c r="V13" s="266">
        <v>24.921923235000001</v>
      </c>
      <c r="W13" s="266">
        <v>90.012841777999995</v>
      </c>
      <c r="X13" s="266">
        <v>386.55816357999998</v>
      </c>
      <c r="Y13" s="266">
        <v>682.04455607</v>
      </c>
      <c r="Z13" s="266">
        <v>901.09684983</v>
      </c>
      <c r="AA13" s="266">
        <v>896.75524044999997</v>
      </c>
      <c r="AB13" s="266">
        <v>870.00803602999997</v>
      </c>
      <c r="AC13" s="266">
        <v>670.59308220000003</v>
      </c>
      <c r="AD13" s="266">
        <v>376.63888391</v>
      </c>
      <c r="AE13" s="266">
        <v>316.59713388</v>
      </c>
      <c r="AF13" s="266">
        <v>97.752421224000003</v>
      </c>
      <c r="AG13" s="266">
        <v>14.798958624999999</v>
      </c>
      <c r="AH13" s="266">
        <v>16.943098410000001</v>
      </c>
      <c r="AI13" s="266">
        <v>96.352852745000007</v>
      </c>
      <c r="AJ13" s="266">
        <v>481.60500230999997</v>
      </c>
      <c r="AK13" s="266">
        <v>620.99912157000006</v>
      </c>
      <c r="AL13" s="266">
        <v>873.85406345000001</v>
      </c>
      <c r="AM13" s="266">
        <v>852.41111481999997</v>
      </c>
      <c r="AN13" s="266">
        <v>764.91190301999995</v>
      </c>
      <c r="AO13" s="266">
        <v>601.90634525999997</v>
      </c>
      <c r="AP13" s="266">
        <v>414.79198980000001</v>
      </c>
      <c r="AQ13" s="266">
        <v>186.76835204</v>
      </c>
      <c r="AR13" s="266">
        <v>74.474843727999996</v>
      </c>
      <c r="AS13" s="266">
        <v>14.257429337</v>
      </c>
      <c r="AT13" s="266">
        <v>9.1486865750999993</v>
      </c>
      <c r="AU13" s="266">
        <v>104.30587715</v>
      </c>
      <c r="AV13" s="266">
        <v>326.68514778999997</v>
      </c>
      <c r="AW13" s="266">
        <v>566.68217092999998</v>
      </c>
      <c r="AX13" s="266">
        <v>885.46778226000004</v>
      </c>
      <c r="AY13" s="266">
        <v>875.62329433000002</v>
      </c>
      <c r="AZ13" s="266">
        <v>782.58175993999998</v>
      </c>
      <c r="BA13" s="266">
        <v>643.97507970000004</v>
      </c>
      <c r="BB13" s="266">
        <v>405.72624332999999</v>
      </c>
      <c r="BC13" s="266">
        <v>221.11202098999999</v>
      </c>
      <c r="BD13" s="266">
        <v>34.687594116</v>
      </c>
      <c r="BE13" s="266">
        <v>4.5140658508999998</v>
      </c>
      <c r="BF13" s="266">
        <v>23.022079375000001</v>
      </c>
      <c r="BG13" s="266">
        <v>64.489253056999999</v>
      </c>
      <c r="BH13" s="309">
        <v>331.09951660000002</v>
      </c>
      <c r="BI13" s="309">
        <v>620.97882632000005</v>
      </c>
      <c r="BJ13" s="309">
        <v>898.39202078000005</v>
      </c>
      <c r="BK13" s="309">
        <v>890.61678669000003</v>
      </c>
      <c r="BL13" s="309">
        <v>728.17629655999997</v>
      </c>
      <c r="BM13" s="309">
        <v>612.00700094000001</v>
      </c>
      <c r="BN13" s="309">
        <v>407.70592604000001</v>
      </c>
      <c r="BO13" s="309">
        <v>211.40000631000001</v>
      </c>
      <c r="BP13" s="309">
        <v>75.354907073000007</v>
      </c>
      <c r="BQ13" s="309">
        <v>13.715871092</v>
      </c>
      <c r="BR13" s="309">
        <v>19.964176219999999</v>
      </c>
      <c r="BS13" s="309">
        <v>110.64898187</v>
      </c>
      <c r="BT13" s="309">
        <v>329.56812309999998</v>
      </c>
      <c r="BU13" s="309">
        <v>621.02999480999995</v>
      </c>
      <c r="BV13" s="309">
        <v>900.52967775000002</v>
      </c>
    </row>
    <row r="14" spans="1:74" ht="11.1" customHeight="1" x14ac:dyDescent="0.2">
      <c r="A14" s="9" t="s">
        <v>74</v>
      </c>
      <c r="B14" s="206" t="s">
        <v>442</v>
      </c>
      <c r="C14" s="266">
        <v>665.69476751000002</v>
      </c>
      <c r="D14" s="266">
        <v>495.83491602999999</v>
      </c>
      <c r="E14" s="266">
        <v>392.19468432999997</v>
      </c>
      <c r="F14" s="266">
        <v>308.65537760000001</v>
      </c>
      <c r="G14" s="266">
        <v>170.86266892</v>
      </c>
      <c r="H14" s="266">
        <v>49.801071790000002</v>
      </c>
      <c r="I14" s="266">
        <v>14.149329351</v>
      </c>
      <c r="J14" s="266">
        <v>8.5012593823000007</v>
      </c>
      <c r="K14" s="266">
        <v>44.851516078000003</v>
      </c>
      <c r="L14" s="266">
        <v>177.86761494999999</v>
      </c>
      <c r="M14" s="266">
        <v>350.97193637999999</v>
      </c>
      <c r="N14" s="266">
        <v>506.32599213999998</v>
      </c>
      <c r="O14" s="266">
        <v>457.91487887</v>
      </c>
      <c r="P14" s="266">
        <v>495.44676922000002</v>
      </c>
      <c r="Q14" s="266">
        <v>486.2369104</v>
      </c>
      <c r="R14" s="266">
        <v>299.00083009000002</v>
      </c>
      <c r="S14" s="266">
        <v>175.47215532999999</v>
      </c>
      <c r="T14" s="266">
        <v>64.974171948000006</v>
      </c>
      <c r="U14" s="266">
        <v>8.4814615728000007</v>
      </c>
      <c r="V14" s="266">
        <v>13.517087049000001</v>
      </c>
      <c r="W14" s="266">
        <v>62.103899624999997</v>
      </c>
      <c r="X14" s="266">
        <v>186.66122053999999</v>
      </c>
      <c r="Y14" s="266">
        <v>354.06513491999999</v>
      </c>
      <c r="Z14" s="266">
        <v>563.90823747000002</v>
      </c>
      <c r="AA14" s="266">
        <v>541.81368540999995</v>
      </c>
      <c r="AB14" s="266">
        <v>655.05668235999997</v>
      </c>
      <c r="AC14" s="266">
        <v>490.52996013000001</v>
      </c>
      <c r="AD14" s="266">
        <v>275.17113850999999</v>
      </c>
      <c r="AE14" s="266">
        <v>241.14895616000001</v>
      </c>
      <c r="AF14" s="266">
        <v>60.073173554999997</v>
      </c>
      <c r="AG14" s="266">
        <v>20.030492571</v>
      </c>
      <c r="AH14" s="266">
        <v>12.203612273999999</v>
      </c>
      <c r="AI14" s="266">
        <v>64.151809284999999</v>
      </c>
      <c r="AJ14" s="266">
        <v>238.53465738</v>
      </c>
      <c r="AK14" s="266">
        <v>371.39196394999999</v>
      </c>
      <c r="AL14" s="266">
        <v>575.19757036999999</v>
      </c>
      <c r="AM14" s="266">
        <v>563.44467972999996</v>
      </c>
      <c r="AN14" s="266">
        <v>448.46289730000001</v>
      </c>
      <c r="AO14" s="266">
        <v>526.36887528</v>
      </c>
      <c r="AP14" s="266">
        <v>308.84744384999999</v>
      </c>
      <c r="AQ14" s="266">
        <v>148.51829911999999</v>
      </c>
      <c r="AR14" s="266">
        <v>70.107366894999998</v>
      </c>
      <c r="AS14" s="266">
        <v>18.978977706999999</v>
      </c>
      <c r="AT14" s="266">
        <v>15.298914816</v>
      </c>
      <c r="AU14" s="266">
        <v>31.136110097</v>
      </c>
      <c r="AV14" s="266">
        <v>132.75120812</v>
      </c>
      <c r="AW14" s="266">
        <v>412.59404796000001</v>
      </c>
      <c r="AX14" s="266">
        <v>540.05746092000004</v>
      </c>
      <c r="AY14" s="266">
        <v>549.22942023999997</v>
      </c>
      <c r="AZ14" s="266">
        <v>491.75515188000003</v>
      </c>
      <c r="BA14" s="266">
        <v>522.39904132000004</v>
      </c>
      <c r="BB14" s="266">
        <v>284.44189445000001</v>
      </c>
      <c r="BC14" s="266">
        <v>173.75030722</v>
      </c>
      <c r="BD14" s="266">
        <v>27.741134493000001</v>
      </c>
      <c r="BE14" s="266">
        <v>10.08208467</v>
      </c>
      <c r="BF14" s="266">
        <v>13.81723201</v>
      </c>
      <c r="BG14" s="266">
        <v>48.814767676999999</v>
      </c>
      <c r="BH14" s="309">
        <v>211.60495331999999</v>
      </c>
      <c r="BI14" s="309">
        <v>425.67313589000003</v>
      </c>
      <c r="BJ14" s="309">
        <v>609.81824459999996</v>
      </c>
      <c r="BK14" s="309">
        <v>596.23142069000005</v>
      </c>
      <c r="BL14" s="309">
        <v>499.66286987000001</v>
      </c>
      <c r="BM14" s="309">
        <v>460.91027493000001</v>
      </c>
      <c r="BN14" s="309">
        <v>334.02635703999999</v>
      </c>
      <c r="BO14" s="309">
        <v>181.98201753999999</v>
      </c>
      <c r="BP14" s="309">
        <v>63.768497033999999</v>
      </c>
      <c r="BQ14" s="309">
        <v>20.171562891000001</v>
      </c>
      <c r="BR14" s="309">
        <v>18.155427983999999</v>
      </c>
      <c r="BS14" s="309">
        <v>49.278086186000003</v>
      </c>
      <c r="BT14" s="309">
        <v>197.26527268999999</v>
      </c>
      <c r="BU14" s="309">
        <v>419.79642841999998</v>
      </c>
      <c r="BV14" s="309">
        <v>602.00550575</v>
      </c>
    </row>
    <row r="15" spans="1:74" ht="11.1" customHeight="1" x14ac:dyDescent="0.2">
      <c r="A15" s="9" t="s">
        <v>565</v>
      </c>
      <c r="B15" s="206" t="s">
        <v>470</v>
      </c>
      <c r="C15" s="266">
        <v>767.99554477000004</v>
      </c>
      <c r="D15" s="266">
        <v>548.80817923999996</v>
      </c>
      <c r="E15" s="266">
        <v>544.87626555999998</v>
      </c>
      <c r="F15" s="266">
        <v>248.70618390000001</v>
      </c>
      <c r="G15" s="266">
        <v>154.38107622000001</v>
      </c>
      <c r="H15" s="266">
        <v>24.789034548</v>
      </c>
      <c r="I15" s="266">
        <v>5.2257020029000003</v>
      </c>
      <c r="J15" s="266">
        <v>15.227203829</v>
      </c>
      <c r="K15" s="266">
        <v>44.640946958999997</v>
      </c>
      <c r="L15" s="266">
        <v>193.39199260999999</v>
      </c>
      <c r="M15" s="266">
        <v>491.83257314999997</v>
      </c>
      <c r="N15" s="266">
        <v>800.20978566999997</v>
      </c>
      <c r="O15" s="266">
        <v>898.66374611000003</v>
      </c>
      <c r="P15" s="266">
        <v>626.88032684999996</v>
      </c>
      <c r="Q15" s="266">
        <v>610.96560586999999</v>
      </c>
      <c r="R15" s="266">
        <v>412.08706251000001</v>
      </c>
      <c r="S15" s="266">
        <v>85.657945312999999</v>
      </c>
      <c r="T15" s="266">
        <v>26.471681568000001</v>
      </c>
      <c r="U15" s="266">
        <v>3.5468552290000002</v>
      </c>
      <c r="V15" s="266">
        <v>6.9667562562000001</v>
      </c>
      <c r="W15" s="266">
        <v>37.777571794000004</v>
      </c>
      <c r="X15" s="266">
        <v>254.67553018999999</v>
      </c>
      <c r="Y15" s="266">
        <v>595.41541946999996</v>
      </c>
      <c r="Z15" s="266">
        <v>733.53041493000001</v>
      </c>
      <c r="AA15" s="266">
        <v>861.54190299000004</v>
      </c>
      <c r="AB15" s="266">
        <v>721.53463144</v>
      </c>
      <c r="AC15" s="266">
        <v>634.07224597000004</v>
      </c>
      <c r="AD15" s="266">
        <v>289.04415945</v>
      </c>
      <c r="AE15" s="266">
        <v>159.04834342000001</v>
      </c>
      <c r="AF15" s="266">
        <v>34.301378491000001</v>
      </c>
      <c r="AG15" s="266">
        <v>5.2700498714000004</v>
      </c>
      <c r="AH15" s="266">
        <v>10.280453423999999</v>
      </c>
      <c r="AI15" s="266">
        <v>41.395192815999998</v>
      </c>
      <c r="AJ15" s="266">
        <v>254.92159839000001</v>
      </c>
      <c r="AK15" s="266">
        <v>591.28723226</v>
      </c>
      <c r="AL15" s="266">
        <v>717.69573176999995</v>
      </c>
      <c r="AM15" s="266">
        <v>741.12950040999999</v>
      </c>
      <c r="AN15" s="266">
        <v>653.78057826999998</v>
      </c>
      <c r="AO15" s="266">
        <v>485.52087031999997</v>
      </c>
      <c r="AP15" s="266">
        <v>360.55778335000002</v>
      </c>
      <c r="AQ15" s="266">
        <v>157.29563955</v>
      </c>
      <c r="AR15" s="266">
        <v>25.663941755</v>
      </c>
      <c r="AS15" s="266">
        <v>4.7088636018000001</v>
      </c>
      <c r="AT15" s="266">
        <v>7.2386780802999997</v>
      </c>
      <c r="AU15" s="266">
        <v>58.857717585000003</v>
      </c>
      <c r="AV15" s="266">
        <v>248.34247153000001</v>
      </c>
      <c r="AW15" s="266">
        <v>422.84580641000002</v>
      </c>
      <c r="AX15" s="266">
        <v>751.15379006000001</v>
      </c>
      <c r="AY15" s="266">
        <v>804.73374625999998</v>
      </c>
      <c r="AZ15" s="266">
        <v>793.82614616000001</v>
      </c>
      <c r="BA15" s="266">
        <v>507.94038806999998</v>
      </c>
      <c r="BB15" s="266">
        <v>308.9276605</v>
      </c>
      <c r="BC15" s="266">
        <v>151.42301345000001</v>
      </c>
      <c r="BD15" s="266">
        <v>12.36599936</v>
      </c>
      <c r="BE15" s="266">
        <v>4.6274717051999996</v>
      </c>
      <c r="BF15" s="266">
        <v>5.8733272904999998</v>
      </c>
      <c r="BG15" s="266">
        <v>38.826783087000003</v>
      </c>
      <c r="BH15" s="309">
        <v>255.74777653999999</v>
      </c>
      <c r="BI15" s="309">
        <v>499.54198928</v>
      </c>
      <c r="BJ15" s="309">
        <v>779.83236009999996</v>
      </c>
      <c r="BK15" s="309">
        <v>847.45949185999996</v>
      </c>
      <c r="BL15" s="309">
        <v>682.34423660000004</v>
      </c>
      <c r="BM15" s="309">
        <v>555.42334605999997</v>
      </c>
      <c r="BN15" s="309">
        <v>313.04827695</v>
      </c>
      <c r="BO15" s="309">
        <v>140.84118873</v>
      </c>
      <c r="BP15" s="309">
        <v>30.474931059999999</v>
      </c>
      <c r="BQ15" s="309">
        <v>7.3142351401000001</v>
      </c>
      <c r="BR15" s="309">
        <v>11.512649981999999</v>
      </c>
      <c r="BS15" s="309">
        <v>59.323760675999999</v>
      </c>
      <c r="BT15" s="309">
        <v>251.79746234999999</v>
      </c>
      <c r="BU15" s="309">
        <v>495.74039798000001</v>
      </c>
      <c r="BV15" s="309">
        <v>774.53543261000004</v>
      </c>
    </row>
    <row r="16" spans="1:74" ht="11.1" customHeight="1" x14ac:dyDescent="0.2">
      <c r="A16" s="9"/>
      <c r="B16" s="190" t="s">
        <v>158</v>
      </c>
      <c r="C16" s="241"/>
      <c r="D16" s="241"/>
      <c r="E16" s="241"/>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41"/>
      <c r="AL16" s="241"/>
      <c r="AM16" s="241"/>
      <c r="AN16" s="241"/>
      <c r="AO16" s="241"/>
      <c r="AP16" s="241"/>
      <c r="AQ16" s="241"/>
      <c r="AR16" s="241"/>
      <c r="AS16" s="241"/>
      <c r="AT16" s="241"/>
      <c r="AU16" s="241"/>
      <c r="AV16" s="241"/>
      <c r="AW16" s="241"/>
      <c r="AX16" s="241"/>
      <c r="AY16" s="241"/>
      <c r="AZ16" s="241"/>
      <c r="BA16" s="241"/>
      <c r="BB16" s="241"/>
      <c r="BC16" s="241"/>
      <c r="BD16" s="241"/>
      <c r="BE16" s="241"/>
      <c r="BF16" s="241"/>
      <c r="BG16" s="241"/>
      <c r="BH16" s="310"/>
      <c r="BI16" s="310"/>
      <c r="BJ16" s="310"/>
      <c r="BK16" s="310"/>
      <c r="BL16" s="310"/>
      <c r="BM16" s="310"/>
      <c r="BN16" s="310"/>
      <c r="BO16" s="310"/>
      <c r="BP16" s="310"/>
      <c r="BQ16" s="310"/>
      <c r="BR16" s="310"/>
      <c r="BS16" s="310"/>
      <c r="BT16" s="310"/>
      <c r="BU16" s="310"/>
      <c r="BV16" s="310"/>
    </row>
    <row r="17" spans="1:74" ht="11.1" customHeight="1" x14ac:dyDescent="0.2">
      <c r="A17" s="9" t="s">
        <v>137</v>
      </c>
      <c r="B17" s="206" t="s">
        <v>435</v>
      </c>
      <c r="C17" s="266">
        <v>1219.2341663</v>
      </c>
      <c r="D17" s="266">
        <v>1077.3312467999999</v>
      </c>
      <c r="E17" s="266">
        <v>904.14243726999996</v>
      </c>
      <c r="F17" s="266">
        <v>547.21677370999998</v>
      </c>
      <c r="G17" s="266">
        <v>230.18229858000001</v>
      </c>
      <c r="H17" s="266">
        <v>53.289699822000003</v>
      </c>
      <c r="I17" s="266">
        <v>6.4349154295000002</v>
      </c>
      <c r="J17" s="266">
        <v>17.17926817</v>
      </c>
      <c r="K17" s="266">
        <v>98.687632452000003</v>
      </c>
      <c r="L17" s="266">
        <v>404.55916633999999</v>
      </c>
      <c r="M17" s="266">
        <v>707.86544564999997</v>
      </c>
      <c r="N17" s="266">
        <v>1012.5685044000001</v>
      </c>
      <c r="O17" s="266">
        <v>1212.2712974999999</v>
      </c>
      <c r="P17" s="266">
        <v>1047.6376623000001</v>
      </c>
      <c r="Q17" s="266">
        <v>911.39920930000005</v>
      </c>
      <c r="R17" s="266">
        <v>527.12238645000002</v>
      </c>
      <c r="S17" s="266">
        <v>237.42293340000001</v>
      </c>
      <c r="T17" s="266">
        <v>52.853503302</v>
      </c>
      <c r="U17" s="266">
        <v>6.2367151854999996</v>
      </c>
      <c r="V17" s="266">
        <v>17.905387803</v>
      </c>
      <c r="W17" s="266">
        <v>95.110386487</v>
      </c>
      <c r="X17" s="266">
        <v>399.74358102999997</v>
      </c>
      <c r="Y17" s="266">
        <v>703.41816107</v>
      </c>
      <c r="Z17" s="266">
        <v>1017.2940460999999</v>
      </c>
      <c r="AA17" s="266">
        <v>1224.0840975000001</v>
      </c>
      <c r="AB17" s="266">
        <v>1032.1530981000001</v>
      </c>
      <c r="AC17" s="266">
        <v>909.07741486999998</v>
      </c>
      <c r="AD17" s="266">
        <v>542.71359318999998</v>
      </c>
      <c r="AE17" s="266">
        <v>220.94013065999999</v>
      </c>
      <c r="AF17" s="266">
        <v>55.863678810000003</v>
      </c>
      <c r="AG17" s="266">
        <v>6.0432322743000002</v>
      </c>
      <c r="AH17" s="266">
        <v>14.663193144999999</v>
      </c>
      <c r="AI17" s="266">
        <v>90.296578488999998</v>
      </c>
      <c r="AJ17" s="266">
        <v>396.62779234999999</v>
      </c>
      <c r="AK17" s="266">
        <v>709.92122497000003</v>
      </c>
      <c r="AL17" s="266">
        <v>1014.9851535</v>
      </c>
      <c r="AM17" s="266">
        <v>1205.4446544</v>
      </c>
      <c r="AN17" s="266">
        <v>1032.9935954</v>
      </c>
      <c r="AO17" s="266">
        <v>913.81253422999998</v>
      </c>
      <c r="AP17" s="266">
        <v>544.72847434000005</v>
      </c>
      <c r="AQ17" s="266">
        <v>226.02226640999999</v>
      </c>
      <c r="AR17" s="266">
        <v>51.661853129000001</v>
      </c>
      <c r="AS17" s="266">
        <v>3.5499673870000001</v>
      </c>
      <c r="AT17" s="266">
        <v>15.322709324</v>
      </c>
      <c r="AU17" s="266">
        <v>85.681696447999997</v>
      </c>
      <c r="AV17" s="266">
        <v>383.94961770999998</v>
      </c>
      <c r="AW17" s="266">
        <v>733.48522069000001</v>
      </c>
      <c r="AX17" s="266">
        <v>1009.9691855</v>
      </c>
      <c r="AY17" s="266">
        <v>1188.1392161000001</v>
      </c>
      <c r="AZ17" s="266">
        <v>1025.9010088</v>
      </c>
      <c r="BA17" s="266">
        <v>918.62945855999999</v>
      </c>
      <c r="BB17" s="266">
        <v>566.89236347999997</v>
      </c>
      <c r="BC17" s="266">
        <v>237.3115081</v>
      </c>
      <c r="BD17" s="266">
        <v>51.354992326000001</v>
      </c>
      <c r="BE17" s="266">
        <v>3.5140032311999998</v>
      </c>
      <c r="BF17" s="266">
        <v>14.847700557</v>
      </c>
      <c r="BG17" s="266">
        <v>88.795875331000005</v>
      </c>
      <c r="BH17" s="309">
        <v>381.63959999999997</v>
      </c>
      <c r="BI17" s="309">
        <v>723.00739999999996</v>
      </c>
      <c r="BJ17" s="309">
        <v>994.14250000000004</v>
      </c>
      <c r="BK17" s="309">
        <v>1168.5</v>
      </c>
      <c r="BL17" s="309">
        <v>1020.433</v>
      </c>
      <c r="BM17" s="309">
        <v>910.38440000000003</v>
      </c>
      <c r="BN17" s="309">
        <v>565.63990000000001</v>
      </c>
      <c r="BO17" s="309">
        <v>239.5599</v>
      </c>
      <c r="BP17" s="309">
        <v>47.28689</v>
      </c>
      <c r="BQ17" s="309">
        <v>4.592257</v>
      </c>
      <c r="BR17" s="309">
        <v>13.75145</v>
      </c>
      <c r="BS17" s="309">
        <v>89.562029999999993</v>
      </c>
      <c r="BT17" s="309">
        <v>386.20119999999997</v>
      </c>
      <c r="BU17" s="309">
        <v>732.92169999999999</v>
      </c>
      <c r="BV17" s="309">
        <v>1005.698</v>
      </c>
    </row>
    <row r="18" spans="1:74" ht="11.1" customHeight="1" x14ac:dyDescent="0.2">
      <c r="A18" s="9" t="s">
        <v>138</v>
      </c>
      <c r="B18" s="206" t="s">
        <v>468</v>
      </c>
      <c r="C18" s="266">
        <v>1150.8711069999999</v>
      </c>
      <c r="D18" s="266">
        <v>1018.5719754</v>
      </c>
      <c r="E18" s="266">
        <v>813.35544482</v>
      </c>
      <c r="F18" s="266">
        <v>463.98158907999999</v>
      </c>
      <c r="G18" s="266">
        <v>174.06633424</v>
      </c>
      <c r="H18" s="266">
        <v>22.867858025</v>
      </c>
      <c r="I18" s="266">
        <v>4.2931903473000004</v>
      </c>
      <c r="J18" s="266">
        <v>10.400518005</v>
      </c>
      <c r="K18" s="266">
        <v>66.273772949999994</v>
      </c>
      <c r="L18" s="266">
        <v>345.02516399000001</v>
      </c>
      <c r="M18" s="266">
        <v>658.71854192000001</v>
      </c>
      <c r="N18" s="266">
        <v>937.03471771</v>
      </c>
      <c r="O18" s="266">
        <v>1148.3469261</v>
      </c>
      <c r="P18" s="266">
        <v>979.90653624000004</v>
      </c>
      <c r="Q18" s="266">
        <v>818.95271764999995</v>
      </c>
      <c r="R18" s="266">
        <v>441.38293514999998</v>
      </c>
      <c r="S18" s="266">
        <v>180.85895904</v>
      </c>
      <c r="T18" s="266">
        <v>23.563757615</v>
      </c>
      <c r="U18" s="266">
        <v>3.7599347966000001</v>
      </c>
      <c r="V18" s="266">
        <v>11.441662456</v>
      </c>
      <c r="W18" s="266">
        <v>66.040010578999997</v>
      </c>
      <c r="X18" s="266">
        <v>346.87291119999998</v>
      </c>
      <c r="Y18" s="266">
        <v>656.77066043000002</v>
      </c>
      <c r="Z18" s="266">
        <v>945.14992027000005</v>
      </c>
      <c r="AA18" s="266">
        <v>1165.6056824</v>
      </c>
      <c r="AB18" s="266">
        <v>965.25366154000005</v>
      </c>
      <c r="AC18" s="266">
        <v>825.46065540999996</v>
      </c>
      <c r="AD18" s="266">
        <v>462.79909550999997</v>
      </c>
      <c r="AE18" s="266">
        <v>162.14539930000001</v>
      </c>
      <c r="AF18" s="266">
        <v>25.419025484999999</v>
      </c>
      <c r="AG18" s="266">
        <v>3.5241490746999999</v>
      </c>
      <c r="AH18" s="266">
        <v>9.3899408292000004</v>
      </c>
      <c r="AI18" s="266">
        <v>62.763088826000001</v>
      </c>
      <c r="AJ18" s="266">
        <v>338.86072646999997</v>
      </c>
      <c r="AK18" s="266">
        <v>662.28878855000005</v>
      </c>
      <c r="AL18" s="266">
        <v>939.54288723000002</v>
      </c>
      <c r="AM18" s="266">
        <v>1150.3917788000001</v>
      </c>
      <c r="AN18" s="266">
        <v>965.70251910000002</v>
      </c>
      <c r="AO18" s="266">
        <v>832.33865529000002</v>
      </c>
      <c r="AP18" s="266">
        <v>459.77994604999998</v>
      </c>
      <c r="AQ18" s="266">
        <v>160.62404226000001</v>
      </c>
      <c r="AR18" s="266">
        <v>23.664899862999999</v>
      </c>
      <c r="AS18" s="266">
        <v>1.9152343447</v>
      </c>
      <c r="AT18" s="266">
        <v>9.6866644416999996</v>
      </c>
      <c r="AU18" s="266">
        <v>57.673593808</v>
      </c>
      <c r="AV18" s="266">
        <v>325.03413362999999</v>
      </c>
      <c r="AW18" s="266">
        <v>686.65008279999995</v>
      </c>
      <c r="AX18" s="266">
        <v>932.45798821000005</v>
      </c>
      <c r="AY18" s="266">
        <v>1131.1294544</v>
      </c>
      <c r="AZ18" s="266">
        <v>948.29959618999999</v>
      </c>
      <c r="BA18" s="266">
        <v>832.74949907999996</v>
      </c>
      <c r="BB18" s="266">
        <v>481.60915031000002</v>
      </c>
      <c r="BC18" s="266">
        <v>171.94523856000001</v>
      </c>
      <c r="BD18" s="266">
        <v>24.102971882999999</v>
      </c>
      <c r="BE18" s="266">
        <v>1.8367499584</v>
      </c>
      <c r="BF18" s="266">
        <v>9.5282899303999997</v>
      </c>
      <c r="BG18" s="266">
        <v>60.168914712000003</v>
      </c>
      <c r="BH18" s="309">
        <v>322.85579999999999</v>
      </c>
      <c r="BI18" s="309">
        <v>674.64380000000006</v>
      </c>
      <c r="BJ18" s="309">
        <v>913.21310000000005</v>
      </c>
      <c r="BK18" s="309">
        <v>1111.8320000000001</v>
      </c>
      <c r="BL18" s="309">
        <v>951.81280000000004</v>
      </c>
      <c r="BM18" s="309">
        <v>822.51850000000002</v>
      </c>
      <c r="BN18" s="309">
        <v>482.452</v>
      </c>
      <c r="BO18" s="309">
        <v>179.01509999999999</v>
      </c>
      <c r="BP18" s="309">
        <v>23.272379999999998</v>
      </c>
      <c r="BQ18" s="309">
        <v>2.19625</v>
      </c>
      <c r="BR18" s="309">
        <v>8.8994730000000004</v>
      </c>
      <c r="BS18" s="309">
        <v>59.478529999999999</v>
      </c>
      <c r="BT18" s="309">
        <v>323.84789999999998</v>
      </c>
      <c r="BU18" s="309">
        <v>683.90449999999998</v>
      </c>
      <c r="BV18" s="309">
        <v>924.78420000000006</v>
      </c>
    </row>
    <row r="19" spans="1:74" ht="11.1" customHeight="1" x14ac:dyDescent="0.2">
      <c r="A19" s="9" t="s">
        <v>139</v>
      </c>
      <c r="B19" s="206" t="s">
        <v>436</v>
      </c>
      <c r="C19" s="266">
        <v>1291.2784443999999</v>
      </c>
      <c r="D19" s="266">
        <v>1136.2302046</v>
      </c>
      <c r="E19" s="266">
        <v>827.03710045000003</v>
      </c>
      <c r="F19" s="266">
        <v>476.6451654</v>
      </c>
      <c r="G19" s="266">
        <v>193.02856732999999</v>
      </c>
      <c r="H19" s="266">
        <v>31.190557010999999</v>
      </c>
      <c r="I19" s="266">
        <v>11.024097834999999</v>
      </c>
      <c r="J19" s="266">
        <v>16.81818556</v>
      </c>
      <c r="K19" s="266">
        <v>86.097986489999997</v>
      </c>
      <c r="L19" s="266">
        <v>382.70721047000001</v>
      </c>
      <c r="M19" s="266">
        <v>724.68734277999999</v>
      </c>
      <c r="N19" s="266">
        <v>1090.1466619</v>
      </c>
      <c r="O19" s="266">
        <v>1287.6224745</v>
      </c>
      <c r="P19" s="266">
        <v>1081.9351403000001</v>
      </c>
      <c r="Q19" s="266">
        <v>839.14824295000005</v>
      </c>
      <c r="R19" s="266">
        <v>457.35484303999999</v>
      </c>
      <c r="S19" s="266">
        <v>203.33129822000001</v>
      </c>
      <c r="T19" s="266">
        <v>31.586818128000001</v>
      </c>
      <c r="U19" s="266">
        <v>10.512251378</v>
      </c>
      <c r="V19" s="266">
        <v>19.368436683999999</v>
      </c>
      <c r="W19" s="266">
        <v>86.527185908999996</v>
      </c>
      <c r="X19" s="266">
        <v>388.52164714000003</v>
      </c>
      <c r="Y19" s="266">
        <v>725.42740684</v>
      </c>
      <c r="Z19" s="266">
        <v>1096.4631690000001</v>
      </c>
      <c r="AA19" s="266">
        <v>1295.5812914000001</v>
      </c>
      <c r="AB19" s="266">
        <v>1064.2644714999999</v>
      </c>
      <c r="AC19" s="266">
        <v>835.95537993999994</v>
      </c>
      <c r="AD19" s="266">
        <v>483.36468041000001</v>
      </c>
      <c r="AE19" s="266">
        <v>182.84644972999999</v>
      </c>
      <c r="AF19" s="266">
        <v>31.13578184</v>
      </c>
      <c r="AG19" s="266">
        <v>10.174196932999999</v>
      </c>
      <c r="AH19" s="266">
        <v>17.815826726000001</v>
      </c>
      <c r="AI19" s="266">
        <v>83.806985087000001</v>
      </c>
      <c r="AJ19" s="266">
        <v>386.93974922000001</v>
      </c>
      <c r="AK19" s="266">
        <v>738.06639073999997</v>
      </c>
      <c r="AL19" s="266">
        <v>1073.3751749</v>
      </c>
      <c r="AM19" s="266">
        <v>1276.9333217000001</v>
      </c>
      <c r="AN19" s="266">
        <v>1068.6315898</v>
      </c>
      <c r="AO19" s="266">
        <v>852.03716812000005</v>
      </c>
      <c r="AP19" s="266">
        <v>481.48885374999998</v>
      </c>
      <c r="AQ19" s="266">
        <v>184.8282007</v>
      </c>
      <c r="AR19" s="266">
        <v>31.421194314000001</v>
      </c>
      <c r="AS19" s="266">
        <v>6.5823158933999997</v>
      </c>
      <c r="AT19" s="266">
        <v>16.881005503000001</v>
      </c>
      <c r="AU19" s="266">
        <v>78.610315493000002</v>
      </c>
      <c r="AV19" s="266">
        <v>374.40608170000002</v>
      </c>
      <c r="AW19" s="266">
        <v>768.39865023000004</v>
      </c>
      <c r="AX19" s="266">
        <v>1054.5768860000001</v>
      </c>
      <c r="AY19" s="266">
        <v>1248.8405865</v>
      </c>
      <c r="AZ19" s="266">
        <v>1056.61826</v>
      </c>
      <c r="BA19" s="266">
        <v>851.20643047999999</v>
      </c>
      <c r="BB19" s="266">
        <v>505.50163338999999</v>
      </c>
      <c r="BC19" s="266">
        <v>193.80321991</v>
      </c>
      <c r="BD19" s="266">
        <v>31.382964056999999</v>
      </c>
      <c r="BE19" s="266">
        <v>6.5498291877000003</v>
      </c>
      <c r="BF19" s="266">
        <v>17.751103402999998</v>
      </c>
      <c r="BG19" s="266">
        <v>80.326832964000005</v>
      </c>
      <c r="BH19" s="309">
        <v>386.02519999999998</v>
      </c>
      <c r="BI19" s="309">
        <v>756.42160000000001</v>
      </c>
      <c r="BJ19" s="309">
        <v>1027.4680000000001</v>
      </c>
      <c r="BK19" s="309">
        <v>1226.4639999999999</v>
      </c>
      <c r="BL19" s="309">
        <v>1074.279</v>
      </c>
      <c r="BM19" s="309">
        <v>831.95849999999996</v>
      </c>
      <c r="BN19" s="309">
        <v>501.29539999999997</v>
      </c>
      <c r="BO19" s="309">
        <v>196.72890000000001</v>
      </c>
      <c r="BP19" s="309">
        <v>29.63532</v>
      </c>
      <c r="BQ19" s="309">
        <v>7.1924950000000001</v>
      </c>
      <c r="BR19" s="309">
        <v>16.9163</v>
      </c>
      <c r="BS19" s="309">
        <v>73.939689999999999</v>
      </c>
      <c r="BT19" s="309">
        <v>387.911</v>
      </c>
      <c r="BU19" s="309">
        <v>766.90639999999996</v>
      </c>
      <c r="BV19" s="309">
        <v>1043.9079999999999</v>
      </c>
    </row>
    <row r="20" spans="1:74" ht="11.1" customHeight="1" x14ac:dyDescent="0.2">
      <c r="A20" s="9" t="s">
        <v>140</v>
      </c>
      <c r="B20" s="206" t="s">
        <v>437</v>
      </c>
      <c r="C20" s="266">
        <v>1348.7746801000001</v>
      </c>
      <c r="D20" s="266">
        <v>1145.9282387000001</v>
      </c>
      <c r="E20" s="266">
        <v>808.02963938000005</v>
      </c>
      <c r="F20" s="266">
        <v>466.70826438</v>
      </c>
      <c r="G20" s="266">
        <v>200.50422551</v>
      </c>
      <c r="H20" s="266">
        <v>39.883759241</v>
      </c>
      <c r="I20" s="266">
        <v>14.342014051</v>
      </c>
      <c r="J20" s="266">
        <v>22.217930378999998</v>
      </c>
      <c r="K20" s="266">
        <v>105.20310689</v>
      </c>
      <c r="L20" s="266">
        <v>397.40165979</v>
      </c>
      <c r="M20" s="266">
        <v>757.56543651000004</v>
      </c>
      <c r="N20" s="266">
        <v>1225.0344622</v>
      </c>
      <c r="O20" s="266">
        <v>1342.1665425000001</v>
      </c>
      <c r="P20" s="266">
        <v>1101.6851504000001</v>
      </c>
      <c r="Q20" s="266">
        <v>820.50085233000004</v>
      </c>
      <c r="R20" s="266">
        <v>454.76905848000001</v>
      </c>
      <c r="S20" s="266">
        <v>209.94721641999999</v>
      </c>
      <c r="T20" s="266">
        <v>40.637637634000001</v>
      </c>
      <c r="U20" s="266">
        <v>14.512786699999999</v>
      </c>
      <c r="V20" s="266">
        <v>25.416185161000001</v>
      </c>
      <c r="W20" s="266">
        <v>103.74647720999999</v>
      </c>
      <c r="X20" s="266">
        <v>402.87839151999998</v>
      </c>
      <c r="Y20" s="266">
        <v>759.82273156999997</v>
      </c>
      <c r="Z20" s="266">
        <v>1217.0449085</v>
      </c>
      <c r="AA20" s="266">
        <v>1342.5487633</v>
      </c>
      <c r="AB20" s="266">
        <v>1098.3981977000001</v>
      </c>
      <c r="AC20" s="266">
        <v>814.46913357999995</v>
      </c>
      <c r="AD20" s="266">
        <v>471.50072832000001</v>
      </c>
      <c r="AE20" s="266">
        <v>193.21335686</v>
      </c>
      <c r="AF20" s="266">
        <v>37.889479004000002</v>
      </c>
      <c r="AG20" s="266">
        <v>14.331440168</v>
      </c>
      <c r="AH20" s="266">
        <v>24.735731582</v>
      </c>
      <c r="AI20" s="266">
        <v>100.70735873</v>
      </c>
      <c r="AJ20" s="266">
        <v>410.06254638000001</v>
      </c>
      <c r="AK20" s="266">
        <v>780.73460890000001</v>
      </c>
      <c r="AL20" s="266">
        <v>1189.6632413</v>
      </c>
      <c r="AM20" s="266">
        <v>1331.6461672</v>
      </c>
      <c r="AN20" s="266">
        <v>1126.0927107</v>
      </c>
      <c r="AO20" s="266">
        <v>829.88535528</v>
      </c>
      <c r="AP20" s="266">
        <v>466.47214495999998</v>
      </c>
      <c r="AQ20" s="266">
        <v>199.27604135000001</v>
      </c>
      <c r="AR20" s="266">
        <v>37.033141815999997</v>
      </c>
      <c r="AS20" s="266">
        <v>10.865691453</v>
      </c>
      <c r="AT20" s="266">
        <v>23.629410061000002</v>
      </c>
      <c r="AU20" s="266">
        <v>97.185010325999997</v>
      </c>
      <c r="AV20" s="266">
        <v>402.86811870999998</v>
      </c>
      <c r="AW20" s="266">
        <v>811.39542449999999</v>
      </c>
      <c r="AX20" s="266">
        <v>1165.4748961</v>
      </c>
      <c r="AY20" s="266">
        <v>1308.0731283</v>
      </c>
      <c r="AZ20" s="266">
        <v>1111.0422126000001</v>
      </c>
      <c r="BA20" s="266">
        <v>828.66041773999996</v>
      </c>
      <c r="BB20" s="266">
        <v>489.54826632999999</v>
      </c>
      <c r="BC20" s="266">
        <v>203.54478725000001</v>
      </c>
      <c r="BD20" s="266">
        <v>35.286207867000002</v>
      </c>
      <c r="BE20" s="266">
        <v>10.674858693999999</v>
      </c>
      <c r="BF20" s="266">
        <v>24.649858555000002</v>
      </c>
      <c r="BG20" s="266">
        <v>97.858425943</v>
      </c>
      <c r="BH20" s="309">
        <v>424.89659999999998</v>
      </c>
      <c r="BI20" s="309">
        <v>800.37090000000001</v>
      </c>
      <c r="BJ20" s="309">
        <v>1142.6199999999999</v>
      </c>
      <c r="BK20" s="309">
        <v>1279.105</v>
      </c>
      <c r="BL20" s="309">
        <v>1134.335</v>
      </c>
      <c r="BM20" s="309">
        <v>806.11770000000001</v>
      </c>
      <c r="BN20" s="309">
        <v>490.88630000000001</v>
      </c>
      <c r="BO20" s="309">
        <v>202.95169999999999</v>
      </c>
      <c r="BP20" s="309">
        <v>32.117109999999997</v>
      </c>
      <c r="BQ20" s="309">
        <v>11.2164</v>
      </c>
      <c r="BR20" s="309">
        <v>24.307379999999998</v>
      </c>
      <c r="BS20" s="309">
        <v>88.824250000000006</v>
      </c>
      <c r="BT20" s="309">
        <v>433.02859999999998</v>
      </c>
      <c r="BU20" s="309">
        <v>807.96259999999995</v>
      </c>
      <c r="BV20" s="309">
        <v>1159.107</v>
      </c>
    </row>
    <row r="21" spans="1:74" ht="11.1" customHeight="1" x14ac:dyDescent="0.2">
      <c r="A21" s="9" t="s">
        <v>141</v>
      </c>
      <c r="B21" s="206" t="s">
        <v>469</v>
      </c>
      <c r="C21" s="266">
        <v>633.97878360000004</v>
      </c>
      <c r="D21" s="266">
        <v>518.44842236</v>
      </c>
      <c r="E21" s="266">
        <v>350.63199616000003</v>
      </c>
      <c r="F21" s="266">
        <v>145.99197903999999</v>
      </c>
      <c r="G21" s="266">
        <v>41.022540652000004</v>
      </c>
      <c r="H21" s="266">
        <v>1.2285095317000001</v>
      </c>
      <c r="I21" s="266">
        <v>0.30056111478000003</v>
      </c>
      <c r="J21" s="266">
        <v>0.43328042522999999</v>
      </c>
      <c r="K21" s="266">
        <v>10.942830585999999</v>
      </c>
      <c r="L21" s="266">
        <v>131.43974001000001</v>
      </c>
      <c r="M21" s="266">
        <v>344.73209881999998</v>
      </c>
      <c r="N21" s="266">
        <v>490.41071208</v>
      </c>
      <c r="O21" s="266">
        <v>630.14876581999999</v>
      </c>
      <c r="P21" s="266">
        <v>491.32254293</v>
      </c>
      <c r="Q21" s="266">
        <v>355.84208008000002</v>
      </c>
      <c r="R21" s="266">
        <v>133.93292786000001</v>
      </c>
      <c r="S21" s="266">
        <v>41.623853390999997</v>
      </c>
      <c r="T21" s="266">
        <v>1.3414642009</v>
      </c>
      <c r="U21" s="266">
        <v>0.24548327094</v>
      </c>
      <c r="V21" s="266">
        <v>0.48967193232</v>
      </c>
      <c r="W21" s="266">
        <v>11.728866999999999</v>
      </c>
      <c r="X21" s="266">
        <v>133.62087462</v>
      </c>
      <c r="Y21" s="266">
        <v>342.02807489000003</v>
      </c>
      <c r="Z21" s="266">
        <v>499.03595653999997</v>
      </c>
      <c r="AA21" s="266">
        <v>639.15897084999995</v>
      </c>
      <c r="AB21" s="266">
        <v>478.20829730999998</v>
      </c>
      <c r="AC21" s="266">
        <v>363.9636764</v>
      </c>
      <c r="AD21" s="266">
        <v>139.42126056999999</v>
      </c>
      <c r="AE21" s="266">
        <v>36.008925333000001</v>
      </c>
      <c r="AF21" s="266">
        <v>1.3490011747999999</v>
      </c>
      <c r="AG21" s="266">
        <v>0.22202038598000001</v>
      </c>
      <c r="AH21" s="266">
        <v>0.40561117882999997</v>
      </c>
      <c r="AI21" s="266">
        <v>10.829677986</v>
      </c>
      <c r="AJ21" s="266">
        <v>126.24630949</v>
      </c>
      <c r="AK21" s="266">
        <v>339.03033436999999</v>
      </c>
      <c r="AL21" s="266">
        <v>499.52525116999999</v>
      </c>
      <c r="AM21" s="266">
        <v>630.66340287000003</v>
      </c>
      <c r="AN21" s="266">
        <v>465.56754991999998</v>
      </c>
      <c r="AO21" s="266">
        <v>364.58733339999998</v>
      </c>
      <c r="AP21" s="266">
        <v>134.44840891000001</v>
      </c>
      <c r="AQ21" s="266">
        <v>33.366974464999998</v>
      </c>
      <c r="AR21" s="266">
        <v>1.3496912802000001</v>
      </c>
      <c r="AS21" s="266">
        <v>9.0575703576000005E-2</v>
      </c>
      <c r="AT21" s="266">
        <v>0.40447533859000001</v>
      </c>
      <c r="AU21" s="266">
        <v>9.2732231572000003</v>
      </c>
      <c r="AV21" s="266">
        <v>117.78236142999999</v>
      </c>
      <c r="AW21" s="266">
        <v>349.47509631000003</v>
      </c>
      <c r="AX21" s="266">
        <v>485.76532046</v>
      </c>
      <c r="AY21" s="266">
        <v>606.57190716000002</v>
      </c>
      <c r="AZ21" s="266">
        <v>439.95973908000002</v>
      </c>
      <c r="BA21" s="266">
        <v>348.48477637000002</v>
      </c>
      <c r="BB21" s="266">
        <v>141.25103324</v>
      </c>
      <c r="BC21" s="266">
        <v>38.076534829000003</v>
      </c>
      <c r="BD21" s="266">
        <v>1.5107646341000001</v>
      </c>
      <c r="BE21" s="266">
        <v>8.7485739605000001E-2</v>
      </c>
      <c r="BF21" s="266">
        <v>0.40678632076999999</v>
      </c>
      <c r="BG21" s="266">
        <v>10.360101911999999</v>
      </c>
      <c r="BH21" s="309">
        <v>114.9555</v>
      </c>
      <c r="BI21" s="309">
        <v>338.09949999999998</v>
      </c>
      <c r="BJ21" s="309">
        <v>462.92570000000001</v>
      </c>
      <c r="BK21" s="309">
        <v>592.95550000000003</v>
      </c>
      <c r="BL21" s="309">
        <v>444.5813</v>
      </c>
      <c r="BM21" s="309">
        <v>342.26949999999999</v>
      </c>
      <c r="BN21" s="309">
        <v>145.52199999999999</v>
      </c>
      <c r="BO21" s="309">
        <v>40.184519999999999</v>
      </c>
      <c r="BP21" s="309">
        <v>1.560165</v>
      </c>
      <c r="BQ21" s="309">
        <v>9.2827999999999994E-2</v>
      </c>
      <c r="BR21" s="309">
        <v>0.4033293</v>
      </c>
      <c r="BS21" s="309">
        <v>10.367039999999999</v>
      </c>
      <c r="BT21" s="309">
        <v>111.1224</v>
      </c>
      <c r="BU21" s="309">
        <v>339.70530000000002</v>
      </c>
      <c r="BV21" s="309">
        <v>470.24979999999999</v>
      </c>
    </row>
    <row r="22" spans="1:74" ht="11.1" customHeight="1" x14ac:dyDescent="0.2">
      <c r="A22" s="9" t="s">
        <v>142</v>
      </c>
      <c r="B22" s="206" t="s">
        <v>439</v>
      </c>
      <c r="C22" s="266">
        <v>824.10595388000002</v>
      </c>
      <c r="D22" s="266">
        <v>658.95618890000003</v>
      </c>
      <c r="E22" s="266">
        <v>422.46899373000002</v>
      </c>
      <c r="F22" s="266">
        <v>179.03268335999999</v>
      </c>
      <c r="G22" s="266">
        <v>51.214309985</v>
      </c>
      <c r="H22" s="266">
        <v>0.82192769692000001</v>
      </c>
      <c r="I22" s="266">
        <v>0.23519901905999999</v>
      </c>
      <c r="J22" s="266">
        <v>0.16426968441000001</v>
      </c>
      <c r="K22" s="266">
        <v>15.39463999</v>
      </c>
      <c r="L22" s="266">
        <v>178.41175189000001</v>
      </c>
      <c r="M22" s="266">
        <v>453.50341200999998</v>
      </c>
      <c r="N22" s="266">
        <v>654.90347921</v>
      </c>
      <c r="O22" s="266">
        <v>810.68444736000004</v>
      </c>
      <c r="P22" s="266">
        <v>624.61320766999995</v>
      </c>
      <c r="Q22" s="266">
        <v>432.60695092999998</v>
      </c>
      <c r="R22" s="266">
        <v>162.71728732</v>
      </c>
      <c r="S22" s="266">
        <v>53.432426302000003</v>
      </c>
      <c r="T22" s="266">
        <v>1.0904180577</v>
      </c>
      <c r="U22" s="266">
        <v>0.23519901905999999</v>
      </c>
      <c r="V22" s="266">
        <v>0.23434026924000001</v>
      </c>
      <c r="W22" s="266">
        <v>17.131005388999998</v>
      </c>
      <c r="X22" s="266">
        <v>182.10996710000001</v>
      </c>
      <c r="Y22" s="266">
        <v>449.16122094000002</v>
      </c>
      <c r="Z22" s="266">
        <v>669.88262111999995</v>
      </c>
      <c r="AA22" s="266">
        <v>820.78067089000001</v>
      </c>
      <c r="AB22" s="266">
        <v>606.44676962000005</v>
      </c>
      <c r="AC22" s="266">
        <v>433.99406310000001</v>
      </c>
      <c r="AD22" s="266">
        <v>173.58073580999999</v>
      </c>
      <c r="AE22" s="266">
        <v>46.858276535000002</v>
      </c>
      <c r="AF22" s="266">
        <v>1.0197265390000001</v>
      </c>
      <c r="AG22" s="266">
        <v>0.23519901905999999</v>
      </c>
      <c r="AH22" s="266">
        <v>0.23434026924000001</v>
      </c>
      <c r="AI22" s="266">
        <v>16.256179969000002</v>
      </c>
      <c r="AJ22" s="266">
        <v>175.16070521</v>
      </c>
      <c r="AK22" s="266">
        <v>452.18934199</v>
      </c>
      <c r="AL22" s="266">
        <v>664.72742555000002</v>
      </c>
      <c r="AM22" s="266">
        <v>811.43600759000003</v>
      </c>
      <c r="AN22" s="266">
        <v>593.78341211999998</v>
      </c>
      <c r="AO22" s="266">
        <v>443.98466522000001</v>
      </c>
      <c r="AP22" s="266">
        <v>169.27106391000001</v>
      </c>
      <c r="AQ22" s="266">
        <v>43.758565757</v>
      </c>
      <c r="AR22" s="266">
        <v>1.2650032834</v>
      </c>
      <c r="AS22" s="266">
        <v>7.0422463121000006E-2</v>
      </c>
      <c r="AT22" s="266">
        <v>0.18726111246999999</v>
      </c>
      <c r="AU22" s="266">
        <v>14.782124997</v>
      </c>
      <c r="AV22" s="266">
        <v>163.75410406</v>
      </c>
      <c r="AW22" s="266">
        <v>468.78933841999998</v>
      </c>
      <c r="AX22" s="266">
        <v>644.60986874000002</v>
      </c>
      <c r="AY22" s="266">
        <v>781.68872940999995</v>
      </c>
      <c r="AZ22" s="266">
        <v>567.05904927999995</v>
      </c>
      <c r="BA22" s="266">
        <v>422.17505868000001</v>
      </c>
      <c r="BB22" s="266">
        <v>180.65330005999999</v>
      </c>
      <c r="BC22" s="266">
        <v>49.160103951000004</v>
      </c>
      <c r="BD22" s="266">
        <v>1.5344907185000001</v>
      </c>
      <c r="BE22" s="266">
        <v>7.0422463121000006E-2</v>
      </c>
      <c r="BF22" s="266">
        <v>0.18726111246999999</v>
      </c>
      <c r="BG22" s="266">
        <v>15.653161603999999</v>
      </c>
      <c r="BH22" s="309">
        <v>161.9683</v>
      </c>
      <c r="BI22" s="309">
        <v>461.78460000000001</v>
      </c>
      <c r="BJ22" s="309">
        <v>624.7731</v>
      </c>
      <c r="BK22" s="309">
        <v>765.3963</v>
      </c>
      <c r="BL22" s="309">
        <v>581.60130000000004</v>
      </c>
      <c r="BM22" s="309">
        <v>415.78629999999998</v>
      </c>
      <c r="BN22" s="309">
        <v>190.47210000000001</v>
      </c>
      <c r="BO22" s="309">
        <v>51.082610000000003</v>
      </c>
      <c r="BP22" s="309">
        <v>1.5565070000000001</v>
      </c>
      <c r="BQ22" s="309">
        <v>7.0422499999999999E-2</v>
      </c>
      <c r="BR22" s="309">
        <v>0.18726110000000001</v>
      </c>
      <c r="BS22" s="309">
        <v>14.798719999999999</v>
      </c>
      <c r="BT22" s="309">
        <v>156.34059999999999</v>
      </c>
      <c r="BU22" s="309">
        <v>465.43619999999999</v>
      </c>
      <c r="BV22" s="309">
        <v>631.54049999999995</v>
      </c>
    </row>
    <row r="23" spans="1:74" ht="11.1" customHeight="1" x14ac:dyDescent="0.2">
      <c r="A23" s="9" t="s">
        <v>143</v>
      </c>
      <c r="B23" s="206" t="s">
        <v>440</v>
      </c>
      <c r="C23" s="266">
        <v>577.49221575000001</v>
      </c>
      <c r="D23" s="266">
        <v>411.38701522000002</v>
      </c>
      <c r="E23" s="266">
        <v>238.62676414000001</v>
      </c>
      <c r="F23" s="266">
        <v>76.845141101999999</v>
      </c>
      <c r="G23" s="266">
        <v>11.106105616000001</v>
      </c>
      <c r="H23" s="266">
        <v>5.0521795042000002E-2</v>
      </c>
      <c r="I23" s="266">
        <v>7.6979676671000002E-3</v>
      </c>
      <c r="J23" s="266">
        <v>0.14276946218</v>
      </c>
      <c r="K23" s="266">
        <v>3.8905954571999999</v>
      </c>
      <c r="L23" s="266">
        <v>62.170615918999999</v>
      </c>
      <c r="M23" s="266">
        <v>254.13285299</v>
      </c>
      <c r="N23" s="266">
        <v>482.91818602000001</v>
      </c>
      <c r="O23" s="266">
        <v>555.68731877000005</v>
      </c>
      <c r="P23" s="266">
        <v>387.51181678</v>
      </c>
      <c r="Q23" s="266">
        <v>238.06068716999999</v>
      </c>
      <c r="R23" s="266">
        <v>68.631710342000005</v>
      </c>
      <c r="S23" s="266">
        <v>11.572759595000001</v>
      </c>
      <c r="T23" s="266">
        <v>3.8664347513999997E-2</v>
      </c>
      <c r="U23" s="266">
        <v>7.6979676671000002E-3</v>
      </c>
      <c r="V23" s="266">
        <v>0.19246715637</v>
      </c>
      <c r="W23" s="266">
        <v>3.9986628554000001</v>
      </c>
      <c r="X23" s="266">
        <v>63.611149421</v>
      </c>
      <c r="Y23" s="266">
        <v>249.30506335000001</v>
      </c>
      <c r="Z23" s="266">
        <v>487.78345788000001</v>
      </c>
      <c r="AA23" s="266">
        <v>564.31535898000004</v>
      </c>
      <c r="AB23" s="266">
        <v>386.92397747000001</v>
      </c>
      <c r="AC23" s="266">
        <v>232.00090446999999</v>
      </c>
      <c r="AD23" s="266">
        <v>74.010508449</v>
      </c>
      <c r="AE23" s="266">
        <v>10.745925756</v>
      </c>
      <c r="AF23" s="266">
        <v>3.0524481571999999E-2</v>
      </c>
      <c r="AG23" s="266">
        <v>7.6979676671000002E-3</v>
      </c>
      <c r="AH23" s="266">
        <v>0.18367356844999999</v>
      </c>
      <c r="AI23" s="266">
        <v>3.3247928081000002</v>
      </c>
      <c r="AJ23" s="266">
        <v>62.271383110999999</v>
      </c>
      <c r="AK23" s="266">
        <v>260.50326525999998</v>
      </c>
      <c r="AL23" s="266">
        <v>484.67991590999998</v>
      </c>
      <c r="AM23" s="266">
        <v>565.04819984999995</v>
      </c>
      <c r="AN23" s="266">
        <v>393.59125072000001</v>
      </c>
      <c r="AO23" s="266">
        <v>240.10744647000001</v>
      </c>
      <c r="AP23" s="266">
        <v>72.737272666999999</v>
      </c>
      <c r="AQ23" s="266">
        <v>10.438237706000001</v>
      </c>
      <c r="AR23" s="266">
        <v>5.5098441986000002E-2</v>
      </c>
      <c r="AS23" s="266">
        <v>7.6979676671000002E-3</v>
      </c>
      <c r="AT23" s="266">
        <v>0.13818782229000001</v>
      </c>
      <c r="AU23" s="266">
        <v>2.4765696257999998</v>
      </c>
      <c r="AV23" s="266">
        <v>58.998600570999997</v>
      </c>
      <c r="AW23" s="266">
        <v>272.19556415</v>
      </c>
      <c r="AX23" s="266">
        <v>462.35645885000002</v>
      </c>
      <c r="AY23" s="266">
        <v>543.98868859000004</v>
      </c>
      <c r="AZ23" s="266">
        <v>374.30480133999998</v>
      </c>
      <c r="BA23" s="266">
        <v>221.38526446</v>
      </c>
      <c r="BB23" s="266">
        <v>74.987620949999993</v>
      </c>
      <c r="BC23" s="266">
        <v>10.944956081999999</v>
      </c>
      <c r="BD23" s="266">
        <v>6.2471017800999999E-2</v>
      </c>
      <c r="BE23" s="266">
        <v>7.6979676671000002E-3</v>
      </c>
      <c r="BF23" s="266">
        <v>0.16261473075999999</v>
      </c>
      <c r="BG23" s="266">
        <v>3.0272087069000002</v>
      </c>
      <c r="BH23" s="309">
        <v>61.482750000000003</v>
      </c>
      <c r="BI23" s="309">
        <v>265.0471</v>
      </c>
      <c r="BJ23" s="309">
        <v>459.54899999999998</v>
      </c>
      <c r="BK23" s="309">
        <v>533.41030000000001</v>
      </c>
      <c r="BL23" s="309">
        <v>389.29050000000001</v>
      </c>
      <c r="BM23" s="309">
        <v>221.8903</v>
      </c>
      <c r="BN23" s="309">
        <v>81.678169999999994</v>
      </c>
      <c r="BO23" s="309">
        <v>11.55048</v>
      </c>
      <c r="BP23" s="309">
        <v>6.9801500000000002E-2</v>
      </c>
      <c r="BQ23" s="309">
        <v>7.6979700000000002E-3</v>
      </c>
      <c r="BR23" s="309">
        <v>0.1626147</v>
      </c>
      <c r="BS23" s="309">
        <v>2.7111269999999998</v>
      </c>
      <c r="BT23" s="309">
        <v>60.927340000000001</v>
      </c>
      <c r="BU23" s="309">
        <v>265.29480000000001</v>
      </c>
      <c r="BV23" s="309">
        <v>457.2928</v>
      </c>
    </row>
    <row r="24" spans="1:74" ht="11.1" customHeight="1" x14ac:dyDescent="0.2">
      <c r="A24" s="9" t="s">
        <v>144</v>
      </c>
      <c r="B24" s="206" t="s">
        <v>441</v>
      </c>
      <c r="C24" s="266">
        <v>914.68264244</v>
      </c>
      <c r="D24" s="266">
        <v>728.01876959000003</v>
      </c>
      <c r="E24" s="266">
        <v>575.76499535000005</v>
      </c>
      <c r="F24" s="266">
        <v>418.50593615999998</v>
      </c>
      <c r="G24" s="266">
        <v>243.45213559999999</v>
      </c>
      <c r="H24" s="266">
        <v>73.016714386000004</v>
      </c>
      <c r="I24" s="266">
        <v>14.231040957999999</v>
      </c>
      <c r="J24" s="266">
        <v>23.952299631999999</v>
      </c>
      <c r="K24" s="266">
        <v>104.31963444</v>
      </c>
      <c r="L24" s="266">
        <v>330.02193396000001</v>
      </c>
      <c r="M24" s="266">
        <v>603.45623464000005</v>
      </c>
      <c r="N24" s="266">
        <v>931.30924539</v>
      </c>
      <c r="O24" s="266">
        <v>906.51832198</v>
      </c>
      <c r="P24" s="266">
        <v>719.07606018000001</v>
      </c>
      <c r="Q24" s="266">
        <v>572.05832580000003</v>
      </c>
      <c r="R24" s="266">
        <v>419.03712521</v>
      </c>
      <c r="S24" s="266">
        <v>247.18147006000001</v>
      </c>
      <c r="T24" s="266">
        <v>72.419580961999998</v>
      </c>
      <c r="U24" s="266">
        <v>14.451550538999999</v>
      </c>
      <c r="V24" s="266">
        <v>25.059823486999999</v>
      </c>
      <c r="W24" s="266">
        <v>105.06435689</v>
      </c>
      <c r="X24" s="266">
        <v>333.13849492999998</v>
      </c>
      <c r="Y24" s="266">
        <v>597.65045644999998</v>
      </c>
      <c r="Z24" s="266">
        <v>914.29304692999995</v>
      </c>
      <c r="AA24" s="266">
        <v>882.36708811000005</v>
      </c>
      <c r="AB24" s="266">
        <v>719.04127174999996</v>
      </c>
      <c r="AC24" s="266">
        <v>567.38604984999995</v>
      </c>
      <c r="AD24" s="266">
        <v>410.122366</v>
      </c>
      <c r="AE24" s="266">
        <v>237.57409233000001</v>
      </c>
      <c r="AF24" s="266">
        <v>68.919787552000003</v>
      </c>
      <c r="AG24" s="266">
        <v>14.128359728</v>
      </c>
      <c r="AH24" s="266">
        <v>24.942696139999999</v>
      </c>
      <c r="AI24" s="266">
        <v>100.5728117</v>
      </c>
      <c r="AJ24" s="266">
        <v>338.35943238999999</v>
      </c>
      <c r="AK24" s="266">
        <v>611.59859305999998</v>
      </c>
      <c r="AL24" s="266">
        <v>910.58528847000002</v>
      </c>
      <c r="AM24" s="266">
        <v>888.05196028</v>
      </c>
      <c r="AN24" s="266">
        <v>736.87340009000002</v>
      </c>
      <c r="AO24" s="266">
        <v>572.83651267000005</v>
      </c>
      <c r="AP24" s="266">
        <v>403.22905055000001</v>
      </c>
      <c r="AQ24" s="266">
        <v>250.00196976999999</v>
      </c>
      <c r="AR24" s="266">
        <v>67.687988012000005</v>
      </c>
      <c r="AS24" s="266">
        <v>13.368035186</v>
      </c>
      <c r="AT24" s="266">
        <v>23.050314011000001</v>
      </c>
      <c r="AU24" s="266">
        <v>99.738517861999995</v>
      </c>
      <c r="AV24" s="266">
        <v>340.60634870000001</v>
      </c>
      <c r="AW24" s="266">
        <v>616.21937763999995</v>
      </c>
      <c r="AX24" s="266">
        <v>893.21962759999997</v>
      </c>
      <c r="AY24" s="266">
        <v>884.21070771999996</v>
      </c>
      <c r="AZ24" s="266">
        <v>735.33326066999996</v>
      </c>
      <c r="BA24" s="266">
        <v>568.21126260999995</v>
      </c>
      <c r="BB24" s="266">
        <v>400.11560033000001</v>
      </c>
      <c r="BC24" s="266">
        <v>237.44626976999999</v>
      </c>
      <c r="BD24" s="266">
        <v>66.826135679000004</v>
      </c>
      <c r="BE24" s="266">
        <v>12.969774474999999</v>
      </c>
      <c r="BF24" s="266">
        <v>21.124046196999998</v>
      </c>
      <c r="BG24" s="266">
        <v>100.48259835</v>
      </c>
      <c r="BH24" s="309">
        <v>343.7176</v>
      </c>
      <c r="BI24" s="309">
        <v>603.91430000000003</v>
      </c>
      <c r="BJ24" s="309">
        <v>902.25469999999996</v>
      </c>
      <c r="BK24" s="309">
        <v>877.73479999999995</v>
      </c>
      <c r="BL24" s="309">
        <v>728.87120000000004</v>
      </c>
      <c r="BM24" s="309">
        <v>573.60450000000003</v>
      </c>
      <c r="BN24" s="309">
        <v>396.26740000000001</v>
      </c>
      <c r="BO24" s="309">
        <v>228.52340000000001</v>
      </c>
      <c r="BP24" s="309">
        <v>60.398000000000003</v>
      </c>
      <c r="BQ24" s="309">
        <v>11.763030000000001</v>
      </c>
      <c r="BR24" s="309">
        <v>22.024760000000001</v>
      </c>
      <c r="BS24" s="309">
        <v>96.616690000000006</v>
      </c>
      <c r="BT24" s="309">
        <v>343.69549999999998</v>
      </c>
      <c r="BU24" s="309">
        <v>599.38509999999997</v>
      </c>
      <c r="BV24" s="309">
        <v>895.60410000000002</v>
      </c>
    </row>
    <row r="25" spans="1:74" ht="11.1" customHeight="1" x14ac:dyDescent="0.2">
      <c r="A25" s="9" t="s">
        <v>145</v>
      </c>
      <c r="B25" s="206" t="s">
        <v>442</v>
      </c>
      <c r="C25" s="266">
        <v>564.10203926999998</v>
      </c>
      <c r="D25" s="266">
        <v>471.64244186000002</v>
      </c>
      <c r="E25" s="266">
        <v>426.51819003999998</v>
      </c>
      <c r="F25" s="266">
        <v>327.03381217999998</v>
      </c>
      <c r="G25" s="266">
        <v>196.62834217</v>
      </c>
      <c r="H25" s="266">
        <v>73.969869126999996</v>
      </c>
      <c r="I25" s="266">
        <v>17.685491533</v>
      </c>
      <c r="J25" s="266">
        <v>17.610178566999998</v>
      </c>
      <c r="K25" s="266">
        <v>53.400272084000001</v>
      </c>
      <c r="L25" s="266">
        <v>192.85073202000001</v>
      </c>
      <c r="M25" s="266">
        <v>397.28794112999998</v>
      </c>
      <c r="N25" s="266">
        <v>615.37398504999999</v>
      </c>
      <c r="O25" s="266">
        <v>563.41272627000001</v>
      </c>
      <c r="P25" s="266">
        <v>472.46498101999998</v>
      </c>
      <c r="Q25" s="266">
        <v>428.50626541999998</v>
      </c>
      <c r="R25" s="266">
        <v>325.42142962999998</v>
      </c>
      <c r="S25" s="266">
        <v>195.71810268999999</v>
      </c>
      <c r="T25" s="266">
        <v>71.221274078999997</v>
      </c>
      <c r="U25" s="266">
        <v>17.798023141000002</v>
      </c>
      <c r="V25" s="266">
        <v>16.278270412000001</v>
      </c>
      <c r="W25" s="266">
        <v>49.645559962999997</v>
      </c>
      <c r="X25" s="266">
        <v>186.53369389</v>
      </c>
      <c r="Y25" s="266">
        <v>394.95477892999997</v>
      </c>
      <c r="Z25" s="266">
        <v>600.05375630000003</v>
      </c>
      <c r="AA25" s="266">
        <v>541.82588804</v>
      </c>
      <c r="AB25" s="266">
        <v>471.20990175999998</v>
      </c>
      <c r="AC25" s="266">
        <v>430.61396228000001</v>
      </c>
      <c r="AD25" s="266">
        <v>318.85370863999998</v>
      </c>
      <c r="AE25" s="266">
        <v>192.72860441</v>
      </c>
      <c r="AF25" s="266">
        <v>69.872891721000002</v>
      </c>
      <c r="AG25" s="266">
        <v>16.450913062000001</v>
      </c>
      <c r="AH25" s="266">
        <v>15.580633242999999</v>
      </c>
      <c r="AI25" s="266">
        <v>50.533327206999999</v>
      </c>
      <c r="AJ25" s="266">
        <v>186.70818444</v>
      </c>
      <c r="AK25" s="266">
        <v>397.63326030000002</v>
      </c>
      <c r="AL25" s="266">
        <v>590.03244643000005</v>
      </c>
      <c r="AM25" s="266">
        <v>542.60541387000001</v>
      </c>
      <c r="AN25" s="266">
        <v>483.90018357999998</v>
      </c>
      <c r="AO25" s="266">
        <v>429.17124869000003</v>
      </c>
      <c r="AP25" s="266">
        <v>310.58554808000002</v>
      </c>
      <c r="AQ25" s="266">
        <v>202.3264739</v>
      </c>
      <c r="AR25" s="266">
        <v>67.264649418000005</v>
      </c>
      <c r="AS25" s="266">
        <v>17.579590738</v>
      </c>
      <c r="AT25" s="266">
        <v>14.80065999</v>
      </c>
      <c r="AU25" s="266">
        <v>52.949026490999998</v>
      </c>
      <c r="AV25" s="266">
        <v>185.90276333</v>
      </c>
      <c r="AW25" s="266">
        <v>394.02604673000002</v>
      </c>
      <c r="AX25" s="266">
        <v>581.60702788000003</v>
      </c>
      <c r="AY25" s="266">
        <v>545.16605415000004</v>
      </c>
      <c r="AZ25" s="266">
        <v>481.50481346999999</v>
      </c>
      <c r="BA25" s="266">
        <v>435.02352217999999</v>
      </c>
      <c r="BB25" s="266">
        <v>299.70589916</v>
      </c>
      <c r="BC25" s="266">
        <v>188.58381093</v>
      </c>
      <c r="BD25" s="266">
        <v>64.417422191</v>
      </c>
      <c r="BE25" s="266">
        <v>16.933248925000001</v>
      </c>
      <c r="BF25" s="266">
        <v>13.550286982999999</v>
      </c>
      <c r="BG25" s="266">
        <v>50.102944610000002</v>
      </c>
      <c r="BH25" s="309">
        <v>178.52369999999999</v>
      </c>
      <c r="BI25" s="309">
        <v>388.58269999999999</v>
      </c>
      <c r="BJ25" s="309">
        <v>579.81579999999997</v>
      </c>
      <c r="BK25" s="309">
        <v>544.44970000000001</v>
      </c>
      <c r="BL25" s="309">
        <v>472.66969999999998</v>
      </c>
      <c r="BM25" s="309">
        <v>437.86009999999999</v>
      </c>
      <c r="BN25" s="309">
        <v>289.82909999999998</v>
      </c>
      <c r="BO25" s="309">
        <v>177.47389999999999</v>
      </c>
      <c r="BP25" s="309">
        <v>55.548180000000002</v>
      </c>
      <c r="BQ25" s="309">
        <v>14.6509</v>
      </c>
      <c r="BR25" s="309">
        <v>12.7407</v>
      </c>
      <c r="BS25" s="309">
        <v>51.036279999999998</v>
      </c>
      <c r="BT25" s="309">
        <v>180.1651</v>
      </c>
      <c r="BU25" s="309">
        <v>383.2593</v>
      </c>
      <c r="BV25" s="309">
        <v>577.05759999999998</v>
      </c>
    </row>
    <row r="26" spans="1:74" ht="11.1" customHeight="1" x14ac:dyDescent="0.2">
      <c r="A26" s="9" t="s">
        <v>146</v>
      </c>
      <c r="B26" s="206" t="s">
        <v>470</v>
      </c>
      <c r="C26" s="266">
        <v>888.47322864</v>
      </c>
      <c r="D26" s="266">
        <v>747.56810277</v>
      </c>
      <c r="E26" s="266">
        <v>558.38346730000001</v>
      </c>
      <c r="F26" s="266">
        <v>319.82164080000001</v>
      </c>
      <c r="G26" s="266">
        <v>137.45257007999999</v>
      </c>
      <c r="H26" s="266">
        <v>30.275465110999999</v>
      </c>
      <c r="I26" s="266">
        <v>7.4232772214000002</v>
      </c>
      <c r="J26" s="266">
        <v>10.833214103</v>
      </c>
      <c r="K26" s="266">
        <v>52.783119837000001</v>
      </c>
      <c r="L26" s="266">
        <v>246.01707428</v>
      </c>
      <c r="M26" s="266">
        <v>509.71363368999999</v>
      </c>
      <c r="N26" s="266">
        <v>772.27648432000001</v>
      </c>
      <c r="O26" s="266">
        <v>881.28152464000004</v>
      </c>
      <c r="P26" s="266">
        <v>718.45398196999997</v>
      </c>
      <c r="Q26" s="266">
        <v>562.83887016999995</v>
      </c>
      <c r="R26" s="266">
        <v>307.30124819999997</v>
      </c>
      <c r="S26" s="266">
        <v>141.07883733</v>
      </c>
      <c r="T26" s="266">
        <v>29.996360848999998</v>
      </c>
      <c r="U26" s="266">
        <v>7.2939383793000001</v>
      </c>
      <c r="V26" s="266">
        <v>11.458961407</v>
      </c>
      <c r="W26" s="266">
        <v>52.226520993000001</v>
      </c>
      <c r="X26" s="266">
        <v>247.09970317</v>
      </c>
      <c r="Y26" s="266">
        <v>506.67674625000001</v>
      </c>
      <c r="Z26" s="266">
        <v>772.54056254</v>
      </c>
      <c r="AA26" s="266">
        <v>882.57750096999996</v>
      </c>
      <c r="AB26" s="266">
        <v>708.19426734000001</v>
      </c>
      <c r="AC26" s="266">
        <v>562.84539676999998</v>
      </c>
      <c r="AD26" s="266">
        <v>315.92375011000001</v>
      </c>
      <c r="AE26" s="266">
        <v>130.76889143</v>
      </c>
      <c r="AF26" s="266">
        <v>29.652383779000001</v>
      </c>
      <c r="AG26" s="266">
        <v>6.9447522453000001</v>
      </c>
      <c r="AH26" s="266">
        <v>10.61399215</v>
      </c>
      <c r="AI26" s="266">
        <v>50.437153592000001</v>
      </c>
      <c r="AJ26" s="266">
        <v>244.15598156999999</v>
      </c>
      <c r="AK26" s="266">
        <v>512.70768353000005</v>
      </c>
      <c r="AL26" s="266">
        <v>763.29767990000005</v>
      </c>
      <c r="AM26" s="266">
        <v>873.62389020000001</v>
      </c>
      <c r="AN26" s="266">
        <v>710.90526199999999</v>
      </c>
      <c r="AO26" s="266">
        <v>568.49726652000004</v>
      </c>
      <c r="AP26" s="266">
        <v>311.38841864</v>
      </c>
      <c r="AQ26" s="266">
        <v>133.02272235999999</v>
      </c>
      <c r="AR26" s="266">
        <v>28.695253489999999</v>
      </c>
      <c r="AS26" s="266">
        <v>5.9388097576999996</v>
      </c>
      <c r="AT26" s="266">
        <v>10.182199926999999</v>
      </c>
      <c r="AU26" s="266">
        <v>48.331449749000001</v>
      </c>
      <c r="AV26" s="266">
        <v>236.42225783999999</v>
      </c>
      <c r="AW26" s="266">
        <v>527.14073683000004</v>
      </c>
      <c r="AX26" s="266">
        <v>747.96661611000002</v>
      </c>
      <c r="AY26" s="266">
        <v>855.013463</v>
      </c>
      <c r="AZ26" s="266">
        <v>695.48813322000001</v>
      </c>
      <c r="BA26" s="266">
        <v>561.96979083999997</v>
      </c>
      <c r="BB26" s="266">
        <v>320.21587366</v>
      </c>
      <c r="BC26" s="266">
        <v>134.60835098999999</v>
      </c>
      <c r="BD26" s="266">
        <v>28.144761584000001</v>
      </c>
      <c r="BE26" s="266">
        <v>5.7802459525999996</v>
      </c>
      <c r="BF26" s="266">
        <v>9.9899347045999995</v>
      </c>
      <c r="BG26" s="266">
        <v>48.935212387</v>
      </c>
      <c r="BH26" s="309">
        <v>237.50540000000001</v>
      </c>
      <c r="BI26" s="309">
        <v>516.88919999999996</v>
      </c>
      <c r="BJ26" s="309">
        <v>732.95159999999998</v>
      </c>
      <c r="BK26" s="309">
        <v>840.12660000000005</v>
      </c>
      <c r="BL26" s="309">
        <v>700.7011</v>
      </c>
      <c r="BM26" s="309">
        <v>554.65110000000004</v>
      </c>
      <c r="BN26" s="309">
        <v>319.6934</v>
      </c>
      <c r="BO26" s="309">
        <v>133.9924</v>
      </c>
      <c r="BP26" s="309">
        <v>25.48639</v>
      </c>
      <c r="BQ26" s="309">
        <v>5.5471839999999997</v>
      </c>
      <c r="BR26" s="309">
        <v>9.6445360000000004</v>
      </c>
      <c r="BS26" s="309">
        <v>47.06718</v>
      </c>
      <c r="BT26" s="309">
        <v>237.44589999999999</v>
      </c>
      <c r="BU26" s="309">
        <v>519.5299</v>
      </c>
      <c r="BV26" s="309">
        <v>738.53150000000005</v>
      </c>
    </row>
    <row r="27" spans="1:74" ht="11.1" customHeight="1" x14ac:dyDescent="0.2">
      <c r="A27" s="8"/>
      <c r="B27" s="190" t="s">
        <v>159</v>
      </c>
      <c r="C27" s="242"/>
      <c r="D27" s="242"/>
      <c r="E27" s="242"/>
      <c r="F27" s="242"/>
      <c r="G27" s="242"/>
      <c r="H27" s="242"/>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2"/>
      <c r="AN27" s="242"/>
      <c r="AO27" s="242"/>
      <c r="AP27" s="242"/>
      <c r="AQ27" s="242"/>
      <c r="AR27" s="242"/>
      <c r="AS27" s="242"/>
      <c r="AT27" s="242"/>
      <c r="AU27" s="242"/>
      <c r="AV27" s="242"/>
      <c r="AW27" s="242"/>
      <c r="AX27" s="242"/>
      <c r="AY27" s="242"/>
      <c r="AZ27" s="242"/>
      <c r="BA27" s="242"/>
      <c r="BB27" s="242"/>
      <c r="BC27" s="242"/>
      <c r="BD27" s="242"/>
      <c r="BE27" s="242"/>
      <c r="BF27" s="242"/>
      <c r="BG27" s="242"/>
      <c r="BH27" s="311"/>
      <c r="BI27" s="311"/>
      <c r="BJ27" s="311"/>
      <c r="BK27" s="311"/>
      <c r="BL27" s="311"/>
      <c r="BM27" s="311"/>
      <c r="BN27" s="311"/>
      <c r="BO27" s="311"/>
      <c r="BP27" s="311"/>
      <c r="BQ27" s="311"/>
      <c r="BR27" s="311"/>
      <c r="BS27" s="311"/>
      <c r="BT27" s="311"/>
      <c r="BU27" s="311"/>
      <c r="BV27" s="311"/>
    </row>
    <row r="28" spans="1:74" ht="11.1" customHeight="1" x14ac:dyDescent="0.2">
      <c r="A28" s="9" t="s">
        <v>37</v>
      </c>
      <c r="B28" s="206" t="s">
        <v>435</v>
      </c>
      <c r="C28" s="266">
        <v>0</v>
      </c>
      <c r="D28" s="266">
        <v>0</v>
      </c>
      <c r="E28" s="266">
        <v>0</v>
      </c>
      <c r="F28" s="266">
        <v>0</v>
      </c>
      <c r="G28" s="266">
        <v>3.0764707703999998</v>
      </c>
      <c r="H28" s="266">
        <v>72.292618915000006</v>
      </c>
      <c r="I28" s="266">
        <v>169.79754259000001</v>
      </c>
      <c r="J28" s="266">
        <v>128.26538889</v>
      </c>
      <c r="K28" s="266">
        <v>66.381214311999997</v>
      </c>
      <c r="L28" s="266">
        <v>10.664153381</v>
      </c>
      <c r="M28" s="266">
        <v>0</v>
      </c>
      <c r="N28" s="266">
        <v>0</v>
      </c>
      <c r="O28" s="266">
        <v>0</v>
      </c>
      <c r="P28" s="266">
        <v>0</v>
      </c>
      <c r="Q28" s="266">
        <v>0</v>
      </c>
      <c r="R28" s="266">
        <v>0</v>
      </c>
      <c r="S28" s="266">
        <v>25.202652165</v>
      </c>
      <c r="T28" s="266">
        <v>57.372208254</v>
      </c>
      <c r="U28" s="266">
        <v>254.33360062</v>
      </c>
      <c r="V28" s="266">
        <v>265.81850141000001</v>
      </c>
      <c r="W28" s="266">
        <v>64.413343307000005</v>
      </c>
      <c r="X28" s="266">
        <v>0</v>
      </c>
      <c r="Y28" s="266">
        <v>0</v>
      </c>
      <c r="Z28" s="266">
        <v>0</v>
      </c>
      <c r="AA28" s="266">
        <v>0</v>
      </c>
      <c r="AB28" s="266">
        <v>0</v>
      </c>
      <c r="AC28" s="266">
        <v>0</v>
      </c>
      <c r="AD28" s="266">
        <v>0</v>
      </c>
      <c r="AE28" s="266">
        <v>3.3074315517000001</v>
      </c>
      <c r="AF28" s="266">
        <v>63.174556784000004</v>
      </c>
      <c r="AG28" s="266">
        <v>274.50493295000001</v>
      </c>
      <c r="AH28" s="266">
        <v>165.87560121000001</v>
      </c>
      <c r="AI28" s="266">
        <v>28.220838617999998</v>
      </c>
      <c r="AJ28" s="266">
        <v>0</v>
      </c>
      <c r="AK28" s="266">
        <v>0</v>
      </c>
      <c r="AL28" s="266">
        <v>0</v>
      </c>
      <c r="AM28" s="266">
        <v>0</v>
      </c>
      <c r="AN28" s="266">
        <v>0</v>
      </c>
      <c r="AO28" s="266">
        <v>0</v>
      </c>
      <c r="AP28" s="266">
        <v>0</v>
      </c>
      <c r="AQ28" s="266">
        <v>3.2894736651000001</v>
      </c>
      <c r="AR28" s="266">
        <v>100.11892003</v>
      </c>
      <c r="AS28" s="266">
        <v>292.21362305999997</v>
      </c>
      <c r="AT28" s="266">
        <v>215.61927972999999</v>
      </c>
      <c r="AU28" s="266">
        <v>35.012937528000002</v>
      </c>
      <c r="AV28" s="266">
        <v>0</v>
      </c>
      <c r="AW28" s="266">
        <v>0</v>
      </c>
      <c r="AX28" s="266">
        <v>0</v>
      </c>
      <c r="AY28" s="266">
        <v>0</v>
      </c>
      <c r="AZ28" s="266">
        <v>0</v>
      </c>
      <c r="BA28" s="266">
        <v>0</v>
      </c>
      <c r="BB28" s="266">
        <v>0</v>
      </c>
      <c r="BC28" s="266">
        <v>7.8190966631999999</v>
      </c>
      <c r="BD28" s="266">
        <v>137.33859519000001</v>
      </c>
      <c r="BE28" s="266">
        <v>158.70033316000001</v>
      </c>
      <c r="BF28" s="266">
        <v>240.80131863</v>
      </c>
      <c r="BG28" s="266">
        <v>64.614361039000002</v>
      </c>
      <c r="BH28" s="309">
        <v>1.8600253885</v>
      </c>
      <c r="BI28" s="309">
        <v>0</v>
      </c>
      <c r="BJ28" s="309">
        <v>0</v>
      </c>
      <c r="BK28" s="309">
        <v>0</v>
      </c>
      <c r="BL28" s="309">
        <v>0</v>
      </c>
      <c r="BM28" s="309">
        <v>0</v>
      </c>
      <c r="BN28" s="309">
        <v>0</v>
      </c>
      <c r="BO28" s="309">
        <v>7.7258934514000002</v>
      </c>
      <c r="BP28" s="309">
        <v>72.149783198999998</v>
      </c>
      <c r="BQ28" s="309">
        <v>194.66838579</v>
      </c>
      <c r="BR28" s="309">
        <v>167.49605878</v>
      </c>
      <c r="BS28" s="309">
        <v>31.117905243999999</v>
      </c>
      <c r="BT28" s="309">
        <v>2.1684076114000002</v>
      </c>
      <c r="BU28" s="309">
        <v>0</v>
      </c>
      <c r="BV28" s="309">
        <v>0</v>
      </c>
    </row>
    <row r="29" spans="1:74" ht="11.1" customHeight="1" x14ac:dyDescent="0.2">
      <c r="A29" s="9" t="s">
        <v>38</v>
      </c>
      <c r="B29" s="206" t="s">
        <v>468</v>
      </c>
      <c r="C29" s="266">
        <v>0</v>
      </c>
      <c r="D29" s="266">
        <v>0</v>
      </c>
      <c r="E29" s="266">
        <v>0</v>
      </c>
      <c r="F29" s="266">
        <v>2.1801697831000002</v>
      </c>
      <c r="G29" s="266">
        <v>14.317178283000001</v>
      </c>
      <c r="H29" s="266">
        <v>122.46397346000001</v>
      </c>
      <c r="I29" s="266">
        <v>250.90325973</v>
      </c>
      <c r="J29" s="266">
        <v>162.19100370999999</v>
      </c>
      <c r="K29" s="266">
        <v>87.021948076000001</v>
      </c>
      <c r="L29" s="266">
        <v>21.602016340999999</v>
      </c>
      <c r="M29" s="266">
        <v>0</v>
      </c>
      <c r="N29" s="266">
        <v>0</v>
      </c>
      <c r="O29" s="266">
        <v>0</v>
      </c>
      <c r="P29" s="266">
        <v>0</v>
      </c>
      <c r="Q29" s="266">
        <v>0</v>
      </c>
      <c r="R29" s="266">
        <v>0</v>
      </c>
      <c r="S29" s="266">
        <v>64.894435766000001</v>
      </c>
      <c r="T29" s="266">
        <v>110.58818805</v>
      </c>
      <c r="U29" s="266">
        <v>287.02607788</v>
      </c>
      <c r="V29" s="266">
        <v>297.65241377000001</v>
      </c>
      <c r="W29" s="266">
        <v>121.39880339</v>
      </c>
      <c r="X29" s="266">
        <v>3.7001496805</v>
      </c>
      <c r="Y29" s="266">
        <v>0</v>
      </c>
      <c r="Z29" s="266">
        <v>0</v>
      </c>
      <c r="AA29" s="266">
        <v>0</v>
      </c>
      <c r="AB29" s="266">
        <v>0</v>
      </c>
      <c r="AC29" s="266">
        <v>0</v>
      </c>
      <c r="AD29" s="266">
        <v>0.43602779416999998</v>
      </c>
      <c r="AE29" s="266">
        <v>31.217036007000001</v>
      </c>
      <c r="AF29" s="266">
        <v>112.05352386</v>
      </c>
      <c r="AG29" s="266">
        <v>325.34651485000001</v>
      </c>
      <c r="AH29" s="266">
        <v>218.11305254000001</v>
      </c>
      <c r="AI29" s="266">
        <v>87.739035960999999</v>
      </c>
      <c r="AJ29" s="266">
        <v>7.9313056091999998</v>
      </c>
      <c r="AK29" s="266">
        <v>0</v>
      </c>
      <c r="AL29" s="266">
        <v>0</v>
      </c>
      <c r="AM29" s="266">
        <v>0</v>
      </c>
      <c r="AN29" s="266">
        <v>0</v>
      </c>
      <c r="AO29" s="266">
        <v>0</v>
      </c>
      <c r="AP29" s="266">
        <v>0</v>
      </c>
      <c r="AQ29" s="266">
        <v>11.456832917</v>
      </c>
      <c r="AR29" s="266">
        <v>144.67981044999999</v>
      </c>
      <c r="AS29" s="266">
        <v>362.66526313000003</v>
      </c>
      <c r="AT29" s="266">
        <v>260.97598643999999</v>
      </c>
      <c r="AU29" s="266">
        <v>58.490443978000002</v>
      </c>
      <c r="AV29" s="266">
        <v>4.4008839958000001</v>
      </c>
      <c r="AW29" s="266">
        <v>0</v>
      </c>
      <c r="AX29" s="266">
        <v>0</v>
      </c>
      <c r="AY29" s="266">
        <v>0</v>
      </c>
      <c r="AZ29" s="266">
        <v>0</v>
      </c>
      <c r="BA29" s="266">
        <v>0</v>
      </c>
      <c r="BB29" s="266">
        <v>0</v>
      </c>
      <c r="BC29" s="266">
        <v>17.392304970000001</v>
      </c>
      <c r="BD29" s="266">
        <v>166.99612347999999</v>
      </c>
      <c r="BE29" s="266">
        <v>248.84795370000001</v>
      </c>
      <c r="BF29" s="266">
        <v>286.16884897</v>
      </c>
      <c r="BG29" s="266">
        <v>102.18736536</v>
      </c>
      <c r="BH29" s="309">
        <v>4.4042747938</v>
      </c>
      <c r="BI29" s="309">
        <v>0</v>
      </c>
      <c r="BJ29" s="309">
        <v>0</v>
      </c>
      <c r="BK29" s="309">
        <v>0</v>
      </c>
      <c r="BL29" s="309">
        <v>0</v>
      </c>
      <c r="BM29" s="309">
        <v>0</v>
      </c>
      <c r="BN29" s="309">
        <v>0</v>
      </c>
      <c r="BO29" s="309">
        <v>25.574617930999999</v>
      </c>
      <c r="BP29" s="309">
        <v>122.71641852</v>
      </c>
      <c r="BQ29" s="309">
        <v>247.59514996999999</v>
      </c>
      <c r="BR29" s="309">
        <v>211.11602654000001</v>
      </c>
      <c r="BS29" s="309">
        <v>59.510664482000003</v>
      </c>
      <c r="BT29" s="309">
        <v>4.8475416251999999</v>
      </c>
      <c r="BU29" s="309">
        <v>0</v>
      </c>
      <c r="BV29" s="309">
        <v>0</v>
      </c>
    </row>
    <row r="30" spans="1:74" ht="11.1" customHeight="1" x14ac:dyDescent="0.2">
      <c r="A30" s="9" t="s">
        <v>39</v>
      </c>
      <c r="B30" s="206" t="s">
        <v>436</v>
      </c>
      <c r="C30" s="266">
        <v>0</v>
      </c>
      <c r="D30" s="266">
        <v>0</v>
      </c>
      <c r="E30" s="266">
        <v>0.55680891003999999</v>
      </c>
      <c r="F30" s="266">
        <v>6.5799189332000001</v>
      </c>
      <c r="G30" s="266">
        <v>36.779197621000002</v>
      </c>
      <c r="H30" s="266">
        <v>167.11369876000001</v>
      </c>
      <c r="I30" s="266">
        <v>242.04074374000001</v>
      </c>
      <c r="J30" s="266">
        <v>147.73329398999999</v>
      </c>
      <c r="K30" s="266">
        <v>92.302285707999999</v>
      </c>
      <c r="L30" s="266">
        <v>15.670839280999999</v>
      </c>
      <c r="M30" s="266">
        <v>0</v>
      </c>
      <c r="N30" s="266">
        <v>0</v>
      </c>
      <c r="O30" s="266">
        <v>0</v>
      </c>
      <c r="P30" s="266">
        <v>0</v>
      </c>
      <c r="Q30" s="266">
        <v>0</v>
      </c>
      <c r="R30" s="266">
        <v>0</v>
      </c>
      <c r="S30" s="266">
        <v>139.8731875</v>
      </c>
      <c r="T30" s="266">
        <v>192.05152853999999</v>
      </c>
      <c r="U30" s="266">
        <v>257.38327391000001</v>
      </c>
      <c r="V30" s="266">
        <v>256.58129063000001</v>
      </c>
      <c r="W30" s="266">
        <v>122.42884099</v>
      </c>
      <c r="X30" s="266">
        <v>3.8751931989999999</v>
      </c>
      <c r="Y30" s="266">
        <v>0</v>
      </c>
      <c r="Z30" s="266">
        <v>0</v>
      </c>
      <c r="AA30" s="266">
        <v>0</v>
      </c>
      <c r="AB30" s="266">
        <v>0</v>
      </c>
      <c r="AC30" s="266">
        <v>0</v>
      </c>
      <c r="AD30" s="266">
        <v>0.80578199972999998</v>
      </c>
      <c r="AE30" s="266">
        <v>47.280694549000003</v>
      </c>
      <c r="AF30" s="266">
        <v>127.07979687</v>
      </c>
      <c r="AG30" s="266">
        <v>319.93813139000002</v>
      </c>
      <c r="AH30" s="266">
        <v>194.61946725999999</v>
      </c>
      <c r="AI30" s="266">
        <v>134.99414783</v>
      </c>
      <c r="AJ30" s="266">
        <v>6.6535563474000003</v>
      </c>
      <c r="AK30" s="266">
        <v>0</v>
      </c>
      <c r="AL30" s="266">
        <v>0</v>
      </c>
      <c r="AM30" s="266">
        <v>0</v>
      </c>
      <c r="AN30" s="266">
        <v>0</v>
      </c>
      <c r="AO30" s="266">
        <v>2.0046513578999998</v>
      </c>
      <c r="AP30" s="266">
        <v>0</v>
      </c>
      <c r="AQ30" s="266">
        <v>31.787544875999998</v>
      </c>
      <c r="AR30" s="266">
        <v>186.27646014999999</v>
      </c>
      <c r="AS30" s="266">
        <v>333.93794735</v>
      </c>
      <c r="AT30" s="266">
        <v>217.31856048</v>
      </c>
      <c r="AU30" s="266">
        <v>54.052301055000001</v>
      </c>
      <c r="AV30" s="266">
        <v>1.9848117997000001</v>
      </c>
      <c r="AW30" s="266">
        <v>0</v>
      </c>
      <c r="AX30" s="266">
        <v>0</v>
      </c>
      <c r="AY30" s="266">
        <v>0</v>
      </c>
      <c r="AZ30" s="266">
        <v>0</v>
      </c>
      <c r="BA30" s="266">
        <v>2.1695177010000002</v>
      </c>
      <c r="BB30" s="266">
        <v>0.26919375533000001</v>
      </c>
      <c r="BC30" s="266">
        <v>34.525071138999998</v>
      </c>
      <c r="BD30" s="266">
        <v>215.14647521000001</v>
      </c>
      <c r="BE30" s="266">
        <v>237.83735134</v>
      </c>
      <c r="BF30" s="266">
        <v>286.75043044</v>
      </c>
      <c r="BG30" s="266">
        <v>113.54059367000001</v>
      </c>
      <c r="BH30" s="309">
        <v>6.1558893929999998</v>
      </c>
      <c r="BI30" s="309">
        <v>0</v>
      </c>
      <c r="BJ30" s="309">
        <v>0</v>
      </c>
      <c r="BK30" s="309">
        <v>0</v>
      </c>
      <c r="BL30" s="309">
        <v>0</v>
      </c>
      <c r="BM30" s="309">
        <v>0.41267002806999997</v>
      </c>
      <c r="BN30" s="309">
        <v>2.1494388013000001</v>
      </c>
      <c r="BO30" s="309">
        <v>56.145260806000003</v>
      </c>
      <c r="BP30" s="309">
        <v>155.64728226</v>
      </c>
      <c r="BQ30" s="309">
        <v>245.94997952</v>
      </c>
      <c r="BR30" s="309">
        <v>206.02525334000001</v>
      </c>
      <c r="BS30" s="309">
        <v>62.825180604000003</v>
      </c>
      <c r="BT30" s="309">
        <v>5.8864526881000003</v>
      </c>
      <c r="BU30" s="309">
        <v>0</v>
      </c>
      <c r="BV30" s="309">
        <v>0</v>
      </c>
    </row>
    <row r="31" spans="1:74" ht="11.1" customHeight="1" x14ac:dyDescent="0.2">
      <c r="A31" s="9" t="s">
        <v>40</v>
      </c>
      <c r="B31" s="206" t="s">
        <v>437</v>
      </c>
      <c r="C31" s="266">
        <v>0</v>
      </c>
      <c r="D31" s="266">
        <v>2.9625507467999999</v>
      </c>
      <c r="E31" s="266">
        <v>5.7162094622000001</v>
      </c>
      <c r="F31" s="266">
        <v>8.7082144193000008</v>
      </c>
      <c r="G31" s="266">
        <v>50.548965088999999</v>
      </c>
      <c r="H31" s="266">
        <v>205.45683693000001</v>
      </c>
      <c r="I31" s="266">
        <v>330.33633021999998</v>
      </c>
      <c r="J31" s="266">
        <v>165.59992763</v>
      </c>
      <c r="K31" s="266">
        <v>126.8303188</v>
      </c>
      <c r="L31" s="266">
        <v>13.978194071000001</v>
      </c>
      <c r="M31" s="266">
        <v>0</v>
      </c>
      <c r="N31" s="266">
        <v>0</v>
      </c>
      <c r="O31" s="266">
        <v>0</v>
      </c>
      <c r="P31" s="266">
        <v>0</v>
      </c>
      <c r="Q31" s="266">
        <v>1.8129181698000001</v>
      </c>
      <c r="R31" s="266">
        <v>0</v>
      </c>
      <c r="S31" s="266">
        <v>167.82649803999999</v>
      </c>
      <c r="T31" s="266">
        <v>272.23799817000003</v>
      </c>
      <c r="U31" s="266">
        <v>304.14762089999999</v>
      </c>
      <c r="V31" s="266">
        <v>257.88130036000001</v>
      </c>
      <c r="W31" s="266">
        <v>123.86198335</v>
      </c>
      <c r="X31" s="266">
        <v>5.6422089839999998</v>
      </c>
      <c r="Y31" s="266">
        <v>0</v>
      </c>
      <c r="Z31" s="266">
        <v>0</v>
      </c>
      <c r="AA31" s="266">
        <v>0</v>
      </c>
      <c r="AB31" s="266">
        <v>0</v>
      </c>
      <c r="AC31" s="266">
        <v>0</v>
      </c>
      <c r="AD31" s="266">
        <v>6.0641705213000003</v>
      </c>
      <c r="AE31" s="266">
        <v>41.783894005999997</v>
      </c>
      <c r="AF31" s="266">
        <v>174.56505711</v>
      </c>
      <c r="AG31" s="266">
        <v>319.77073121000001</v>
      </c>
      <c r="AH31" s="266">
        <v>224.19147953999999</v>
      </c>
      <c r="AI31" s="266">
        <v>182.30566081000001</v>
      </c>
      <c r="AJ31" s="266">
        <v>2.4016404088000001</v>
      </c>
      <c r="AK31" s="266">
        <v>0</v>
      </c>
      <c r="AL31" s="266">
        <v>0</v>
      </c>
      <c r="AM31" s="266">
        <v>0</v>
      </c>
      <c r="AN31" s="266">
        <v>0</v>
      </c>
      <c r="AO31" s="266">
        <v>6.0691428683000002</v>
      </c>
      <c r="AP31" s="266">
        <v>1.3847399306999999</v>
      </c>
      <c r="AQ31" s="266">
        <v>37.452864538</v>
      </c>
      <c r="AR31" s="266">
        <v>256.64951569999999</v>
      </c>
      <c r="AS31" s="266">
        <v>342.68794995000002</v>
      </c>
      <c r="AT31" s="266">
        <v>246.65358452999999</v>
      </c>
      <c r="AU31" s="266">
        <v>71.940659503000006</v>
      </c>
      <c r="AV31" s="266">
        <v>2.5220497040000001</v>
      </c>
      <c r="AW31" s="266">
        <v>0.28451869267000002</v>
      </c>
      <c r="AX31" s="266">
        <v>0</v>
      </c>
      <c r="AY31" s="266">
        <v>0</v>
      </c>
      <c r="AZ31" s="266">
        <v>0</v>
      </c>
      <c r="BA31" s="266">
        <v>8.2641804259999994</v>
      </c>
      <c r="BB31" s="266">
        <v>2.9404195464999998</v>
      </c>
      <c r="BC31" s="266">
        <v>42.766203953999998</v>
      </c>
      <c r="BD31" s="266">
        <v>265.47871759999998</v>
      </c>
      <c r="BE31" s="266">
        <v>301.19784852999999</v>
      </c>
      <c r="BF31" s="266">
        <v>298.46230358999998</v>
      </c>
      <c r="BG31" s="266">
        <v>147.92145619999999</v>
      </c>
      <c r="BH31" s="309">
        <v>8.7357242236000001</v>
      </c>
      <c r="BI31" s="309">
        <v>0.28427574904000003</v>
      </c>
      <c r="BJ31" s="309">
        <v>0</v>
      </c>
      <c r="BK31" s="309">
        <v>0</v>
      </c>
      <c r="BL31" s="309">
        <v>0</v>
      </c>
      <c r="BM31" s="309">
        <v>3.2671016298</v>
      </c>
      <c r="BN31" s="309">
        <v>7.6194469714000004</v>
      </c>
      <c r="BO31" s="309">
        <v>66.529429248</v>
      </c>
      <c r="BP31" s="309">
        <v>189.34809555999999</v>
      </c>
      <c r="BQ31" s="309">
        <v>305.38843652999998</v>
      </c>
      <c r="BR31" s="309">
        <v>260.13028119000001</v>
      </c>
      <c r="BS31" s="309">
        <v>89.331972661999998</v>
      </c>
      <c r="BT31" s="309">
        <v>8.4441476592000004</v>
      </c>
      <c r="BU31" s="309">
        <v>0.28407337619</v>
      </c>
      <c r="BV31" s="309">
        <v>0</v>
      </c>
    </row>
    <row r="32" spans="1:74" ht="11.1" customHeight="1" x14ac:dyDescent="0.2">
      <c r="A32" s="9" t="s">
        <v>331</v>
      </c>
      <c r="B32" s="206" t="s">
        <v>469</v>
      </c>
      <c r="C32" s="266">
        <v>50.102239001000001</v>
      </c>
      <c r="D32" s="266">
        <v>54.394502785</v>
      </c>
      <c r="E32" s="266">
        <v>55.85748092</v>
      </c>
      <c r="F32" s="266">
        <v>123.62011604999999</v>
      </c>
      <c r="G32" s="266">
        <v>211.99871155</v>
      </c>
      <c r="H32" s="266">
        <v>336.64591236000001</v>
      </c>
      <c r="I32" s="266">
        <v>468.22100611000002</v>
      </c>
      <c r="J32" s="266">
        <v>405.61976742000002</v>
      </c>
      <c r="K32" s="266">
        <v>281.23459661999999</v>
      </c>
      <c r="L32" s="266">
        <v>158.32523388000001</v>
      </c>
      <c r="M32" s="266">
        <v>66.192029876999996</v>
      </c>
      <c r="N32" s="266">
        <v>38.071786826999997</v>
      </c>
      <c r="O32" s="266">
        <v>20.828233770000001</v>
      </c>
      <c r="P32" s="266">
        <v>80.537674062999997</v>
      </c>
      <c r="Q32" s="266">
        <v>34.662985450999997</v>
      </c>
      <c r="R32" s="266">
        <v>79.122107936000006</v>
      </c>
      <c r="S32" s="266">
        <v>264.55496729999999</v>
      </c>
      <c r="T32" s="266">
        <v>383.95551609</v>
      </c>
      <c r="U32" s="266">
        <v>440.60964236000001</v>
      </c>
      <c r="V32" s="266">
        <v>438.35718817999998</v>
      </c>
      <c r="W32" s="266">
        <v>390.38809040000001</v>
      </c>
      <c r="X32" s="266">
        <v>175.51604139</v>
      </c>
      <c r="Y32" s="266">
        <v>65.882587293</v>
      </c>
      <c r="Z32" s="266">
        <v>39.531928348000001</v>
      </c>
      <c r="AA32" s="266">
        <v>29.3595282</v>
      </c>
      <c r="AB32" s="266">
        <v>66.569889864000004</v>
      </c>
      <c r="AC32" s="266">
        <v>55.934777793000002</v>
      </c>
      <c r="AD32" s="266">
        <v>101.04028445</v>
      </c>
      <c r="AE32" s="266">
        <v>292.83735113</v>
      </c>
      <c r="AF32" s="266">
        <v>360.21490657999999</v>
      </c>
      <c r="AG32" s="266">
        <v>480.43112137000003</v>
      </c>
      <c r="AH32" s="266">
        <v>440.97307038999998</v>
      </c>
      <c r="AI32" s="266">
        <v>373.95768837000003</v>
      </c>
      <c r="AJ32" s="266">
        <v>203.32506003</v>
      </c>
      <c r="AK32" s="266">
        <v>52.992259930000003</v>
      </c>
      <c r="AL32" s="266">
        <v>50.597072140999998</v>
      </c>
      <c r="AM32" s="266">
        <v>46.386020725999998</v>
      </c>
      <c r="AN32" s="266">
        <v>45.826238676999999</v>
      </c>
      <c r="AO32" s="266">
        <v>100.81047279000001</v>
      </c>
      <c r="AP32" s="266">
        <v>108.17111561</v>
      </c>
      <c r="AQ32" s="266">
        <v>166.13510844999999</v>
      </c>
      <c r="AR32" s="266">
        <v>341.64332364000001</v>
      </c>
      <c r="AS32" s="266">
        <v>501.12899475</v>
      </c>
      <c r="AT32" s="266">
        <v>454.58724733999998</v>
      </c>
      <c r="AU32" s="266">
        <v>272.63501394000002</v>
      </c>
      <c r="AV32" s="266">
        <v>183.81217937</v>
      </c>
      <c r="AW32" s="266">
        <v>92.664945136</v>
      </c>
      <c r="AX32" s="266">
        <v>21.135972864999999</v>
      </c>
      <c r="AY32" s="266">
        <v>29.672625205999999</v>
      </c>
      <c r="AZ32" s="266">
        <v>49.233510817000003</v>
      </c>
      <c r="BA32" s="266">
        <v>70.544584764000007</v>
      </c>
      <c r="BB32" s="266">
        <v>79.773845914000006</v>
      </c>
      <c r="BC32" s="266">
        <v>188.15736634000001</v>
      </c>
      <c r="BD32" s="266">
        <v>348.68300893000003</v>
      </c>
      <c r="BE32" s="266">
        <v>438.00252664999999</v>
      </c>
      <c r="BF32" s="266">
        <v>458.70623518999997</v>
      </c>
      <c r="BG32" s="266">
        <v>303.54101985</v>
      </c>
      <c r="BH32" s="309">
        <v>133.61427547</v>
      </c>
      <c r="BI32" s="309">
        <v>59.659586912999998</v>
      </c>
      <c r="BJ32" s="309">
        <v>36.143892997999998</v>
      </c>
      <c r="BK32" s="309">
        <v>34.976313910000002</v>
      </c>
      <c r="BL32" s="309">
        <v>38.449518337000001</v>
      </c>
      <c r="BM32" s="309">
        <v>61.140845493999997</v>
      </c>
      <c r="BN32" s="309">
        <v>88.466420092000007</v>
      </c>
      <c r="BO32" s="309">
        <v>211.74661756</v>
      </c>
      <c r="BP32" s="309">
        <v>357.06500016000001</v>
      </c>
      <c r="BQ32" s="309">
        <v>449.84356306000001</v>
      </c>
      <c r="BR32" s="309">
        <v>424.58744912999998</v>
      </c>
      <c r="BS32" s="309">
        <v>278.97869286999997</v>
      </c>
      <c r="BT32" s="309">
        <v>142.23175476</v>
      </c>
      <c r="BU32" s="309">
        <v>65.767102022000003</v>
      </c>
      <c r="BV32" s="309">
        <v>41.493585762999999</v>
      </c>
    </row>
    <row r="33" spans="1:74" ht="11.1" customHeight="1" x14ac:dyDescent="0.2">
      <c r="A33" s="9" t="s">
        <v>41</v>
      </c>
      <c r="B33" s="206" t="s">
        <v>439</v>
      </c>
      <c r="C33" s="266">
        <v>20.087214819</v>
      </c>
      <c r="D33" s="266">
        <v>17.702120374</v>
      </c>
      <c r="E33" s="266">
        <v>27.522071593</v>
      </c>
      <c r="F33" s="266">
        <v>74.292050880999994</v>
      </c>
      <c r="G33" s="266">
        <v>135.08366022000001</v>
      </c>
      <c r="H33" s="266">
        <v>272.43849675000001</v>
      </c>
      <c r="I33" s="266">
        <v>429.79004519</v>
      </c>
      <c r="J33" s="266">
        <v>340.81518934000002</v>
      </c>
      <c r="K33" s="266">
        <v>194.20414327</v>
      </c>
      <c r="L33" s="266">
        <v>65.950964063000001</v>
      </c>
      <c r="M33" s="266">
        <v>6.2058906155000004</v>
      </c>
      <c r="N33" s="266">
        <v>1.3959270401999999</v>
      </c>
      <c r="O33" s="266">
        <v>0.67212353613999998</v>
      </c>
      <c r="P33" s="266">
        <v>21.758847181</v>
      </c>
      <c r="Q33" s="266">
        <v>14.527907484</v>
      </c>
      <c r="R33" s="266">
        <v>7.3337404528999999</v>
      </c>
      <c r="S33" s="266">
        <v>267.59994103999998</v>
      </c>
      <c r="T33" s="266">
        <v>376.21663373000001</v>
      </c>
      <c r="U33" s="266">
        <v>430.29094464999997</v>
      </c>
      <c r="V33" s="266">
        <v>391.66976520999998</v>
      </c>
      <c r="W33" s="266">
        <v>338.05113666</v>
      </c>
      <c r="X33" s="266">
        <v>77.167623007000003</v>
      </c>
      <c r="Y33" s="266">
        <v>0.97948084612999997</v>
      </c>
      <c r="Z33" s="266">
        <v>2.3711960246000001</v>
      </c>
      <c r="AA33" s="266">
        <v>4.9511611544000003</v>
      </c>
      <c r="AB33" s="266">
        <v>13.939398155999999</v>
      </c>
      <c r="AC33" s="266">
        <v>9.8707890613</v>
      </c>
      <c r="AD33" s="266">
        <v>31.283185257</v>
      </c>
      <c r="AE33" s="266">
        <v>220.44138674999999</v>
      </c>
      <c r="AF33" s="266">
        <v>300.12136095</v>
      </c>
      <c r="AG33" s="266">
        <v>428.55958256999998</v>
      </c>
      <c r="AH33" s="266">
        <v>408.33434504000002</v>
      </c>
      <c r="AI33" s="266">
        <v>382.10964388999997</v>
      </c>
      <c r="AJ33" s="266">
        <v>80.441541985000001</v>
      </c>
      <c r="AK33" s="266">
        <v>0.82371550005000005</v>
      </c>
      <c r="AL33" s="266">
        <v>5.5001703657999998</v>
      </c>
      <c r="AM33" s="266">
        <v>13.292589068</v>
      </c>
      <c r="AN33" s="266">
        <v>4.3147344302999997</v>
      </c>
      <c r="AO33" s="266">
        <v>56.176727882999998</v>
      </c>
      <c r="AP33" s="266">
        <v>20.999322276000001</v>
      </c>
      <c r="AQ33" s="266">
        <v>107.18448008</v>
      </c>
      <c r="AR33" s="266">
        <v>297.92613406999999</v>
      </c>
      <c r="AS33" s="266">
        <v>463.73996301</v>
      </c>
      <c r="AT33" s="266">
        <v>388.55598672999997</v>
      </c>
      <c r="AU33" s="266">
        <v>211.25889028</v>
      </c>
      <c r="AV33" s="266">
        <v>67.792914159999995</v>
      </c>
      <c r="AW33" s="266">
        <v>12.820126118999999</v>
      </c>
      <c r="AX33" s="266">
        <v>1.1242635535000001</v>
      </c>
      <c r="AY33" s="266">
        <v>5.6385286346000001</v>
      </c>
      <c r="AZ33" s="266">
        <v>0.82064485023</v>
      </c>
      <c r="BA33" s="266">
        <v>34.216397980000004</v>
      </c>
      <c r="BB33" s="266">
        <v>18.566501142</v>
      </c>
      <c r="BC33" s="266">
        <v>110.18116788</v>
      </c>
      <c r="BD33" s="266">
        <v>307.40839371999999</v>
      </c>
      <c r="BE33" s="266">
        <v>398.36024393999998</v>
      </c>
      <c r="BF33" s="266">
        <v>412.79708699999998</v>
      </c>
      <c r="BG33" s="266">
        <v>232.96772071999999</v>
      </c>
      <c r="BH33" s="309">
        <v>54.213640646999998</v>
      </c>
      <c r="BI33" s="309">
        <v>7.2615631681000004</v>
      </c>
      <c r="BJ33" s="309">
        <v>2.6069707828999999</v>
      </c>
      <c r="BK33" s="309">
        <v>5.7532362652</v>
      </c>
      <c r="BL33" s="309">
        <v>4.8526724285</v>
      </c>
      <c r="BM33" s="309">
        <v>20.367827993999999</v>
      </c>
      <c r="BN33" s="309">
        <v>39.174114318000001</v>
      </c>
      <c r="BO33" s="309">
        <v>160.19378917</v>
      </c>
      <c r="BP33" s="309">
        <v>314.48127584000002</v>
      </c>
      <c r="BQ33" s="309">
        <v>419.06185861</v>
      </c>
      <c r="BR33" s="309">
        <v>395.25146260000002</v>
      </c>
      <c r="BS33" s="309">
        <v>213.90237052000001</v>
      </c>
      <c r="BT33" s="309">
        <v>54.189759442000003</v>
      </c>
      <c r="BU33" s="309">
        <v>7.1468528173000001</v>
      </c>
      <c r="BV33" s="309">
        <v>2.5998988566999999</v>
      </c>
    </row>
    <row r="34" spans="1:74" ht="11.1" customHeight="1" x14ac:dyDescent="0.2">
      <c r="A34" s="9" t="s">
        <v>42</v>
      </c>
      <c r="B34" s="206" t="s">
        <v>440</v>
      </c>
      <c r="C34" s="266">
        <v>35.663322643000001</v>
      </c>
      <c r="D34" s="266">
        <v>66.886114180000007</v>
      </c>
      <c r="E34" s="266">
        <v>111.4219774</v>
      </c>
      <c r="F34" s="266">
        <v>141.30231351</v>
      </c>
      <c r="G34" s="266">
        <v>239.73486326</v>
      </c>
      <c r="H34" s="266">
        <v>445.28668105999998</v>
      </c>
      <c r="I34" s="266">
        <v>582.11174335999999</v>
      </c>
      <c r="J34" s="266">
        <v>508.01721430999999</v>
      </c>
      <c r="K34" s="266">
        <v>368.34003361999999</v>
      </c>
      <c r="L34" s="266">
        <v>145.50938936</v>
      </c>
      <c r="M34" s="266">
        <v>67.405314067000006</v>
      </c>
      <c r="N34" s="266">
        <v>6.1389995129999999</v>
      </c>
      <c r="O34" s="266">
        <v>4.4853242211</v>
      </c>
      <c r="P34" s="266">
        <v>33.425811778000003</v>
      </c>
      <c r="Q34" s="266">
        <v>87.326390416999999</v>
      </c>
      <c r="R34" s="266">
        <v>57.92372769</v>
      </c>
      <c r="S34" s="266">
        <v>395.42945164000002</v>
      </c>
      <c r="T34" s="266">
        <v>550.00033682000003</v>
      </c>
      <c r="U34" s="266">
        <v>607.46747045999996</v>
      </c>
      <c r="V34" s="266">
        <v>564.65567608000003</v>
      </c>
      <c r="W34" s="266">
        <v>391.77002742000002</v>
      </c>
      <c r="X34" s="266">
        <v>142.32869782</v>
      </c>
      <c r="Y34" s="266">
        <v>12.649317499</v>
      </c>
      <c r="Z34" s="266">
        <v>8.9735033404000006</v>
      </c>
      <c r="AA34" s="266">
        <v>11.920186997</v>
      </c>
      <c r="AB34" s="266">
        <v>24.357305926999999</v>
      </c>
      <c r="AC34" s="266">
        <v>36.101486231999999</v>
      </c>
      <c r="AD34" s="266">
        <v>90.986119196999994</v>
      </c>
      <c r="AE34" s="266">
        <v>291.23122244000001</v>
      </c>
      <c r="AF34" s="266">
        <v>439.00594476999999</v>
      </c>
      <c r="AG34" s="266">
        <v>548.55818934000001</v>
      </c>
      <c r="AH34" s="266">
        <v>624.56185287999995</v>
      </c>
      <c r="AI34" s="266">
        <v>523.48977014000002</v>
      </c>
      <c r="AJ34" s="266">
        <v>139.22978316999999</v>
      </c>
      <c r="AK34" s="266">
        <v>15.774359704</v>
      </c>
      <c r="AL34" s="266">
        <v>13.19413688</v>
      </c>
      <c r="AM34" s="266">
        <v>28.802101892</v>
      </c>
      <c r="AN34" s="266">
        <v>13.577913777999999</v>
      </c>
      <c r="AO34" s="266">
        <v>131.62970390999999</v>
      </c>
      <c r="AP34" s="266">
        <v>104.54141328999999</v>
      </c>
      <c r="AQ34" s="266">
        <v>278.82881639999999</v>
      </c>
      <c r="AR34" s="266">
        <v>456.65772224</v>
      </c>
      <c r="AS34" s="266">
        <v>601.06166671000005</v>
      </c>
      <c r="AT34" s="266">
        <v>577.5467112</v>
      </c>
      <c r="AU34" s="266">
        <v>325.63472175999999</v>
      </c>
      <c r="AV34" s="266">
        <v>132.54017716000001</v>
      </c>
      <c r="AW34" s="266">
        <v>70.171694794000004</v>
      </c>
      <c r="AX34" s="266">
        <v>8.1841930928999993</v>
      </c>
      <c r="AY34" s="266">
        <v>14.406982555000001</v>
      </c>
      <c r="AZ34" s="266">
        <v>4.3751267778000003</v>
      </c>
      <c r="BA34" s="266">
        <v>71.282753650999993</v>
      </c>
      <c r="BB34" s="266">
        <v>84.395002129999995</v>
      </c>
      <c r="BC34" s="266">
        <v>227.95903645000001</v>
      </c>
      <c r="BD34" s="266">
        <v>456.84135355000001</v>
      </c>
      <c r="BE34" s="266">
        <v>513.64235029999998</v>
      </c>
      <c r="BF34" s="266">
        <v>554.96602141000005</v>
      </c>
      <c r="BG34" s="266">
        <v>397.08783574</v>
      </c>
      <c r="BH34" s="309">
        <v>149.71840573</v>
      </c>
      <c r="BI34" s="309">
        <v>42.880768588000002</v>
      </c>
      <c r="BJ34" s="309">
        <v>10.526178534</v>
      </c>
      <c r="BK34" s="309">
        <v>15.608660237</v>
      </c>
      <c r="BL34" s="309">
        <v>19.837064340000001</v>
      </c>
      <c r="BM34" s="309">
        <v>56.567357184999999</v>
      </c>
      <c r="BN34" s="309">
        <v>113.93877298</v>
      </c>
      <c r="BO34" s="309">
        <v>283.82936609000001</v>
      </c>
      <c r="BP34" s="309">
        <v>452.05777604000002</v>
      </c>
      <c r="BQ34" s="309">
        <v>558.77692363000006</v>
      </c>
      <c r="BR34" s="309">
        <v>563.01147276999995</v>
      </c>
      <c r="BS34" s="309">
        <v>368.18407788000002</v>
      </c>
      <c r="BT34" s="309">
        <v>146.62909483000001</v>
      </c>
      <c r="BU34" s="309">
        <v>41.313712680000002</v>
      </c>
      <c r="BV34" s="309">
        <v>9.8102091514000005</v>
      </c>
    </row>
    <row r="35" spans="1:74" ht="11.1" customHeight="1" x14ac:dyDescent="0.2">
      <c r="A35" s="9" t="s">
        <v>45</v>
      </c>
      <c r="B35" s="206" t="s">
        <v>441</v>
      </c>
      <c r="C35" s="266">
        <v>0</v>
      </c>
      <c r="D35" s="266">
        <v>5.1981671710999997</v>
      </c>
      <c r="E35" s="266">
        <v>31.093481549</v>
      </c>
      <c r="F35" s="266">
        <v>49.992562984000003</v>
      </c>
      <c r="G35" s="266">
        <v>107.84931582</v>
      </c>
      <c r="H35" s="266">
        <v>305.08317396000001</v>
      </c>
      <c r="I35" s="266">
        <v>412.15473422000002</v>
      </c>
      <c r="J35" s="266">
        <v>326.80003842999997</v>
      </c>
      <c r="K35" s="266">
        <v>175.66245753000001</v>
      </c>
      <c r="L35" s="266">
        <v>90.407020372000005</v>
      </c>
      <c r="M35" s="266">
        <v>28.615300901000001</v>
      </c>
      <c r="N35" s="266">
        <v>1.1454523375000001</v>
      </c>
      <c r="O35" s="266">
        <v>4.1764991217</v>
      </c>
      <c r="P35" s="266">
        <v>2.5771440034999999</v>
      </c>
      <c r="Q35" s="266">
        <v>13.634100437000001</v>
      </c>
      <c r="R35" s="266">
        <v>69.383598962999997</v>
      </c>
      <c r="S35" s="266">
        <v>134.95422488</v>
      </c>
      <c r="T35" s="266">
        <v>295.96021035000001</v>
      </c>
      <c r="U35" s="266">
        <v>412.38228072999999</v>
      </c>
      <c r="V35" s="266">
        <v>340.87026401000003</v>
      </c>
      <c r="W35" s="266">
        <v>235.27677199999999</v>
      </c>
      <c r="X35" s="266">
        <v>44.325719925000001</v>
      </c>
      <c r="Y35" s="266">
        <v>4.7931201493</v>
      </c>
      <c r="Z35" s="266">
        <v>0</v>
      </c>
      <c r="AA35" s="266">
        <v>4.3669113156999999E-2</v>
      </c>
      <c r="AB35" s="266">
        <v>0</v>
      </c>
      <c r="AC35" s="266">
        <v>10.001970528999999</v>
      </c>
      <c r="AD35" s="266">
        <v>49.733823602000001</v>
      </c>
      <c r="AE35" s="266">
        <v>56.003592898999997</v>
      </c>
      <c r="AF35" s="266">
        <v>230.28990844</v>
      </c>
      <c r="AG35" s="266">
        <v>392.08293677</v>
      </c>
      <c r="AH35" s="266">
        <v>382.15007032</v>
      </c>
      <c r="AI35" s="266">
        <v>204.50440599999999</v>
      </c>
      <c r="AJ35" s="266">
        <v>47.800670646999997</v>
      </c>
      <c r="AK35" s="266">
        <v>10.500643088</v>
      </c>
      <c r="AL35" s="266">
        <v>0</v>
      </c>
      <c r="AM35" s="266">
        <v>0</v>
      </c>
      <c r="AN35" s="266">
        <v>2.0089310698</v>
      </c>
      <c r="AO35" s="266">
        <v>8.1326444093999992</v>
      </c>
      <c r="AP35" s="266">
        <v>42.529117831999997</v>
      </c>
      <c r="AQ35" s="266">
        <v>158.91487272000001</v>
      </c>
      <c r="AR35" s="266">
        <v>261.78894021000002</v>
      </c>
      <c r="AS35" s="266">
        <v>413.35068253999998</v>
      </c>
      <c r="AT35" s="266">
        <v>437.67997337999998</v>
      </c>
      <c r="AU35" s="266">
        <v>226.03513071</v>
      </c>
      <c r="AV35" s="266">
        <v>101.98495222</v>
      </c>
      <c r="AW35" s="266">
        <v>15.107067173000001</v>
      </c>
      <c r="AX35" s="266">
        <v>0</v>
      </c>
      <c r="AY35" s="266">
        <v>4.3435065154000002E-2</v>
      </c>
      <c r="AZ35" s="266">
        <v>3.1588637249999998</v>
      </c>
      <c r="BA35" s="266">
        <v>7.0669559539</v>
      </c>
      <c r="BB35" s="266">
        <v>59.969641060999997</v>
      </c>
      <c r="BC35" s="266">
        <v>125.23619617</v>
      </c>
      <c r="BD35" s="266">
        <v>346.60471216000002</v>
      </c>
      <c r="BE35" s="266">
        <v>413.64663668999998</v>
      </c>
      <c r="BF35" s="266">
        <v>328.99933887999998</v>
      </c>
      <c r="BG35" s="266">
        <v>206.19066977</v>
      </c>
      <c r="BH35" s="309">
        <v>65.899819233000002</v>
      </c>
      <c r="BI35" s="309">
        <v>8.5506623351000002</v>
      </c>
      <c r="BJ35" s="309">
        <v>0.57517340607</v>
      </c>
      <c r="BK35" s="309">
        <v>1.3187594539</v>
      </c>
      <c r="BL35" s="309">
        <v>3.4142865364000001</v>
      </c>
      <c r="BM35" s="309">
        <v>12.394622691</v>
      </c>
      <c r="BN35" s="309">
        <v>40.568001099</v>
      </c>
      <c r="BO35" s="309">
        <v>121.85531372</v>
      </c>
      <c r="BP35" s="309">
        <v>261.98436923000003</v>
      </c>
      <c r="BQ35" s="309">
        <v>388.45049563999999</v>
      </c>
      <c r="BR35" s="309">
        <v>342.82963318999998</v>
      </c>
      <c r="BS35" s="309">
        <v>201.45081991999999</v>
      </c>
      <c r="BT35" s="309">
        <v>66.838078506000002</v>
      </c>
      <c r="BU35" s="309">
        <v>8.5658899815999998</v>
      </c>
      <c r="BV35" s="309">
        <v>0.28811753343000002</v>
      </c>
    </row>
    <row r="36" spans="1:74" ht="11.1" customHeight="1" x14ac:dyDescent="0.2">
      <c r="A36" s="9" t="s">
        <v>46</v>
      </c>
      <c r="B36" s="206" t="s">
        <v>442</v>
      </c>
      <c r="C36" s="266">
        <v>7.1410821956000001</v>
      </c>
      <c r="D36" s="266">
        <v>6.7255414096999999</v>
      </c>
      <c r="E36" s="266">
        <v>16.903721707999999</v>
      </c>
      <c r="F36" s="266">
        <v>25.073197947000001</v>
      </c>
      <c r="G36" s="266">
        <v>45.853035304000002</v>
      </c>
      <c r="H36" s="266">
        <v>149.87149769000001</v>
      </c>
      <c r="I36" s="266">
        <v>283.44775012999997</v>
      </c>
      <c r="J36" s="266">
        <v>281.45463054999999</v>
      </c>
      <c r="K36" s="266">
        <v>139.34951154999999</v>
      </c>
      <c r="L36" s="266">
        <v>68.683623921000006</v>
      </c>
      <c r="M36" s="266">
        <v>20.841085081999999</v>
      </c>
      <c r="N36" s="266">
        <v>9.8789817591000002</v>
      </c>
      <c r="O36" s="266">
        <v>15.216738188000001</v>
      </c>
      <c r="P36" s="266">
        <v>7.7366040958999998</v>
      </c>
      <c r="Q36" s="266">
        <v>9.0480254643000002</v>
      </c>
      <c r="R36" s="266">
        <v>24.764694234</v>
      </c>
      <c r="S36" s="266">
        <v>39.455959057000001</v>
      </c>
      <c r="T36" s="266">
        <v>117.69564269</v>
      </c>
      <c r="U36" s="266">
        <v>320.48794449000002</v>
      </c>
      <c r="V36" s="266">
        <v>256.72470743000002</v>
      </c>
      <c r="W36" s="266">
        <v>141.97728584000001</v>
      </c>
      <c r="X36" s="266">
        <v>46.114574138999998</v>
      </c>
      <c r="Y36" s="266">
        <v>16.129023646</v>
      </c>
      <c r="Z36" s="266">
        <v>9.5618314541</v>
      </c>
      <c r="AA36" s="266">
        <v>8.4961540535999998</v>
      </c>
      <c r="AB36" s="266">
        <v>5.6347136483</v>
      </c>
      <c r="AC36" s="266">
        <v>8.4387160148000007</v>
      </c>
      <c r="AD36" s="266">
        <v>26.001505766000001</v>
      </c>
      <c r="AE36" s="266">
        <v>23.872489044000002</v>
      </c>
      <c r="AF36" s="266">
        <v>115.935894</v>
      </c>
      <c r="AG36" s="266">
        <v>209.62196723</v>
      </c>
      <c r="AH36" s="266">
        <v>246.25451645000001</v>
      </c>
      <c r="AI36" s="266">
        <v>131.83299514999999</v>
      </c>
      <c r="AJ36" s="266">
        <v>40.629383093000001</v>
      </c>
      <c r="AK36" s="266">
        <v>16.281730247999999</v>
      </c>
      <c r="AL36" s="266">
        <v>10.309317449</v>
      </c>
      <c r="AM36" s="266">
        <v>9.0590656025000005</v>
      </c>
      <c r="AN36" s="266">
        <v>7.7550308663000003</v>
      </c>
      <c r="AO36" s="266">
        <v>8.2408091341999992</v>
      </c>
      <c r="AP36" s="266">
        <v>19.221265306999999</v>
      </c>
      <c r="AQ36" s="266">
        <v>64.979112509999993</v>
      </c>
      <c r="AR36" s="266">
        <v>110.67202412</v>
      </c>
      <c r="AS36" s="266">
        <v>211.20387679999999</v>
      </c>
      <c r="AT36" s="266">
        <v>292.03615230000003</v>
      </c>
      <c r="AU36" s="266">
        <v>212.65577017000001</v>
      </c>
      <c r="AV36" s="266">
        <v>99.687790143000001</v>
      </c>
      <c r="AW36" s="266">
        <v>15.500343094</v>
      </c>
      <c r="AX36" s="266">
        <v>10.197939375000001</v>
      </c>
      <c r="AY36" s="266">
        <v>9.5483198532000007</v>
      </c>
      <c r="AZ36" s="266">
        <v>7.0587040692</v>
      </c>
      <c r="BA36" s="266">
        <v>7.5440940328000003</v>
      </c>
      <c r="BB36" s="266">
        <v>23.562663331</v>
      </c>
      <c r="BC36" s="266">
        <v>50.794709402999999</v>
      </c>
      <c r="BD36" s="266">
        <v>177.48482687000001</v>
      </c>
      <c r="BE36" s="266">
        <v>295.41166240000001</v>
      </c>
      <c r="BF36" s="266">
        <v>250.82482229999999</v>
      </c>
      <c r="BG36" s="266">
        <v>164.64844832</v>
      </c>
      <c r="BH36" s="309">
        <v>39.106632466999997</v>
      </c>
      <c r="BI36" s="309">
        <v>12.265861981</v>
      </c>
      <c r="BJ36" s="309">
        <v>8.3432971829000007</v>
      </c>
      <c r="BK36" s="309">
        <v>8.5443517719000006</v>
      </c>
      <c r="BL36" s="309">
        <v>7.6561877054999998</v>
      </c>
      <c r="BM36" s="309">
        <v>11.276393950999999</v>
      </c>
      <c r="BN36" s="309">
        <v>18.265193964000002</v>
      </c>
      <c r="BO36" s="309">
        <v>45.959337099000003</v>
      </c>
      <c r="BP36" s="309">
        <v>107.03985848000001</v>
      </c>
      <c r="BQ36" s="309">
        <v>231.71587138000001</v>
      </c>
      <c r="BR36" s="309">
        <v>225.41036677</v>
      </c>
      <c r="BS36" s="309">
        <v>137.75339839</v>
      </c>
      <c r="BT36" s="309">
        <v>39.758441136999998</v>
      </c>
      <c r="BU36" s="309">
        <v>12.226956361999999</v>
      </c>
      <c r="BV36" s="309">
        <v>8.3122523840000007</v>
      </c>
    </row>
    <row r="37" spans="1:74" ht="11.1" customHeight="1" x14ac:dyDescent="0.2">
      <c r="A37" s="9" t="s">
        <v>572</v>
      </c>
      <c r="B37" s="206" t="s">
        <v>470</v>
      </c>
      <c r="C37" s="266">
        <v>16.567552364000001</v>
      </c>
      <c r="D37" s="266">
        <v>21.588470802</v>
      </c>
      <c r="E37" s="266">
        <v>31.704334195000001</v>
      </c>
      <c r="F37" s="266">
        <v>55.546050190000003</v>
      </c>
      <c r="G37" s="266">
        <v>105.03370280999999</v>
      </c>
      <c r="H37" s="266">
        <v>240.40715718999999</v>
      </c>
      <c r="I37" s="266">
        <v>362.08499614999999</v>
      </c>
      <c r="J37" s="266">
        <v>291.08180955</v>
      </c>
      <c r="K37" s="266">
        <v>183.4908476</v>
      </c>
      <c r="L37" s="266">
        <v>77.245885833000003</v>
      </c>
      <c r="M37" s="266">
        <v>27.189342700000001</v>
      </c>
      <c r="N37" s="266">
        <v>10.059064834000001</v>
      </c>
      <c r="O37" s="266">
        <v>7.4961456951000001</v>
      </c>
      <c r="P37" s="266">
        <v>22.753325462999999</v>
      </c>
      <c r="Q37" s="266">
        <v>20.977489721000001</v>
      </c>
      <c r="R37" s="266">
        <v>32.348679269000002</v>
      </c>
      <c r="S37" s="266">
        <v>173.4582498</v>
      </c>
      <c r="T37" s="266">
        <v>268.76992404999999</v>
      </c>
      <c r="U37" s="266">
        <v>375.13392470000002</v>
      </c>
      <c r="V37" s="266">
        <v>350.29853157000002</v>
      </c>
      <c r="W37" s="266">
        <v>230.03030709999999</v>
      </c>
      <c r="X37" s="266">
        <v>68.959078864999995</v>
      </c>
      <c r="Y37" s="266">
        <v>17.662973363999999</v>
      </c>
      <c r="Z37" s="266">
        <v>10.641427438999999</v>
      </c>
      <c r="AA37" s="266">
        <v>8.9648960169999992</v>
      </c>
      <c r="AB37" s="266">
        <v>17.942291274999999</v>
      </c>
      <c r="AC37" s="266">
        <v>18.235214188</v>
      </c>
      <c r="AD37" s="266">
        <v>41.573089688000003</v>
      </c>
      <c r="AE37" s="266">
        <v>128.57937989999999</v>
      </c>
      <c r="AF37" s="266">
        <v>226.00017907</v>
      </c>
      <c r="AG37" s="266">
        <v>372.39535433999998</v>
      </c>
      <c r="AH37" s="266">
        <v>334.98275599999999</v>
      </c>
      <c r="AI37" s="266">
        <v>241.57435902</v>
      </c>
      <c r="AJ37" s="266">
        <v>74.600894253000007</v>
      </c>
      <c r="AK37" s="266">
        <v>15.969872038</v>
      </c>
      <c r="AL37" s="266">
        <v>13.696916286</v>
      </c>
      <c r="AM37" s="266">
        <v>15.033228662999999</v>
      </c>
      <c r="AN37" s="266">
        <v>12.467171051999999</v>
      </c>
      <c r="AO37" s="266">
        <v>42.224389176000003</v>
      </c>
      <c r="AP37" s="266">
        <v>42.091879749</v>
      </c>
      <c r="AQ37" s="266">
        <v>104.87680949999999</v>
      </c>
      <c r="AR37" s="266">
        <v>245.96296828999999</v>
      </c>
      <c r="AS37" s="266">
        <v>396.32473870000001</v>
      </c>
      <c r="AT37" s="266">
        <v>355.2898495</v>
      </c>
      <c r="AU37" s="266">
        <v>179.93723613</v>
      </c>
      <c r="AV37" s="266">
        <v>81.898657764000006</v>
      </c>
      <c r="AW37" s="266">
        <v>31.603896678000002</v>
      </c>
      <c r="AX37" s="266">
        <v>6.9510589449999998</v>
      </c>
      <c r="AY37" s="266">
        <v>9.5903853711</v>
      </c>
      <c r="AZ37" s="266">
        <v>11.816547208999999</v>
      </c>
      <c r="BA37" s="266">
        <v>27.532741575999999</v>
      </c>
      <c r="BB37" s="266">
        <v>36.076446165</v>
      </c>
      <c r="BC37" s="266">
        <v>100.29931841</v>
      </c>
      <c r="BD37" s="266">
        <v>274.72795608000001</v>
      </c>
      <c r="BE37" s="266">
        <v>346.07289300999997</v>
      </c>
      <c r="BF37" s="266">
        <v>357.82237547</v>
      </c>
      <c r="BG37" s="266">
        <v>207.61987149999999</v>
      </c>
      <c r="BH37" s="309">
        <v>61.931508340999997</v>
      </c>
      <c r="BI37" s="309">
        <v>20.352737873999999</v>
      </c>
      <c r="BJ37" s="309">
        <v>10.096184327</v>
      </c>
      <c r="BK37" s="309">
        <v>10.768393624</v>
      </c>
      <c r="BL37" s="309">
        <v>11.956732616</v>
      </c>
      <c r="BM37" s="309">
        <v>23.525308999</v>
      </c>
      <c r="BN37" s="309">
        <v>41.056518191000002</v>
      </c>
      <c r="BO37" s="309">
        <v>119.77860812999999</v>
      </c>
      <c r="BP37" s="309">
        <v>236.80936301</v>
      </c>
      <c r="BQ37" s="309">
        <v>346.33809936</v>
      </c>
      <c r="BR37" s="309">
        <v>321.47787899999997</v>
      </c>
      <c r="BS37" s="309">
        <v>175.70121416000001</v>
      </c>
      <c r="BT37" s="309">
        <v>63.653463234</v>
      </c>
      <c r="BU37" s="309">
        <v>21.437012105000001</v>
      </c>
      <c r="BV37" s="309">
        <v>11.082318404</v>
      </c>
    </row>
    <row r="38" spans="1:74" ht="11.1" customHeight="1" x14ac:dyDescent="0.2">
      <c r="A38" s="9"/>
      <c r="B38" s="190" t="s">
        <v>160</v>
      </c>
      <c r="C38" s="241"/>
      <c r="D38" s="241"/>
      <c r="E38" s="241"/>
      <c r="F38" s="241"/>
      <c r="G38" s="241"/>
      <c r="H38" s="241"/>
      <c r="I38" s="241"/>
      <c r="J38" s="241"/>
      <c r="K38" s="241"/>
      <c r="L38" s="241"/>
      <c r="M38" s="241"/>
      <c r="N38" s="241"/>
      <c r="O38" s="241"/>
      <c r="P38" s="241"/>
      <c r="Q38" s="241"/>
      <c r="R38" s="241"/>
      <c r="S38" s="241"/>
      <c r="T38" s="241"/>
      <c r="U38" s="241"/>
      <c r="V38" s="241"/>
      <c r="W38" s="241"/>
      <c r="X38" s="241"/>
      <c r="Y38" s="241"/>
      <c r="Z38" s="241"/>
      <c r="AA38" s="241"/>
      <c r="AB38" s="241"/>
      <c r="AC38" s="241"/>
      <c r="AD38" s="241"/>
      <c r="AE38" s="241"/>
      <c r="AF38" s="241"/>
      <c r="AG38" s="241"/>
      <c r="AH38" s="241"/>
      <c r="AI38" s="241"/>
      <c r="AJ38" s="241"/>
      <c r="AK38" s="241"/>
      <c r="AL38" s="241"/>
      <c r="AM38" s="241"/>
      <c r="AN38" s="241"/>
      <c r="AO38" s="241"/>
      <c r="AP38" s="241"/>
      <c r="AQ38" s="241"/>
      <c r="AR38" s="241"/>
      <c r="AS38" s="241"/>
      <c r="AT38" s="241"/>
      <c r="AU38" s="241"/>
      <c r="AV38" s="241"/>
      <c r="AW38" s="241"/>
      <c r="AX38" s="241"/>
      <c r="AY38" s="241"/>
      <c r="AZ38" s="241"/>
      <c r="BA38" s="241"/>
      <c r="BB38" s="241"/>
      <c r="BC38" s="241"/>
      <c r="BD38" s="241"/>
      <c r="BE38" s="241"/>
      <c r="BF38" s="241"/>
      <c r="BG38" s="241"/>
      <c r="BH38" s="310"/>
      <c r="BI38" s="310"/>
      <c r="BJ38" s="310"/>
      <c r="BK38" s="310"/>
      <c r="BL38" s="310"/>
      <c r="BM38" s="310"/>
      <c r="BN38" s="310"/>
      <c r="BO38" s="310"/>
      <c r="BP38" s="310"/>
      <c r="BQ38" s="310"/>
      <c r="BR38" s="310"/>
      <c r="BS38" s="310"/>
      <c r="BT38" s="310"/>
      <c r="BU38" s="310"/>
      <c r="BV38" s="310"/>
    </row>
    <row r="39" spans="1:74" ht="11.1" customHeight="1" x14ac:dyDescent="0.2">
      <c r="A39" s="9" t="s">
        <v>147</v>
      </c>
      <c r="B39" s="206" t="s">
        <v>435</v>
      </c>
      <c r="C39" s="249">
        <v>0</v>
      </c>
      <c r="D39" s="249">
        <v>0</v>
      </c>
      <c r="E39" s="249">
        <v>0</v>
      </c>
      <c r="F39" s="249">
        <v>0</v>
      </c>
      <c r="G39" s="249">
        <v>12.298909817</v>
      </c>
      <c r="H39" s="249">
        <v>68.626837180999999</v>
      </c>
      <c r="I39" s="249">
        <v>222.14798343000001</v>
      </c>
      <c r="J39" s="249">
        <v>168.30357029000001</v>
      </c>
      <c r="K39" s="249">
        <v>42.566708517999999</v>
      </c>
      <c r="L39" s="249">
        <v>0.76335934787000004</v>
      </c>
      <c r="M39" s="249">
        <v>0</v>
      </c>
      <c r="N39" s="249">
        <v>0</v>
      </c>
      <c r="O39" s="249">
        <v>0</v>
      </c>
      <c r="P39" s="249">
        <v>0</v>
      </c>
      <c r="Q39" s="249">
        <v>0</v>
      </c>
      <c r="R39" s="249">
        <v>0</v>
      </c>
      <c r="S39" s="249">
        <v>11.512399017</v>
      </c>
      <c r="T39" s="249">
        <v>69.350690904999993</v>
      </c>
      <c r="U39" s="249">
        <v>222.40288851</v>
      </c>
      <c r="V39" s="249">
        <v>165.71853002</v>
      </c>
      <c r="W39" s="249">
        <v>45.133226301000001</v>
      </c>
      <c r="X39" s="249">
        <v>1.1642532468</v>
      </c>
      <c r="Y39" s="249">
        <v>0</v>
      </c>
      <c r="Z39" s="249">
        <v>0</v>
      </c>
      <c r="AA39" s="249">
        <v>0</v>
      </c>
      <c r="AB39" s="249">
        <v>0</v>
      </c>
      <c r="AC39" s="249">
        <v>0</v>
      </c>
      <c r="AD39" s="249">
        <v>0</v>
      </c>
      <c r="AE39" s="249">
        <v>14.032664234</v>
      </c>
      <c r="AF39" s="249">
        <v>65.188146007</v>
      </c>
      <c r="AG39" s="249">
        <v>224.75524544999999</v>
      </c>
      <c r="AH39" s="249">
        <v>182.03135305000001</v>
      </c>
      <c r="AI39" s="249">
        <v>48.636846796999997</v>
      </c>
      <c r="AJ39" s="249">
        <v>1.1642532468</v>
      </c>
      <c r="AK39" s="249">
        <v>0</v>
      </c>
      <c r="AL39" s="249">
        <v>0</v>
      </c>
      <c r="AM39" s="249">
        <v>0</v>
      </c>
      <c r="AN39" s="249">
        <v>0</v>
      </c>
      <c r="AO39" s="249">
        <v>0</v>
      </c>
      <c r="AP39" s="249">
        <v>0</v>
      </c>
      <c r="AQ39" s="249">
        <v>13.838665269</v>
      </c>
      <c r="AR39" s="249">
        <v>68.756218704999995</v>
      </c>
      <c r="AS39" s="249">
        <v>241.37079055999999</v>
      </c>
      <c r="AT39" s="249">
        <v>178.96077518999999</v>
      </c>
      <c r="AU39" s="249">
        <v>50.282051275000001</v>
      </c>
      <c r="AV39" s="249">
        <v>1.1642532468</v>
      </c>
      <c r="AW39" s="249">
        <v>0</v>
      </c>
      <c r="AX39" s="249">
        <v>0</v>
      </c>
      <c r="AY39" s="249">
        <v>0</v>
      </c>
      <c r="AZ39" s="249">
        <v>0</v>
      </c>
      <c r="BA39" s="249">
        <v>0</v>
      </c>
      <c r="BB39" s="249">
        <v>0</v>
      </c>
      <c r="BC39" s="249">
        <v>12.127752345999999</v>
      </c>
      <c r="BD39" s="249">
        <v>68.449609991000003</v>
      </c>
      <c r="BE39" s="249">
        <v>242.29765728000001</v>
      </c>
      <c r="BF39" s="249">
        <v>183.44222868</v>
      </c>
      <c r="BG39" s="249">
        <v>48.097116247000002</v>
      </c>
      <c r="BH39" s="312">
        <v>1.164253</v>
      </c>
      <c r="BI39" s="312">
        <v>0</v>
      </c>
      <c r="BJ39" s="312">
        <v>0</v>
      </c>
      <c r="BK39" s="312">
        <v>0</v>
      </c>
      <c r="BL39" s="312">
        <v>0</v>
      </c>
      <c r="BM39" s="312">
        <v>0</v>
      </c>
      <c r="BN39" s="312">
        <v>0</v>
      </c>
      <c r="BO39" s="312">
        <v>11.73992</v>
      </c>
      <c r="BP39" s="312">
        <v>75.900959999999998</v>
      </c>
      <c r="BQ39" s="312">
        <v>233.4393</v>
      </c>
      <c r="BR39" s="312">
        <v>190.6138</v>
      </c>
      <c r="BS39" s="312">
        <v>48.308430000000001</v>
      </c>
      <c r="BT39" s="312">
        <v>1.3502559999999999</v>
      </c>
      <c r="BU39" s="312">
        <v>0</v>
      </c>
      <c r="BV39" s="312">
        <v>0</v>
      </c>
    </row>
    <row r="40" spans="1:74" ht="11.1" customHeight="1" x14ac:dyDescent="0.2">
      <c r="A40" s="9" t="s">
        <v>148</v>
      </c>
      <c r="B40" s="206" t="s">
        <v>468</v>
      </c>
      <c r="C40" s="249">
        <v>0</v>
      </c>
      <c r="D40" s="249">
        <v>0</v>
      </c>
      <c r="E40" s="249">
        <v>0.19748724655</v>
      </c>
      <c r="F40" s="249">
        <v>4.3026925034999997E-2</v>
      </c>
      <c r="G40" s="249">
        <v>34.812863237000002</v>
      </c>
      <c r="H40" s="249">
        <v>133.82358757</v>
      </c>
      <c r="I40" s="249">
        <v>273.65970550999998</v>
      </c>
      <c r="J40" s="249">
        <v>213.90490903</v>
      </c>
      <c r="K40" s="249">
        <v>78.795688049999995</v>
      </c>
      <c r="L40" s="249">
        <v>5.6636490866999996</v>
      </c>
      <c r="M40" s="249">
        <v>0</v>
      </c>
      <c r="N40" s="249">
        <v>8.6426902882000001E-2</v>
      </c>
      <c r="O40" s="249">
        <v>0</v>
      </c>
      <c r="P40" s="249">
        <v>0</v>
      </c>
      <c r="Q40" s="249">
        <v>0.19748724655</v>
      </c>
      <c r="R40" s="249">
        <v>0.26104390335</v>
      </c>
      <c r="S40" s="249">
        <v>32.888512949999999</v>
      </c>
      <c r="T40" s="249">
        <v>132.66370696000001</v>
      </c>
      <c r="U40" s="249">
        <v>278.62022880000001</v>
      </c>
      <c r="V40" s="249">
        <v>208.62086239999999</v>
      </c>
      <c r="W40" s="249">
        <v>79.246961377999995</v>
      </c>
      <c r="X40" s="249">
        <v>5.1279902163999997</v>
      </c>
      <c r="Y40" s="249">
        <v>0</v>
      </c>
      <c r="Z40" s="249">
        <v>8.6426902882000001E-2</v>
      </c>
      <c r="AA40" s="249">
        <v>0</v>
      </c>
      <c r="AB40" s="249">
        <v>0</v>
      </c>
      <c r="AC40" s="249">
        <v>0.19748724655</v>
      </c>
      <c r="AD40" s="249">
        <v>0.26104390335</v>
      </c>
      <c r="AE40" s="249">
        <v>38.809730066999997</v>
      </c>
      <c r="AF40" s="249">
        <v>126.14402173000001</v>
      </c>
      <c r="AG40" s="249">
        <v>280.53986971</v>
      </c>
      <c r="AH40" s="249">
        <v>223.86921373999999</v>
      </c>
      <c r="AI40" s="249">
        <v>84.259044469000003</v>
      </c>
      <c r="AJ40" s="249">
        <v>5.4335267250000001</v>
      </c>
      <c r="AK40" s="249">
        <v>0</v>
      </c>
      <c r="AL40" s="249">
        <v>8.6426902882000001E-2</v>
      </c>
      <c r="AM40" s="249">
        <v>0</v>
      </c>
      <c r="AN40" s="249">
        <v>0</v>
      </c>
      <c r="AO40" s="249">
        <v>0.19748724655</v>
      </c>
      <c r="AP40" s="249">
        <v>0.30464668276000001</v>
      </c>
      <c r="AQ40" s="249">
        <v>39.827682981000002</v>
      </c>
      <c r="AR40" s="249">
        <v>130.04993537999999</v>
      </c>
      <c r="AS40" s="249">
        <v>297.67854817</v>
      </c>
      <c r="AT40" s="249">
        <v>221.95831845999999</v>
      </c>
      <c r="AU40" s="249">
        <v>89.274880568</v>
      </c>
      <c r="AV40" s="249">
        <v>6.1621439137999996</v>
      </c>
      <c r="AW40" s="249">
        <v>0</v>
      </c>
      <c r="AX40" s="249">
        <v>8.6426902882000001E-2</v>
      </c>
      <c r="AY40" s="249">
        <v>0</v>
      </c>
      <c r="AZ40" s="249">
        <v>0</v>
      </c>
      <c r="BA40" s="249">
        <v>0.19748724655</v>
      </c>
      <c r="BB40" s="249">
        <v>0.26161975773000001</v>
      </c>
      <c r="BC40" s="249">
        <v>36.545425684999998</v>
      </c>
      <c r="BD40" s="249">
        <v>125.81321041</v>
      </c>
      <c r="BE40" s="249">
        <v>300.02276046999998</v>
      </c>
      <c r="BF40" s="249">
        <v>223.84125986999999</v>
      </c>
      <c r="BG40" s="249">
        <v>85.908737916000007</v>
      </c>
      <c r="BH40" s="312">
        <v>6.2851460000000001</v>
      </c>
      <c r="BI40" s="312">
        <v>0</v>
      </c>
      <c r="BJ40" s="312">
        <v>8.6426900000000001E-2</v>
      </c>
      <c r="BK40" s="312">
        <v>0</v>
      </c>
      <c r="BL40" s="312">
        <v>0</v>
      </c>
      <c r="BM40" s="312">
        <v>0.1974872</v>
      </c>
      <c r="BN40" s="312">
        <v>0.26161980000000001</v>
      </c>
      <c r="BO40" s="312">
        <v>34.153210000000001</v>
      </c>
      <c r="BP40" s="312">
        <v>127.8031</v>
      </c>
      <c r="BQ40" s="312">
        <v>290.98020000000002</v>
      </c>
      <c r="BR40" s="312">
        <v>231.3246</v>
      </c>
      <c r="BS40" s="312">
        <v>86.780469999999994</v>
      </c>
      <c r="BT40" s="312">
        <v>6.461004</v>
      </c>
      <c r="BU40" s="312">
        <v>0</v>
      </c>
      <c r="BV40" s="312">
        <v>8.6426900000000001E-2</v>
      </c>
    </row>
    <row r="41" spans="1:74" ht="11.1" customHeight="1" x14ac:dyDescent="0.2">
      <c r="A41" s="9" t="s">
        <v>149</v>
      </c>
      <c r="B41" s="206" t="s">
        <v>436</v>
      </c>
      <c r="C41" s="249">
        <v>0</v>
      </c>
      <c r="D41" s="249">
        <v>0</v>
      </c>
      <c r="E41" s="249">
        <v>3.0558809948999999</v>
      </c>
      <c r="F41" s="249">
        <v>1.3652509301</v>
      </c>
      <c r="G41" s="249">
        <v>64.189198390000001</v>
      </c>
      <c r="H41" s="249">
        <v>168.73921856000001</v>
      </c>
      <c r="I41" s="249">
        <v>247.01816632000001</v>
      </c>
      <c r="J41" s="249">
        <v>217.00550047999999</v>
      </c>
      <c r="K41" s="249">
        <v>78.443074723999999</v>
      </c>
      <c r="L41" s="249">
        <v>7.8176448615999998</v>
      </c>
      <c r="M41" s="249">
        <v>0</v>
      </c>
      <c r="N41" s="249">
        <v>0.15500339077</v>
      </c>
      <c r="O41" s="249">
        <v>0</v>
      </c>
      <c r="P41" s="249">
        <v>0</v>
      </c>
      <c r="Q41" s="249">
        <v>2.8139465361</v>
      </c>
      <c r="R41" s="249">
        <v>2.0232428233999999</v>
      </c>
      <c r="S41" s="249">
        <v>58.712183852999999</v>
      </c>
      <c r="T41" s="249">
        <v>167.50152073000001</v>
      </c>
      <c r="U41" s="249">
        <v>251.66789032</v>
      </c>
      <c r="V41" s="249">
        <v>203.68161185</v>
      </c>
      <c r="W41" s="249">
        <v>77.378149249000003</v>
      </c>
      <c r="X41" s="249">
        <v>6.6282385995000004</v>
      </c>
      <c r="Y41" s="249">
        <v>0</v>
      </c>
      <c r="Z41" s="249">
        <v>0.15500339077</v>
      </c>
      <c r="AA41" s="249">
        <v>0</v>
      </c>
      <c r="AB41" s="249">
        <v>0</v>
      </c>
      <c r="AC41" s="249">
        <v>2.8139465361</v>
      </c>
      <c r="AD41" s="249">
        <v>2.0093640707999998</v>
      </c>
      <c r="AE41" s="249">
        <v>70.543087417999999</v>
      </c>
      <c r="AF41" s="249">
        <v>169.25732601999999</v>
      </c>
      <c r="AG41" s="249">
        <v>254.7595302</v>
      </c>
      <c r="AH41" s="249">
        <v>211.86367129000001</v>
      </c>
      <c r="AI41" s="249">
        <v>81.271179971999999</v>
      </c>
      <c r="AJ41" s="249">
        <v>6.7998582484999996</v>
      </c>
      <c r="AK41" s="249">
        <v>0</v>
      </c>
      <c r="AL41" s="249">
        <v>0.15500339077</v>
      </c>
      <c r="AM41" s="249">
        <v>0</v>
      </c>
      <c r="AN41" s="249">
        <v>0</v>
      </c>
      <c r="AO41" s="249">
        <v>2.7060307470999998</v>
      </c>
      <c r="AP41" s="249">
        <v>2.0484109285000001</v>
      </c>
      <c r="AQ41" s="249">
        <v>70.485168181999995</v>
      </c>
      <c r="AR41" s="249">
        <v>167.85632418</v>
      </c>
      <c r="AS41" s="249">
        <v>274.77475132000001</v>
      </c>
      <c r="AT41" s="249">
        <v>215.16757898</v>
      </c>
      <c r="AU41" s="249">
        <v>88.585560810999993</v>
      </c>
      <c r="AV41" s="249">
        <v>7.4652138831999997</v>
      </c>
      <c r="AW41" s="249">
        <v>0</v>
      </c>
      <c r="AX41" s="249">
        <v>0.15500339077</v>
      </c>
      <c r="AY41" s="249">
        <v>0</v>
      </c>
      <c r="AZ41" s="249">
        <v>0</v>
      </c>
      <c r="BA41" s="249">
        <v>2.8648813912</v>
      </c>
      <c r="BB41" s="249">
        <v>1.2183132167999999</v>
      </c>
      <c r="BC41" s="249">
        <v>66.414771215000002</v>
      </c>
      <c r="BD41" s="249">
        <v>166.46170877</v>
      </c>
      <c r="BE41" s="249">
        <v>276.78184177000003</v>
      </c>
      <c r="BF41" s="249">
        <v>208.10100213000001</v>
      </c>
      <c r="BG41" s="249">
        <v>86.869811865000003</v>
      </c>
      <c r="BH41" s="312">
        <v>6.7930919999999997</v>
      </c>
      <c r="BI41" s="312">
        <v>0</v>
      </c>
      <c r="BJ41" s="312">
        <v>0.15500340000000001</v>
      </c>
      <c r="BK41" s="312">
        <v>0</v>
      </c>
      <c r="BL41" s="312">
        <v>0</v>
      </c>
      <c r="BM41" s="312">
        <v>3.0401630000000002</v>
      </c>
      <c r="BN41" s="312">
        <v>1.1122510000000001</v>
      </c>
      <c r="BO41" s="312">
        <v>65.027029999999996</v>
      </c>
      <c r="BP41" s="312">
        <v>171.35650000000001</v>
      </c>
      <c r="BQ41" s="312">
        <v>263.0659</v>
      </c>
      <c r="BR41" s="312">
        <v>214.77860000000001</v>
      </c>
      <c r="BS41" s="312">
        <v>94.019210000000001</v>
      </c>
      <c r="BT41" s="312">
        <v>6.9485640000000002</v>
      </c>
      <c r="BU41" s="312">
        <v>0</v>
      </c>
      <c r="BV41" s="312">
        <v>0.15500340000000001</v>
      </c>
    </row>
    <row r="42" spans="1:74" ht="11.1" customHeight="1" x14ac:dyDescent="0.2">
      <c r="A42" s="9" t="s">
        <v>150</v>
      </c>
      <c r="B42" s="206" t="s">
        <v>437</v>
      </c>
      <c r="C42" s="249">
        <v>0</v>
      </c>
      <c r="D42" s="249">
        <v>7.6363571575999998E-3</v>
      </c>
      <c r="E42" s="249">
        <v>7.2715678113999997</v>
      </c>
      <c r="F42" s="249">
        <v>6.3230380706</v>
      </c>
      <c r="G42" s="249">
        <v>64.645563099</v>
      </c>
      <c r="H42" s="249">
        <v>209.89362198000001</v>
      </c>
      <c r="I42" s="249">
        <v>307.93111329999999</v>
      </c>
      <c r="J42" s="249">
        <v>260.73317116999999</v>
      </c>
      <c r="K42" s="249">
        <v>103.68214799</v>
      </c>
      <c r="L42" s="249">
        <v>11.670882390999999</v>
      </c>
      <c r="M42" s="249">
        <v>0.27036156216000001</v>
      </c>
      <c r="N42" s="249">
        <v>0</v>
      </c>
      <c r="O42" s="249">
        <v>0</v>
      </c>
      <c r="P42" s="249">
        <v>0.30389143184</v>
      </c>
      <c r="Q42" s="249">
        <v>6.4383458415000003</v>
      </c>
      <c r="R42" s="249">
        <v>7.1661697790999996</v>
      </c>
      <c r="S42" s="249">
        <v>58.963891271000001</v>
      </c>
      <c r="T42" s="249">
        <v>210.38916738</v>
      </c>
      <c r="U42" s="249">
        <v>310.79791750999999</v>
      </c>
      <c r="V42" s="249">
        <v>243.25174179000001</v>
      </c>
      <c r="W42" s="249">
        <v>104.55760531</v>
      </c>
      <c r="X42" s="249">
        <v>11.064585072</v>
      </c>
      <c r="Y42" s="249">
        <v>0.27036156216000001</v>
      </c>
      <c r="Z42" s="249">
        <v>0</v>
      </c>
      <c r="AA42" s="249">
        <v>0</v>
      </c>
      <c r="AB42" s="249">
        <v>0.30389143184</v>
      </c>
      <c r="AC42" s="249">
        <v>6.5333888652000001</v>
      </c>
      <c r="AD42" s="249">
        <v>7.1384378221000002</v>
      </c>
      <c r="AE42" s="249">
        <v>71.732069791000001</v>
      </c>
      <c r="AF42" s="249">
        <v>219.41493249000001</v>
      </c>
      <c r="AG42" s="249">
        <v>312.41979809999998</v>
      </c>
      <c r="AH42" s="249">
        <v>246.92127013999999</v>
      </c>
      <c r="AI42" s="249">
        <v>108.98207116</v>
      </c>
      <c r="AJ42" s="249">
        <v>11.017274023000001</v>
      </c>
      <c r="AK42" s="249">
        <v>0.27036156216000001</v>
      </c>
      <c r="AL42" s="249">
        <v>0</v>
      </c>
      <c r="AM42" s="249">
        <v>0</v>
      </c>
      <c r="AN42" s="249">
        <v>0.30389143184</v>
      </c>
      <c r="AO42" s="249">
        <v>6.2161816512000003</v>
      </c>
      <c r="AP42" s="249">
        <v>7.5877094532999996</v>
      </c>
      <c r="AQ42" s="249">
        <v>70.420797342</v>
      </c>
      <c r="AR42" s="249">
        <v>218.02336489000001</v>
      </c>
      <c r="AS42" s="249">
        <v>325.87660417000001</v>
      </c>
      <c r="AT42" s="249">
        <v>251.24602024999999</v>
      </c>
      <c r="AU42" s="249">
        <v>118.92269518000001</v>
      </c>
      <c r="AV42" s="249">
        <v>11.257438064</v>
      </c>
      <c r="AW42" s="249">
        <v>0.19802665338</v>
      </c>
      <c r="AX42" s="249">
        <v>0</v>
      </c>
      <c r="AY42" s="249">
        <v>0</v>
      </c>
      <c r="AZ42" s="249">
        <v>0.30389143184</v>
      </c>
      <c r="BA42" s="249">
        <v>6.5643888638999996</v>
      </c>
      <c r="BB42" s="249">
        <v>5.7076821713000001</v>
      </c>
      <c r="BC42" s="249">
        <v>68.531236399999997</v>
      </c>
      <c r="BD42" s="249">
        <v>219.94584866</v>
      </c>
      <c r="BE42" s="249">
        <v>326.73040577</v>
      </c>
      <c r="BF42" s="249">
        <v>242.44574824</v>
      </c>
      <c r="BG42" s="249">
        <v>116.6296407</v>
      </c>
      <c r="BH42" s="312">
        <v>10.057869999999999</v>
      </c>
      <c r="BI42" s="312">
        <v>0.2264785</v>
      </c>
      <c r="BJ42" s="312">
        <v>0</v>
      </c>
      <c r="BK42" s="312">
        <v>0</v>
      </c>
      <c r="BL42" s="312">
        <v>0.30389139999999998</v>
      </c>
      <c r="BM42" s="312">
        <v>7.1618040000000001</v>
      </c>
      <c r="BN42" s="312">
        <v>5.3995889999999997</v>
      </c>
      <c r="BO42" s="312">
        <v>68.163349999999994</v>
      </c>
      <c r="BP42" s="312">
        <v>225.16489999999999</v>
      </c>
      <c r="BQ42" s="312">
        <v>312.91640000000001</v>
      </c>
      <c r="BR42" s="312">
        <v>242.60499999999999</v>
      </c>
      <c r="BS42" s="312">
        <v>125.6876</v>
      </c>
      <c r="BT42" s="312">
        <v>9.7270629999999993</v>
      </c>
      <c r="BU42" s="312">
        <v>0.25490610000000002</v>
      </c>
      <c r="BV42" s="312">
        <v>0</v>
      </c>
    </row>
    <row r="43" spans="1:74" ht="11.1" customHeight="1" x14ac:dyDescent="0.2">
      <c r="A43" s="9" t="s">
        <v>151</v>
      </c>
      <c r="B43" s="206" t="s">
        <v>469</v>
      </c>
      <c r="C43" s="249">
        <v>29.607321820999999</v>
      </c>
      <c r="D43" s="249">
        <v>29.666613888000001</v>
      </c>
      <c r="E43" s="249">
        <v>57.214898793000003</v>
      </c>
      <c r="F43" s="249">
        <v>87.658761921999997</v>
      </c>
      <c r="G43" s="249">
        <v>206.04944362000001</v>
      </c>
      <c r="H43" s="249">
        <v>371.53132900000003</v>
      </c>
      <c r="I43" s="249">
        <v>447.76116353999998</v>
      </c>
      <c r="J43" s="249">
        <v>429.33533884000002</v>
      </c>
      <c r="K43" s="249">
        <v>289.21778426999998</v>
      </c>
      <c r="L43" s="249">
        <v>130.71965259000001</v>
      </c>
      <c r="M43" s="249">
        <v>51.681881830999998</v>
      </c>
      <c r="N43" s="249">
        <v>47.065762909</v>
      </c>
      <c r="O43" s="249">
        <v>29.874561639</v>
      </c>
      <c r="P43" s="249">
        <v>32.894184774999999</v>
      </c>
      <c r="Q43" s="249">
        <v>56.371267312999997</v>
      </c>
      <c r="R43" s="249">
        <v>94.014602767</v>
      </c>
      <c r="S43" s="249">
        <v>209.2362493</v>
      </c>
      <c r="T43" s="249">
        <v>371.30413635999997</v>
      </c>
      <c r="U43" s="249">
        <v>453.75964026999998</v>
      </c>
      <c r="V43" s="249">
        <v>419.55203753000001</v>
      </c>
      <c r="W43" s="249">
        <v>286.58423957000002</v>
      </c>
      <c r="X43" s="249">
        <v>127.57045711000001</v>
      </c>
      <c r="Y43" s="249">
        <v>53.541152775</v>
      </c>
      <c r="Z43" s="249">
        <v>45.608046039999998</v>
      </c>
      <c r="AA43" s="249">
        <v>28.907060607999998</v>
      </c>
      <c r="AB43" s="249">
        <v>36.484777016999999</v>
      </c>
      <c r="AC43" s="249">
        <v>54.819787910999999</v>
      </c>
      <c r="AD43" s="249">
        <v>94.934834589000005</v>
      </c>
      <c r="AE43" s="249">
        <v>217.9463121</v>
      </c>
      <c r="AF43" s="249">
        <v>370.79284911000002</v>
      </c>
      <c r="AG43" s="249">
        <v>456.27991579000002</v>
      </c>
      <c r="AH43" s="249">
        <v>425.11785308999998</v>
      </c>
      <c r="AI43" s="249">
        <v>297.93068871999998</v>
      </c>
      <c r="AJ43" s="249">
        <v>135.32460817</v>
      </c>
      <c r="AK43" s="249">
        <v>57.490151726000001</v>
      </c>
      <c r="AL43" s="249">
        <v>45.889180201000002</v>
      </c>
      <c r="AM43" s="249">
        <v>29.589421770000001</v>
      </c>
      <c r="AN43" s="249">
        <v>41.354824743000002</v>
      </c>
      <c r="AO43" s="249">
        <v>55.718092579</v>
      </c>
      <c r="AP43" s="249">
        <v>97.756230183</v>
      </c>
      <c r="AQ43" s="249">
        <v>226.97267335000001</v>
      </c>
      <c r="AR43" s="249">
        <v>370.65570758000001</v>
      </c>
      <c r="AS43" s="249">
        <v>465.99654665000003</v>
      </c>
      <c r="AT43" s="249">
        <v>425.94480482</v>
      </c>
      <c r="AU43" s="249">
        <v>308.81307909999998</v>
      </c>
      <c r="AV43" s="249">
        <v>142.06318218000001</v>
      </c>
      <c r="AW43" s="249">
        <v>57.203339198000002</v>
      </c>
      <c r="AX43" s="249">
        <v>47.464885887999998</v>
      </c>
      <c r="AY43" s="249">
        <v>33.260346097000003</v>
      </c>
      <c r="AZ43" s="249">
        <v>45.151050853000001</v>
      </c>
      <c r="BA43" s="249">
        <v>64.123081815000006</v>
      </c>
      <c r="BB43" s="249">
        <v>100.54404509</v>
      </c>
      <c r="BC43" s="249">
        <v>218.44504243</v>
      </c>
      <c r="BD43" s="249">
        <v>359.92382861999999</v>
      </c>
      <c r="BE43" s="249">
        <v>466.41052525999999</v>
      </c>
      <c r="BF43" s="249">
        <v>424.21487037999998</v>
      </c>
      <c r="BG43" s="249">
        <v>303.6730048</v>
      </c>
      <c r="BH43" s="312">
        <v>148.7139</v>
      </c>
      <c r="BI43" s="312">
        <v>61.938690000000001</v>
      </c>
      <c r="BJ43" s="312">
        <v>49.232439999999997</v>
      </c>
      <c r="BK43" s="312">
        <v>34.316000000000003</v>
      </c>
      <c r="BL43" s="312">
        <v>46.47007</v>
      </c>
      <c r="BM43" s="312">
        <v>65.550849999999997</v>
      </c>
      <c r="BN43" s="312">
        <v>96.944730000000007</v>
      </c>
      <c r="BO43" s="312">
        <v>216.2</v>
      </c>
      <c r="BP43" s="312">
        <v>354.56009999999998</v>
      </c>
      <c r="BQ43" s="312">
        <v>460.55770000000001</v>
      </c>
      <c r="BR43" s="312">
        <v>424.52</v>
      </c>
      <c r="BS43" s="312">
        <v>306.45100000000002</v>
      </c>
      <c r="BT43" s="312">
        <v>152.80950000000001</v>
      </c>
      <c r="BU43" s="312">
        <v>62.176380000000002</v>
      </c>
      <c r="BV43" s="312">
        <v>48.331519999999998</v>
      </c>
    </row>
    <row r="44" spans="1:74" ht="11.1" customHeight="1" x14ac:dyDescent="0.2">
      <c r="A44" s="9" t="s">
        <v>152</v>
      </c>
      <c r="B44" s="206" t="s">
        <v>439</v>
      </c>
      <c r="C44" s="249">
        <v>4.1109523147000004</v>
      </c>
      <c r="D44" s="249">
        <v>2.3908134030000001</v>
      </c>
      <c r="E44" s="249">
        <v>26.324701782999998</v>
      </c>
      <c r="F44" s="249">
        <v>34.222788352000002</v>
      </c>
      <c r="G44" s="249">
        <v>156.58529813999999</v>
      </c>
      <c r="H44" s="249">
        <v>353.18619852</v>
      </c>
      <c r="I44" s="249">
        <v>411.99960148999998</v>
      </c>
      <c r="J44" s="249">
        <v>404.98613762999997</v>
      </c>
      <c r="K44" s="249">
        <v>238.72279997000001</v>
      </c>
      <c r="L44" s="249">
        <v>55.241665511999997</v>
      </c>
      <c r="M44" s="249">
        <v>5.0569527181999998</v>
      </c>
      <c r="N44" s="249">
        <v>5.1475706800000003</v>
      </c>
      <c r="O44" s="249">
        <v>5.5876476534000004</v>
      </c>
      <c r="P44" s="249">
        <v>4.0441892946999998</v>
      </c>
      <c r="Q44" s="249">
        <v>24.483179419999999</v>
      </c>
      <c r="R44" s="249">
        <v>40.377039441000001</v>
      </c>
      <c r="S44" s="249">
        <v>152.22506686</v>
      </c>
      <c r="T44" s="249">
        <v>346.15796879999999</v>
      </c>
      <c r="U44" s="249">
        <v>417.80143061000001</v>
      </c>
      <c r="V44" s="249">
        <v>383.64177235</v>
      </c>
      <c r="W44" s="249">
        <v>230.05625003</v>
      </c>
      <c r="X44" s="249">
        <v>52.914371080000002</v>
      </c>
      <c r="Y44" s="249">
        <v>5.3112401904000004</v>
      </c>
      <c r="Z44" s="249">
        <v>4.6908550311999999</v>
      </c>
      <c r="AA44" s="249">
        <v>5.4118153160000002</v>
      </c>
      <c r="AB44" s="249">
        <v>5.9122326194000001</v>
      </c>
      <c r="AC44" s="249">
        <v>24.544709830999999</v>
      </c>
      <c r="AD44" s="249">
        <v>38.588507151000002</v>
      </c>
      <c r="AE44" s="249">
        <v>166.89952983000001</v>
      </c>
      <c r="AF44" s="249">
        <v>349.05827309</v>
      </c>
      <c r="AG44" s="249">
        <v>420.81192049999999</v>
      </c>
      <c r="AH44" s="249">
        <v>387.84579574000003</v>
      </c>
      <c r="AI44" s="249">
        <v>240.36804813000001</v>
      </c>
      <c r="AJ44" s="249">
        <v>57.157606741000002</v>
      </c>
      <c r="AK44" s="249">
        <v>5.2505774224000001</v>
      </c>
      <c r="AL44" s="249">
        <v>4.6073996637999999</v>
      </c>
      <c r="AM44" s="249">
        <v>5.4796746010000001</v>
      </c>
      <c r="AN44" s="249">
        <v>7.0247932411000003</v>
      </c>
      <c r="AO44" s="249">
        <v>23.383505224</v>
      </c>
      <c r="AP44" s="249">
        <v>39.514658857999997</v>
      </c>
      <c r="AQ44" s="249">
        <v>173.95665104</v>
      </c>
      <c r="AR44" s="249">
        <v>343.54366900999997</v>
      </c>
      <c r="AS44" s="249">
        <v>431.82315038000002</v>
      </c>
      <c r="AT44" s="249">
        <v>394.71248200000002</v>
      </c>
      <c r="AU44" s="249">
        <v>255.72021547</v>
      </c>
      <c r="AV44" s="249">
        <v>61.896927587999997</v>
      </c>
      <c r="AW44" s="249">
        <v>5.0077400738</v>
      </c>
      <c r="AX44" s="249">
        <v>5.1153743544000001</v>
      </c>
      <c r="AY44" s="249">
        <v>6.7248587698</v>
      </c>
      <c r="AZ44" s="249">
        <v>7.4562666841</v>
      </c>
      <c r="BA44" s="249">
        <v>28.203259055</v>
      </c>
      <c r="BB44" s="249">
        <v>37.056497354000001</v>
      </c>
      <c r="BC44" s="249">
        <v>164.40825307</v>
      </c>
      <c r="BD44" s="249">
        <v>330.77713292999999</v>
      </c>
      <c r="BE44" s="249">
        <v>429.88527574</v>
      </c>
      <c r="BF44" s="249">
        <v>384.39998330999998</v>
      </c>
      <c r="BG44" s="249">
        <v>250.74687122</v>
      </c>
      <c r="BH44" s="312">
        <v>63.529139999999998</v>
      </c>
      <c r="BI44" s="312">
        <v>5.7377370000000001</v>
      </c>
      <c r="BJ44" s="312">
        <v>5.2278010000000004</v>
      </c>
      <c r="BK44" s="312">
        <v>7.130681</v>
      </c>
      <c r="BL44" s="312">
        <v>7.2383689999999996</v>
      </c>
      <c r="BM44" s="312">
        <v>29.360050000000001</v>
      </c>
      <c r="BN44" s="312">
        <v>33.372570000000003</v>
      </c>
      <c r="BO44" s="312">
        <v>162.41630000000001</v>
      </c>
      <c r="BP44" s="312">
        <v>322.62810000000002</v>
      </c>
      <c r="BQ44" s="312">
        <v>420.8476</v>
      </c>
      <c r="BR44" s="312">
        <v>381.91649999999998</v>
      </c>
      <c r="BS44" s="312">
        <v>257.49369999999999</v>
      </c>
      <c r="BT44" s="312">
        <v>66.395669999999996</v>
      </c>
      <c r="BU44" s="312">
        <v>5.9043000000000001</v>
      </c>
      <c r="BV44" s="312">
        <v>5.2530530000000004</v>
      </c>
    </row>
    <row r="45" spans="1:74" ht="11.1" customHeight="1" x14ac:dyDescent="0.2">
      <c r="A45" s="9" t="s">
        <v>153</v>
      </c>
      <c r="B45" s="206" t="s">
        <v>440</v>
      </c>
      <c r="C45" s="249">
        <v>11.177135230999999</v>
      </c>
      <c r="D45" s="249">
        <v>16.251789882000001</v>
      </c>
      <c r="E45" s="249">
        <v>62.101653421999998</v>
      </c>
      <c r="F45" s="249">
        <v>113.61441031</v>
      </c>
      <c r="G45" s="249">
        <v>270.85999645999999</v>
      </c>
      <c r="H45" s="249">
        <v>491.80855205</v>
      </c>
      <c r="I45" s="249">
        <v>563.85856232000003</v>
      </c>
      <c r="J45" s="249">
        <v>579.67003509000006</v>
      </c>
      <c r="K45" s="249">
        <v>383.76570289</v>
      </c>
      <c r="L45" s="249">
        <v>154.26959502</v>
      </c>
      <c r="M45" s="249">
        <v>38.427993571000002</v>
      </c>
      <c r="N45" s="249">
        <v>11.851085335</v>
      </c>
      <c r="O45" s="249">
        <v>14.041375132000001</v>
      </c>
      <c r="P45" s="249">
        <v>22.071579469</v>
      </c>
      <c r="Q45" s="249">
        <v>63.642188085999997</v>
      </c>
      <c r="R45" s="249">
        <v>122.29957477000001</v>
      </c>
      <c r="S45" s="249">
        <v>269.42706883</v>
      </c>
      <c r="T45" s="249">
        <v>494.84694013000001</v>
      </c>
      <c r="U45" s="249">
        <v>576.24843899999996</v>
      </c>
      <c r="V45" s="249">
        <v>573.62285935</v>
      </c>
      <c r="W45" s="249">
        <v>381.76613803999999</v>
      </c>
      <c r="X45" s="249">
        <v>152.00905336</v>
      </c>
      <c r="Y45" s="249">
        <v>40.954237884999998</v>
      </c>
      <c r="Z45" s="249">
        <v>10.848786934</v>
      </c>
      <c r="AA45" s="249">
        <v>13.506319655</v>
      </c>
      <c r="AB45" s="249">
        <v>22.79016644</v>
      </c>
      <c r="AC45" s="249">
        <v>67.133380153000004</v>
      </c>
      <c r="AD45" s="249">
        <v>118.12870721</v>
      </c>
      <c r="AE45" s="249">
        <v>279.91427042999999</v>
      </c>
      <c r="AF45" s="249">
        <v>498.96208739999997</v>
      </c>
      <c r="AG45" s="249">
        <v>582.23497032</v>
      </c>
      <c r="AH45" s="249">
        <v>578.81612722</v>
      </c>
      <c r="AI45" s="249">
        <v>391.05113847000001</v>
      </c>
      <c r="AJ45" s="249">
        <v>155.29187715</v>
      </c>
      <c r="AK45" s="249">
        <v>38.734791727000001</v>
      </c>
      <c r="AL45" s="249">
        <v>10.899572094</v>
      </c>
      <c r="AM45" s="249">
        <v>13.161827914</v>
      </c>
      <c r="AN45" s="249">
        <v>21.889602190000002</v>
      </c>
      <c r="AO45" s="249">
        <v>64.825201632000002</v>
      </c>
      <c r="AP45" s="249">
        <v>118.15744201</v>
      </c>
      <c r="AQ45" s="249">
        <v>281.52088786000002</v>
      </c>
      <c r="AR45" s="249">
        <v>492.21756963000001</v>
      </c>
      <c r="AS45" s="249">
        <v>578.69250913999997</v>
      </c>
      <c r="AT45" s="249">
        <v>585.60093318999998</v>
      </c>
      <c r="AU45" s="249">
        <v>411.45130022000001</v>
      </c>
      <c r="AV45" s="249">
        <v>157.98010624</v>
      </c>
      <c r="AW45" s="249">
        <v>36.965941745000002</v>
      </c>
      <c r="AX45" s="249">
        <v>12.087423984999999</v>
      </c>
      <c r="AY45" s="249">
        <v>15.433074301</v>
      </c>
      <c r="AZ45" s="249">
        <v>23.178210367999998</v>
      </c>
      <c r="BA45" s="249">
        <v>75.527318407999999</v>
      </c>
      <c r="BB45" s="249">
        <v>118.28101151</v>
      </c>
      <c r="BC45" s="249">
        <v>277.64318294999998</v>
      </c>
      <c r="BD45" s="249">
        <v>484.42277399</v>
      </c>
      <c r="BE45" s="249">
        <v>583.60756063999997</v>
      </c>
      <c r="BF45" s="249">
        <v>579.94865886000002</v>
      </c>
      <c r="BG45" s="249">
        <v>403.80844879</v>
      </c>
      <c r="BH45" s="312">
        <v>157.3399</v>
      </c>
      <c r="BI45" s="312">
        <v>40.548720000000003</v>
      </c>
      <c r="BJ45" s="312">
        <v>12.17536</v>
      </c>
      <c r="BK45" s="312">
        <v>16.088329999999999</v>
      </c>
      <c r="BL45" s="312">
        <v>22.609749999999998</v>
      </c>
      <c r="BM45" s="312">
        <v>74.325969999999998</v>
      </c>
      <c r="BN45" s="312">
        <v>108.1871</v>
      </c>
      <c r="BO45" s="312">
        <v>272.74979999999999</v>
      </c>
      <c r="BP45" s="312">
        <v>471.87909999999999</v>
      </c>
      <c r="BQ45" s="312">
        <v>566.78769999999997</v>
      </c>
      <c r="BR45" s="312">
        <v>563.55560000000003</v>
      </c>
      <c r="BS45" s="312">
        <v>405.00439999999998</v>
      </c>
      <c r="BT45" s="312">
        <v>159.1088</v>
      </c>
      <c r="BU45" s="312">
        <v>40.755780000000001</v>
      </c>
      <c r="BV45" s="312">
        <v>12.511329999999999</v>
      </c>
    </row>
    <row r="46" spans="1:74" ht="11.1" customHeight="1" x14ac:dyDescent="0.2">
      <c r="A46" s="9" t="s">
        <v>154</v>
      </c>
      <c r="B46" s="206" t="s">
        <v>441</v>
      </c>
      <c r="C46" s="249">
        <v>0.91022446698000004</v>
      </c>
      <c r="D46" s="249">
        <v>3.9563783299000002</v>
      </c>
      <c r="E46" s="249">
        <v>18.121710148999998</v>
      </c>
      <c r="F46" s="249">
        <v>41.175646018000002</v>
      </c>
      <c r="G46" s="249">
        <v>107.28344994</v>
      </c>
      <c r="H46" s="249">
        <v>274.35286933999998</v>
      </c>
      <c r="I46" s="249">
        <v>385.00511062999999</v>
      </c>
      <c r="J46" s="249">
        <v>338.14292547999997</v>
      </c>
      <c r="K46" s="249">
        <v>204.87054161</v>
      </c>
      <c r="L46" s="249">
        <v>69.991278141999999</v>
      </c>
      <c r="M46" s="249">
        <v>10.453671135</v>
      </c>
      <c r="N46" s="249">
        <v>0</v>
      </c>
      <c r="O46" s="249">
        <v>0.91022446698000004</v>
      </c>
      <c r="P46" s="249">
        <v>4.1649178062000001</v>
      </c>
      <c r="Q46" s="249">
        <v>18.907602497999999</v>
      </c>
      <c r="R46" s="249">
        <v>41.733195322</v>
      </c>
      <c r="S46" s="249">
        <v>104.66120831000001</v>
      </c>
      <c r="T46" s="249">
        <v>277.90610177999997</v>
      </c>
      <c r="U46" s="249">
        <v>383.37731317999999</v>
      </c>
      <c r="V46" s="249">
        <v>333.65196465000002</v>
      </c>
      <c r="W46" s="249">
        <v>202.47964777000001</v>
      </c>
      <c r="X46" s="249">
        <v>72.312277656000006</v>
      </c>
      <c r="Y46" s="249">
        <v>11.261249936</v>
      </c>
      <c r="Z46" s="249">
        <v>0.11454523375</v>
      </c>
      <c r="AA46" s="249">
        <v>1.3278743791000001</v>
      </c>
      <c r="AB46" s="249">
        <v>4.2478021607000001</v>
      </c>
      <c r="AC46" s="249">
        <v>18.991456207999999</v>
      </c>
      <c r="AD46" s="249">
        <v>44.776337269999999</v>
      </c>
      <c r="AE46" s="249">
        <v>109.98170422</v>
      </c>
      <c r="AF46" s="249">
        <v>280.95744703000003</v>
      </c>
      <c r="AG46" s="249">
        <v>386.84536394000003</v>
      </c>
      <c r="AH46" s="249">
        <v>335.07348507</v>
      </c>
      <c r="AI46" s="249">
        <v>206.43561919999999</v>
      </c>
      <c r="AJ46" s="249">
        <v>69.664718593999993</v>
      </c>
      <c r="AK46" s="249">
        <v>10.371729301</v>
      </c>
      <c r="AL46" s="249">
        <v>0.11454523375</v>
      </c>
      <c r="AM46" s="249">
        <v>1.1578918005000001</v>
      </c>
      <c r="AN46" s="249">
        <v>3.9863661991999999</v>
      </c>
      <c r="AO46" s="249">
        <v>18.523686728000001</v>
      </c>
      <c r="AP46" s="249">
        <v>46.542946864000001</v>
      </c>
      <c r="AQ46" s="249">
        <v>98.992477046000005</v>
      </c>
      <c r="AR46" s="249">
        <v>284.04624009999998</v>
      </c>
      <c r="AS46" s="249">
        <v>387.24530555000001</v>
      </c>
      <c r="AT46" s="249">
        <v>341.44056274000002</v>
      </c>
      <c r="AU46" s="249">
        <v>205.50339568999999</v>
      </c>
      <c r="AV46" s="249">
        <v>70.180170883000002</v>
      </c>
      <c r="AW46" s="249">
        <v>10.118634155000001</v>
      </c>
      <c r="AX46" s="249">
        <v>0.11454523375</v>
      </c>
      <c r="AY46" s="249">
        <v>1.0419904555999999</v>
      </c>
      <c r="AZ46" s="249">
        <v>4.0134455795999999</v>
      </c>
      <c r="BA46" s="249">
        <v>18.758973302000001</v>
      </c>
      <c r="BB46" s="249">
        <v>48.270612278999998</v>
      </c>
      <c r="BC46" s="249">
        <v>107.77849055</v>
      </c>
      <c r="BD46" s="249">
        <v>285.34630550000003</v>
      </c>
      <c r="BE46" s="249">
        <v>390.32594251</v>
      </c>
      <c r="BF46" s="249">
        <v>352.81465846999998</v>
      </c>
      <c r="BG46" s="249">
        <v>205.59793898000001</v>
      </c>
      <c r="BH46" s="312">
        <v>73.672870000000003</v>
      </c>
      <c r="BI46" s="312">
        <v>11.28243</v>
      </c>
      <c r="BJ46" s="312">
        <v>0.1145452</v>
      </c>
      <c r="BK46" s="312">
        <v>1.0463340000000001</v>
      </c>
      <c r="BL46" s="312">
        <v>4.329332</v>
      </c>
      <c r="BM46" s="312">
        <v>17.852319999999999</v>
      </c>
      <c r="BN46" s="312">
        <v>49.775449999999999</v>
      </c>
      <c r="BO46" s="312">
        <v>112.8468</v>
      </c>
      <c r="BP46" s="312">
        <v>296.28359999999998</v>
      </c>
      <c r="BQ46" s="312">
        <v>393.81729999999999</v>
      </c>
      <c r="BR46" s="312">
        <v>345.72219999999999</v>
      </c>
      <c r="BS46" s="312">
        <v>204.3725</v>
      </c>
      <c r="BT46" s="312">
        <v>72.983270000000005</v>
      </c>
      <c r="BU46" s="312">
        <v>11.704639999999999</v>
      </c>
      <c r="BV46" s="312">
        <v>0.17206260000000001</v>
      </c>
    </row>
    <row r="47" spans="1:74" ht="11.1" customHeight="1" x14ac:dyDescent="0.2">
      <c r="A47" s="9" t="s">
        <v>155</v>
      </c>
      <c r="B47" s="206" t="s">
        <v>442</v>
      </c>
      <c r="C47" s="249">
        <v>8.9570050799000001</v>
      </c>
      <c r="D47" s="249">
        <v>8.4319640880000009</v>
      </c>
      <c r="E47" s="249">
        <v>12.961717355999999</v>
      </c>
      <c r="F47" s="249">
        <v>19.465863327000001</v>
      </c>
      <c r="G47" s="249">
        <v>44.801760782000002</v>
      </c>
      <c r="H47" s="249">
        <v>116.32139814</v>
      </c>
      <c r="I47" s="249">
        <v>224.32855649000001</v>
      </c>
      <c r="J47" s="249">
        <v>227.05959704</v>
      </c>
      <c r="K47" s="249">
        <v>156.14024972000001</v>
      </c>
      <c r="L47" s="249">
        <v>51.027174328999997</v>
      </c>
      <c r="M47" s="249">
        <v>14.407740797000001</v>
      </c>
      <c r="N47" s="249">
        <v>8.5360145070000009</v>
      </c>
      <c r="O47" s="249">
        <v>8.8606414946999994</v>
      </c>
      <c r="P47" s="249">
        <v>8.4846008953999998</v>
      </c>
      <c r="Q47" s="249">
        <v>13.123273409999999</v>
      </c>
      <c r="R47" s="249">
        <v>20.098010633000001</v>
      </c>
      <c r="S47" s="249">
        <v>44.606119780999997</v>
      </c>
      <c r="T47" s="249">
        <v>120.60930388</v>
      </c>
      <c r="U47" s="249">
        <v>228.93005875</v>
      </c>
      <c r="V47" s="249">
        <v>231.53090953</v>
      </c>
      <c r="W47" s="249">
        <v>160.66642747</v>
      </c>
      <c r="X47" s="249">
        <v>54.577284464999998</v>
      </c>
      <c r="Y47" s="249">
        <v>15.021968386999999</v>
      </c>
      <c r="Z47" s="249">
        <v>8.6591529099999995</v>
      </c>
      <c r="AA47" s="249">
        <v>9.7214140986000004</v>
      </c>
      <c r="AB47" s="249">
        <v>8.5510235731000002</v>
      </c>
      <c r="AC47" s="249">
        <v>12.787634143</v>
      </c>
      <c r="AD47" s="249">
        <v>20.804988015999999</v>
      </c>
      <c r="AE47" s="249">
        <v>45.141724037000003</v>
      </c>
      <c r="AF47" s="249">
        <v>119.33123870999999</v>
      </c>
      <c r="AG47" s="249">
        <v>238.43895866</v>
      </c>
      <c r="AH47" s="249">
        <v>233.43649970999999</v>
      </c>
      <c r="AI47" s="249">
        <v>158.99776251</v>
      </c>
      <c r="AJ47" s="249">
        <v>53.146864610000002</v>
      </c>
      <c r="AK47" s="249">
        <v>14.777405291999999</v>
      </c>
      <c r="AL47" s="249">
        <v>8.7907317565999996</v>
      </c>
      <c r="AM47" s="249">
        <v>9.5796498894000006</v>
      </c>
      <c r="AN47" s="249">
        <v>8.5266481549000002</v>
      </c>
      <c r="AO47" s="249">
        <v>12.89274331</v>
      </c>
      <c r="AP47" s="249">
        <v>22.100011044999999</v>
      </c>
      <c r="AQ47" s="249">
        <v>39.948129971999997</v>
      </c>
      <c r="AR47" s="249">
        <v>123.26232714</v>
      </c>
      <c r="AS47" s="249">
        <v>233.86952901999999</v>
      </c>
      <c r="AT47" s="249">
        <v>236.94117328999999</v>
      </c>
      <c r="AU47" s="249">
        <v>153.24824518</v>
      </c>
      <c r="AV47" s="249">
        <v>54.405424379000003</v>
      </c>
      <c r="AW47" s="249">
        <v>14.980170828</v>
      </c>
      <c r="AX47" s="249">
        <v>9.0774946291000003</v>
      </c>
      <c r="AY47" s="249">
        <v>9.6922377435999998</v>
      </c>
      <c r="AZ47" s="249">
        <v>8.6967496254000007</v>
      </c>
      <c r="BA47" s="249">
        <v>12.917482556</v>
      </c>
      <c r="BB47" s="249">
        <v>23.068443182999999</v>
      </c>
      <c r="BC47" s="249">
        <v>44.304037452999999</v>
      </c>
      <c r="BD47" s="249">
        <v>125.62111686</v>
      </c>
      <c r="BE47" s="249">
        <v>236.62455198999999</v>
      </c>
      <c r="BF47" s="249">
        <v>249.29034783</v>
      </c>
      <c r="BG47" s="249">
        <v>161.47906692000001</v>
      </c>
      <c r="BH47" s="312">
        <v>61.066220000000001</v>
      </c>
      <c r="BI47" s="312">
        <v>15.55002</v>
      </c>
      <c r="BJ47" s="312">
        <v>9.2755620000000008</v>
      </c>
      <c r="BK47" s="312">
        <v>9.9428330000000003</v>
      </c>
      <c r="BL47" s="312">
        <v>8.6624529999999993</v>
      </c>
      <c r="BM47" s="312">
        <v>12.65659</v>
      </c>
      <c r="BN47" s="312">
        <v>23.79017</v>
      </c>
      <c r="BO47" s="312">
        <v>47.077970000000001</v>
      </c>
      <c r="BP47" s="312">
        <v>136.7825</v>
      </c>
      <c r="BQ47" s="312">
        <v>248.08510000000001</v>
      </c>
      <c r="BR47" s="312">
        <v>254.0085</v>
      </c>
      <c r="BS47" s="312">
        <v>162.38829999999999</v>
      </c>
      <c r="BT47" s="312">
        <v>60.517310000000002</v>
      </c>
      <c r="BU47" s="312">
        <v>15.70866</v>
      </c>
      <c r="BV47" s="312">
        <v>9.1984169999999992</v>
      </c>
    </row>
    <row r="48" spans="1:74" ht="11.1" customHeight="1" x14ac:dyDescent="0.2">
      <c r="A48" s="9" t="s">
        <v>156</v>
      </c>
      <c r="B48" s="207" t="s">
        <v>470</v>
      </c>
      <c r="C48" s="247">
        <v>8.8302070578999992</v>
      </c>
      <c r="D48" s="247">
        <v>9.4793171499</v>
      </c>
      <c r="E48" s="247">
        <v>24.401406947000002</v>
      </c>
      <c r="F48" s="247">
        <v>39.313908581</v>
      </c>
      <c r="G48" s="247">
        <v>115.41302291</v>
      </c>
      <c r="H48" s="247">
        <v>250.03200034</v>
      </c>
      <c r="I48" s="247">
        <v>346.09277674999998</v>
      </c>
      <c r="J48" s="247">
        <v>323.04767951999997</v>
      </c>
      <c r="K48" s="247">
        <v>186.97245921999999</v>
      </c>
      <c r="L48" s="247">
        <v>63.130541839000003</v>
      </c>
      <c r="M48" s="247">
        <v>18.049795629999998</v>
      </c>
      <c r="N48" s="247">
        <v>12.316997259000001</v>
      </c>
      <c r="O48" s="247">
        <v>9.3328118056000005</v>
      </c>
      <c r="P48" s="247">
        <v>10.984666298</v>
      </c>
      <c r="Q48" s="247">
        <v>24.408130406000001</v>
      </c>
      <c r="R48" s="247">
        <v>42.395032237999999</v>
      </c>
      <c r="S48" s="247">
        <v>114.12184495</v>
      </c>
      <c r="T48" s="247">
        <v>250.90762265999999</v>
      </c>
      <c r="U48" s="247">
        <v>351.60476514999999</v>
      </c>
      <c r="V48" s="247">
        <v>315.97977828</v>
      </c>
      <c r="W48" s="247">
        <v>186.65371976</v>
      </c>
      <c r="X48" s="247">
        <v>62.766920659999997</v>
      </c>
      <c r="Y48" s="247">
        <v>18.960847637000001</v>
      </c>
      <c r="Z48" s="247">
        <v>11.94620332</v>
      </c>
      <c r="AA48" s="247">
        <v>9.2595207199999994</v>
      </c>
      <c r="AB48" s="247">
        <v>11.950670123</v>
      </c>
      <c r="AC48" s="247">
        <v>24.551162604000002</v>
      </c>
      <c r="AD48" s="247">
        <v>42.409558771999997</v>
      </c>
      <c r="AE48" s="247">
        <v>122.14778922000001</v>
      </c>
      <c r="AF48" s="247">
        <v>251.62899161000001</v>
      </c>
      <c r="AG48" s="247">
        <v>356.01580310000003</v>
      </c>
      <c r="AH48" s="247">
        <v>322.87499946999998</v>
      </c>
      <c r="AI48" s="247">
        <v>192.59414867999999</v>
      </c>
      <c r="AJ48" s="247">
        <v>64.729047205000001</v>
      </c>
      <c r="AK48" s="247">
        <v>19.405155929999999</v>
      </c>
      <c r="AL48" s="247">
        <v>12.050147329</v>
      </c>
      <c r="AM48" s="247">
        <v>9.3434969693000003</v>
      </c>
      <c r="AN48" s="247">
        <v>12.879715705000001</v>
      </c>
      <c r="AO48" s="247">
        <v>24.386037819999999</v>
      </c>
      <c r="AP48" s="247">
        <v>43.511100097000003</v>
      </c>
      <c r="AQ48" s="247">
        <v>123.17608190999999</v>
      </c>
      <c r="AR48" s="247">
        <v>252.04361754000001</v>
      </c>
      <c r="AS48" s="247">
        <v>364.61954308000003</v>
      </c>
      <c r="AT48" s="247">
        <v>326.05716647999998</v>
      </c>
      <c r="AU48" s="247">
        <v>199.88921779</v>
      </c>
      <c r="AV48" s="247">
        <v>67.276632495000001</v>
      </c>
      <c r="AW48" s="247">
        <v>19.180538352999999</v>
      </c>
      <c r="AX48" s="247">
        <v>12.607345612</v>
      </c>
      <c r="AY48" s="247">
        <v>10.446390833000001</v>
      </c>
      <c r="AZ48" s="247">
        <v>13.855797167</v>
      </c>
      <c r="BA48" s="247">
        <v>27.752529572</v>
      </c>
      <c r="BB48" s="247">
        <v>44.076823167999997</v>
      </c>
      <c r="BC48" s="247">
        <v>120.84207145000001</v>
      </c>
      <c r="BD48" s="247">
        <v>248.37264325000001</v>
      </c>
      <c r="BE48" s="247">
        <v>366.78675057999999</v>
      </c>
      <c r="BF48" s="247">
        <v>326.44284357999999</v>
      </c>
      <c r="BG48" s="247">
        <v>198.40036911999999</v>
      </c>
      <c r="BH48" s="313">
        <v>69.961590000000001</v>
      </c>
      <c r="BI48" s="313">
        <v>20.840520000000001</v>
      </c>
      <c r="BJ48" s="313">
        <v>13.01614</v>
      </c>
      <c r="BK48" s="313">
        <v>10.818569999999999</v>
      </c>
      <c r="BL48" s="313">
        <v>14.08188</v>
      </c>
      <c r="BM48" s="313">
        <v>27.992709999999999</v>
      </c>
      <c r="BN48" s="313">
        <v>42.269089999999998</v>
      </c>
      <c r="BO48" s="313">
        <v>120.1936</v>
      </c>
      <c r="BP48" s="313">
        <v>249.92679999999999</v>
      </c>
      <c r="BQ48" s="313">
        <v>360.97989999999999</v>
      </c>
      <c r="BR48" s="313">
        <v>327.25830000000002</v>
      </c>
      <c r="BS48" s="313">
        <v>201.63720000000001</v>
      </c>
      <c r="BT48" s="313">
        <v>71.209419999999994</v>
      </c>
      <c r="BU48" s="313">
        <v>21.041460000000001</v>
      </c>
      <c r="BV48" s="313">
        <v>12.901949999999999</v>
      </c>
    </row>
    <row r="49" spans="1:74" s="192" customFormat="1" ht="12.05" customHeight="1" x14ac:dyDescent="0.25">
      <c r="A49" s="148"/>
      <c r="B49" s="779" t="s">
        <v>815</v>
      </c>
      <c r="C49" s="763"/>
      <c r="D49" s="763"/>
      <c r="E49" s="763"/>
      <c r="F49" s="763"/>
      <c r="G49" s="763"/>
      <c r="H49" s="763"/>
      <c r="I49" s="763"/>
      <c r="J49" s="763"/>
      <c r="K49" s="763"/>
      <c r="L49" s="763"/>
      <c r="M49" s="763"/>
      <c r="N49" s="763"/>
      <c r="O49" s="763"/>
      <c r="P49" s="763"/>
      <c r="Q49" s="763"/>
      <c r="AY49" s="454"/>
      <c r="AZ49" s="454"/>
      <c r="BA49" s="454"/>
      <c r="BB49" s="454"/>
      <c r="BC49" s="685"/>
      <c r="BD49" s="685"/>
      <c r="BE49" s="685"/>
      <c r="BF49" s="685"/>
      <c r="BG49" s="454"/>
      <c r="BH49" s="454"/>
      <c r="BI49" s="454"/>
      <c r="BJ49" s="454"/>
    </row>
    <row r="50" spans="1:74" s="429" customFormat="1" ht="12.05" customHeight="1" x14ac:dyDescent="0.25">
      <c r="A50" s="426"/>
      <c r="B50" s="783" t="str">
        <f>"Notes: "&amp;"EIA completed modeling and analysis for this report on " &amp;Dates!D2&amp;"."</f>
        <v>Notes: EIA completed modeling and analysis for this report on Thursday October 7, 2021.</v>
      </c>
      <c r="C50" s="783"/>
      <c r="D50" s="783"/>
      <c r="E50" s="783"/>
      <c r="F50" s="783"/>
      <c r="G50" s="783"/>
      <c r="H50" s="783"/>
      <c r="I50" s="783"/>
      <c r="J50" s="783"/>
      <c r="K50" s="783"/>
      <c r="L50" s="783"/>
      <c r="M50" s="783"/>
      <c r="N50" s="783"/>
      <c r="O50" s="783"/>
      <c r="P50" s="783"/>
      <c r="Q50" s="783"/>
      <c r="AY50" s="455"/>
      <c r="AZ50" s="455"/>
      <c r="BA50" s="455"/>
      <c r="BB50" s="455"/>
      <c r="BC50" s="644"/>
      <c r="BD50" s="644"/>
      <c r="BE50" s="644"/>
      <c r="BF50" s="644"/>
      <c r="BG50" s="455"/>
      <c r="BH50" s="455"/>
      <c r="BI50" s="455"/>
      <c r="BJ50" s="455"/>
    </row>
    <row r="51" spans="1:74" s="429" customFormat="1" ht="12.05" customHeight="1" x14ac:dyDescent="0.25">
      <c r="A51" s="426"/>
      <c r="B51" s="756" t="s">
        <v>353</v>
      </c>
      <c r="C51" s="755"/>
      <c r="D51" s="755"/>
      <c r="E51" s="755"/>
      <c r="F51" s="755"/>
      <c r="G51" s="755"/>
      <c r="H51" s="755"/>
      <c r="I51" s="755"/>
      <c r="J51" s="755"/>
      <c r="K51" s="755"/>
      <c r="L51" s="755"/>
      <c r="M51" s="755"/>
      <c r="N51" s="755"/>
      <c r="O51" s="755"/>
      <c r="P51" s="755"/>
      <c r="Q51" s="755"/>
      <c r="AY51" s="455"/>
      <c r="AZ51" s="455"/>
      <c r="BA51" s="455"/>
      <c r="BB51" s="455"/>
      <c r="BC51" s="644"/>
      <c r="BD51" s="644"/>
      <c r="BE51" s="644"/>
      <c r="BF51" s="644"/>
      <c r="BG51" s="455"/>
      <c r="BH51" s="455"/>
      <c r="BI51" s="455"/>
      <c r="BJ51" s="455"/>
    </row>
    <row r="52" spans="1:74" s="429" customFormat="1" ht="12.05" customHeight="1" x14ac:dyDescent="0.25">
      <c r="A52" s="430"/>
      <c r="B52" s="783" t="s">
        <v>1369</v>
      </c>
      <c r="C52" s="748"/>
      <c r="D52" s="748"/>
      <c r="E52" s="748"/>
      <c r="F52" s="748"/>
      <c r="G52" s="748"/>
      <c r="H52" s="748"/>
      <c r="I52" s="748"/>
      <c r="J52" s="748"/>
      <c r="K52" s="748"/>
      <c r="L52" s="748"/>
      <c r="M52" s="748"/>
      <c r="N52" s="748"/>
      <c r="O52" s="748"/>
      <c r="P52" s="748"/>
      <c r="Q52" s="742"/>
      <c r="AY52" s="455"/>
      <c r="AZ52" s="455"/>
      <c r="BA52" s="455"/>
      <c r="BB52" s="455"/>
      <c r="BC52" s="455"/>
      <c r="BD52" s="644"/>
      <c r="BE52" s="644"/>
      <c r="BF52" s="644"/>
      <c r="BG52" s="455"/>
      <c r="BH52" s="455"/>
      <c r="BI52" s="455"/>
      <c r="BJ52" s="455"/>
    </row>
    <row r="53" spans="1:74" s="429" customFormat="1" ht="12.05" customHeight="1" x14ac:dyDescent="0.25">
      <c r="A53" s="430"/>
      <c r="B53" s="783" t="s">
        <v>161</v>
      </c>
      <c r="C53" s="748"/>
      <c r="D53" s="748"/>
      <c r="E53" s="748"/>
      <c r="F53" s="748"/>
      <c r="G53" s="748"/>
      <c r="H53" s="748"/>
      <c r="I53" s="748"/>
      <c r="J53" s="748"/>
      <c r="K53" s="748"/>
      <c r="L53" s="748"/>
      <c r="M53" s="748"/>
      <c r="N53" s="748"/>
      <c r="O53" s="748"/>
      <c r="P53" s="748"/>
      <c r="Q53" s="742"/>
      <c r="AY53" s="455"/>
      <c r="AZ53" s="455"/>
      <c r="BA53" s="455"/>
      <c r="BB53" s="455"/>
      <c r="BC53" s="455"/>
      <c r="BD53" s="644"/>
      <c r="BE53" s="644"/>
      <c r="BF53" s="644"/>
      <c r="BG53" s="455"/>
      <c r="BH53" s="455"/>
      <c r="BI53" s="455"/>
      <c r="BJ53" s="455"/>
    </row>
    <row r="54" spans="1:74" s="429" customFormat="1" ht="12.05" customHeight="1" x14ac:dyDescent="0.25">
      <c r="A54" s="430"/>
      <c r="B54" s="783" t="s">
        <v>353</v>
      </c>
      <c r="C54" s="748"/>
      <c r="D54" s="748"/>
      <c r="E54" s="748"/>
      <c r="F54" s="748"/>
      <c r="G54" s="748"/>
      <c r="H54" s="748"/>
      <c r="I54" s="748"/>
      <c r="J54" s="748"/>
      <c r="K54" s="748"/>
      <c r="L54" s="748"/>
      <c r="M54" s="748"/>
      <c r="N54" s="748"/>
      <c r="O54" s="748"/>
      <c r="P54" s="748"/>
      <c r="Q54" s="742"/>
      <c r="AY54" s="455"/>
      <c r="AZ54" s="455"/>
      <c r="BA54" s="455"/>
      <c r="BB54" s="455"/>
      <c r="BC54" s="455"/>
      <c r="BD54" s="644"/>
      <c r="BE54" s="644"/>
      <c r="BF54" s="644"/>
      <c r="BG54" s="455"/>
      <c r="BH54" s="455"/>
      <c r="BI54" s="455"/>
      <c r="BJ54" s="455"/>
    </row>
    <row r="55" spans="1:74" s="431" customFormat="1" ht="12.05" customHeight="1" x14ac:dyDescent="0.25">
      <c r="A55" s="430"/>
      <c r="B55" s="783" t="s">
        <v>162</v>
      </c>
      <c r="C55" s="748"/>
      <c r="D55" s="748"/>
      <c r="E55" s="748"/>
      <c r="F55" s="748"/>
      <c r="G55" s="748"/>
      <c r="H55" s="748"/>
      <c r="I55" s="748"/>
      <c r="J55" s="748"/>
      <c r="K55" s="748"/>
      <c r="L55" s="748"/>
      <c r="M55" s="748"/>
      <c r="N55" s="748"/>
      <c r="O55" s="748"/>
      <c r="P55" s="748"/>
      <c r="Q55" s="742"/>
      <c r="AY55" s="456"/>
      <c r="AZ55" s="456"/>
      <c r="BA55" s="456"/>
      <c r="BB55" s="456"/>
      <c r="BC55" s="456"/>
      <c r="BD55" s="645"/>
      <c r="BE55" s="645"/>
      <c r="BF55" s="645"/>
      <c r="BG55" s="456"/>
      <c r="BH55" s="456"/>
      <c r="BI55" s="456"/>
      <c r="BJ55" s="456"/>
    </row>
    <row r="56" spans="1:74" s="431" customFormat="1" ht="12.05" customHeight="1" x14ac:dyDescent="0.25">
      <c r="A56" s="430"/>
      <c r="B56" s="749" t="s">
        <v>163</v>
      </c>
      <c r="C56" s="748"/>
      <c r="D56" s="748"/>
      <c r="E56" s="748"/>
      <c r="F56" s="748"/>
      <c r="G56" s="748"/>
      <c r="H56" s="748"/>
      <c r="I56" s="748"/>
      <c r="J56" s="748"/>
      <c r="K56" s="748"/>
      <c r="L56" s="748"/>
      <c r="M56" s="748"/>
      <c r="N56" s="748"/>
      <c r="O56" s="748"/>
      <c r="P56" s="748"/>
      <c r="Q56" s="742"/>
      <c r="AY56" s="456"/>
      <c r="AZ56" s="456"/>
      <c r="BA56" s="456"/>
      <c r="BB56" s="456"/>
      <c r="BC56" s="456"/>
      <c r="BD56" s="645"/>
      <c r="BE56" s="645"/>
      <c r="BF56" s="645"/>
      <c r="BG56" s="456"/>
      <c r="BH56" s="456"/>
      <c r="BI56" s="456"/>
      <c r="BJ56" s="456"/>
    </row>
    <row r="57" spans="1:74" s="431" customFormat="1" ht="12.05" customHeight="1" x14ac:dyDescent="0.25">
      <c r="A57" s="393"/>
      <c r="B57" s="771" t="s">
        <v>1377</v>
      </c>
      <c r="C57" s="742"/>
      <c r="D57" s="742"/>
      <c r="E57" s="742"/>
      <c r="F57" s="742"/>
      <c r="G57" s="742"/>
      <c r="H57" s="742"/>
      <c r="I57" s="742"/>
      <c r="J57" s="742"/>
      <c r="K57" s="742"/>
      <c r="L57" s="742"/>
      <c r="M57" s="742"/>
      <c r="N57" s="742"/>
      <c r="O57" s="742"/>
      <c r="P57" s="742"/>
      <c r="Q57" s="742"/>
      <c r="AY57" s="456"/>
      <c r="AZ57" s="456"/>
      <c r="BA57" s="456"/>
      <c r="BB57" s="456"/>
      <c r="BC57" s="456"/>
      <c r="BD57" s="645"/>
      <c r="BE57" s="645"/>
      <c r="BF57" s="645"/>
      <c r="BG57" s="456"/>
      <c r="BH57" s="456"/>
      <c r="BI57" s="456"/>
      <c r="BJ57" s="456"/>
    </row>
    <row r="58" spans="1:74" x14ac:dyDescent="0.15">
      <c r="BK58" s="314"/>
      <c r="BL58" s="314"/>
      <c r="BM58" s="314"/>
      <c r="BN58" s="314"/>
      <c r="BO58" s="314"/>
      <c r="BP58" s="314"/>
      <c r="BQ58" s="314"/>
      <c r="BR58" s="314"/>
      <c r="BS58" s="314"/>
      <c r="BT58" s="314"/>
      <c r="BU58" s="314"/>
      <c r="BV58" s="314"/>
    </row>
    <row r="59" spans="1:74" x14ac:dyDescent="0.15">
      <c r="BK59" s="314"/>
      <c r="BL59" s="314"/>
      <c r="BM59" s="314"/>
      <c r="BN59" s="314"/>
      <c r="BO59" s="314"/>
      <c r="BP59" s="314"/>
      <c r="BQ59" s="314"/>
      <c r="BR59" s="314"/>
      <c r="BS59" s="314"/>
      <c r="BT59" s="314"/>
      <c r="BU59" s="314"/>
      <c r="BV59" s="314"/>
    </row>
    <row r="60" spans="1:74" x14ac:dyDescent="0.15">
      <c r="BK60" s="314"/>
      <c r="BL60" s="314"/>
      <c r="BM60" s="314"/>
      <c r="BN60" s="314"/>
      <c r="BO60" s="314"/>
      <c r="BP60" s="314"/>
      <c r="BQ60" s="314"/>
      <c r="BR60" s="314"/>
      <c r="BS60" s="314"/>
      <c r="BT60" s="314"/>
      <c r="BU60" s="314"/>
      <c r="BV60" s="314"/>
    </row>
    <row r="61" spans="1:74" x14ac:dyDescent="0.15">
      <c r="BK61" s="314"/>
      <c r="BL61" s="314"/>
      <c r="BM61" s="314"/>
      <c r="BN61" s="314"/>
      <c r="BO61" s="314"/>
      <c r="BP61" s="314"/>
      <c r="BQ61" s="314"/>
      <c r="BR61" s="314"/>
      <c r="BS61" s="314"/>
      <c r="BT61" s="314"/>
      <c r="BU61" s="314"/>
      <c r="BV61" s="314"/>
    </row>
    <row r="62" spans="1:74" x14ac:dyDescent="0.15">
      <c r="BK62" s="314"/>
      <c r="BL62" s="314"/>
      <c r="BM62" s="314"/>
      <c r="BN62" s="314"/>
      <c r="BO62" s="314"/>
      <c r="BP62" s="314"/>
      <c r="BQ62" s="314"/>
      <c r="BR62" s="314"/>
      <c r="BS62" s="314"/>
      <c r="BT62" s="314"/>
      <c r="BU62" s="314"/>
      <c r="BV62" s="314"/>
    </row>
    <row r="63" spans="1:74" x14ac:dyDescent="0.15">
      <c r="BK63" s="314"/>
      <c r="BL63" s="314"/>
      <c r="BM63" s="314"/>
      <c r="BN63" s="314"/>
      <c r="BO63" s="314"/>
      <c r="BP63" s="314"/>
      <c r="BQ63" s="314"/>
      <c r="BR63" s="314"/>
      <c r="BS63" s="314"/>
      <c r="BT63" s="314"/>
      <c r="BU63" s="314"/>
      <c r="BV63" s="314"/>
    </row>
    <row r="64" spans="1:74" x14ac:dyDescent="0.15">
      <c r="BK64" s="314"/>
      <c r="BL64" s="314"/>
      <c r="BM64" s="314"/>
      <c r="BN64" s="314"/>
      <c r="BO64" s="314"/>
      <c r="BP64" s="314"/>
      <c r="BQ64" s="314"/>
      <c r="BR64" s="314"/>
      <c r="BS64" s="314"/>
      <c r="BT64" s="314"/>
      <c r="BU64" s="314"/>
      <c r="BV64" s="314"/>
    </row>
    <row r="65" spans="63:74" x14ac:dyDescent="0.15">
      <c r="BK65" s="314"/>
      <c r="BL65" s="314"/>
      <c r="BM65" s="314"/>
      <c r="BN65" s="314"/>
      <c r="BO65" s="314"/>
      <c r="BP65" s="314"/>
      <c r="BQ65" s="314"/>
      <c r="BR65" s="314"/>
      <c r="BS65" s="314"/>
      <c r="BT65" s="314"/>
      <c r="BU65" s="314"/>
      <c r="BV65" s="314"/>
    </row>
    <row r="66" spans="63:74" x14ac:dyDescent="0.15">
      <c r="BK66" s="314"/>
      <c r="BL66" s="314"/>
      <c r="BM66" s="314"/>
      <c r="BN66" s="314"/>
      <c r="BO66" s="314"/>
      <c r="BP66" s="314"/>
      <c r="BQ66" s="314"/>
      <c r="BR66" s="314"/>
      <c r="BS66" s="314"/>
      <c r="BT66" s="314"/>
      <c r="BU66" s="314"/>
      <c r="BV66" s="314"/>
    </row>
    <row r="67" spans="63:74" x14ac:dyDescent="0.15">
      <c r="BK67" s="314"/>
      <c r="BL67" s="314"/>
      <c r="BM67" s="314"/>
      <c r="BN67" s="314"/>
      <c r="BO67" s="314"/>
      <c r="BP67" s="314"/>
      <c r="BQ67" s="314"/>
      <c r="BR67" s="314"/>
      <c r="BS67" s="314"/>
      <c r="BT67" s="314"/>
      <c r="BU67" s="314"/>
      <c r="BV67" s="314"/>
    </row>
    <row r="68" spans="63:74" x14ac:dyDescent="0.15">
      <c r="BK68" s="314"/>
      <c r="BL68" s="314"/>
      <c r="BM68" s="314"/>
      <c r="BN68" s="314"/>
      <c r="BO68" s="314"/>
      <c r="BP68" s="314"/>
      <c r="BQ68" s="314"/>
      <c r="BR68" s="314"/>
      <c r="BS68" s="314"/>
      <c r="BT68" s="314"/>
      <c r="BU68" s="314"/>
      <c r="BV68" s="314"/>
    </row>
    <row r="69" spans="63:74" x14ac:dyDescent="0.15">
      <c r="BK69" s="314"/>
      <c r="BL69" s="314"/>
      <c r="BM69" s="314"/>
      <c r="BN69" s="314"/>
      <c r="BO69" s="314"/>
      <c r="BP69" s="314"/>
      <c r="BQ69" s="314"/>
      <c r="BR69" s="314"/>
      <c r="BS69" s="314"/>
      <c r="BT69" s="314"/>
      <c r="BU69" s="314"/>
      <c r="BV69" s="314"/>
    </row>
    <row r="70" spans="63:74" x14ac:dyDescent="0.15">
      <c r="BK70" s="314"/>
      <c r="BL70" s="314"/>
      <c r="BM70" s="314"/>
      <c r="BN70" s="314"/>
      <c r="BO70" s="314"/>
      <c r="BP70" s="314"/>
      <c r="BQ70" s="314"/>
      <c r="BR70" s="314"/>
      <c r="BS70" s="314"/>
      <c r="BT70" s="314"/>
      <c r="BU70" s="314"/>
      <c r="BV70" s="314"/>
    </row>
    <row r="71" spans="63:74" x14ac:dyDescent="0.15">
      <c r="BK71" s="314"/>
      <c r="BL71" s="314"/>
      <c r="BM71" s="314"/>
      <c r="BN71" s="314"/>
      <c r="BO71" s="314"/>
      <c r="BP71" s="314"/>
      <c r="BQ71" s="314"/>
      <c r="BR71" s="314"/>
      <c r="BS71" s="314"/>
      <c r="BT71" s="314"/>
      <c r="BU71" s="314"/>
      <c r="BV71" s="314"/>
    </row>
    <row r="72" spans="63:74" x14ac:dyDescent="0.15">
      <c r="BK72" s="314"/>
      <c r="BL72" s="314"/>
      <c r="BM72" s="314"/>
      <c r="BN72" s="314"/>
      <c r="BO72" s="314"/>
      <c r="BP72" s="314"/>
      <c r="BQ72" s="314"/>
      <c r="BR72" s="314"/>
      <c r="BS72" s="314"/>
      <c r="BT72" s="314"/>
      <c r="BU72" s="314"/>
      <c r="BV72" s="314"/>
    </row>
    <row r="73" spans="63:74" x14ac:dyDescent="0.15">
      <c r="BK73" s="314"/>
      <c r="BL73" s="314"/>
      <c r="BM73" s="314"/>
      <c r="BN73" s="314"/>
      <c r="BO73" s="314"/>
      <c r="BP73" s="314"/>
      <c r="BQ73" s="314"/>
      <c r="BR73" s="314"/>
      <c r="BS73" s="314"/>
      <c r="BT73" s="314"/>
      <c r="BU73" s="314"/>
      <c r="BV73" s="314"/>
    </row>
    <row r="74" spans="63:74" x14ac:dyDescent="0.15">
      <c r="BK74" s="314"/>
      <c r="BL74" s="314"/>
      <c r="BM74" s="314"/>
      <c r="BN74" s="314"/>
      <c r="BO74" s="314"/>
      <c r="BP74" s="314"/>
      <c r="BQ74" s="314"/>
      <c r="BR74" s="314"/>
      <c r="BS74" s="314"/>
      <c r="BT74" s="314"/>
      <c r="BU74" s="314"/>
      <c r="BV74" s="314"/>
    </row>
    <row r="75" spans="63:74" x14ac:dyDescent="0.15">
      <c r="BK75" s="314"/>
      <c r="BL75" s="314"/>
      <c r="BM75" s="314"/>
      <c r="BN75" s="314"/>
      <c r="BO75" s="314"/>
      <c r="BP75" s="314"/>
      <c r="BQ75" s="314"/>
      <c r="BR75" s="314"/>
      <c r="BS75" s="314"/>
      <c r="BT75" s="314"/>
      <c r="BU75" s="314"/>
      <c r="BV75" s="314"/>
    </row>
    <row r="76" spans="63:74" x14ac:dyDescent="0.15">
      <c r="BK76" s="314"/>
      <c r="BL76" s="314"/>
      <c r="BM76" s="314"/>
      <c r="BN76" s="314"/>
      <c r="BO76" s="314"/>
      <c r="BP76" s="314"/>
      <c r="BQ76" s="314"/>
      <c r="BR76" s="314"/>
      <c r="BS76" s="314"/>
      <c r="BT76" s="314"/>
      <c r="BU76" s="314"/>
      <c r="BV76" s="314"/>
    </row>
    <row r="77" spans="63:74" x14ac:dyDescent="0.15">
      <c r="BK77" s="314"/>
      <c r="BL77" s="314"/>
      <c r="BM77" s="314"/>
      <c r="BN77" s="314"/>
      <c r="BO77" s="314"/>
      <c r="BP77" s="314"/>
      <c r="BQ77" s="314"/>
      <c r="BR77" s="314"/>
      <c r="BS77" s="314"/>
      <c r="BT77" s="314"/>
      <c r="BU77" s="314"/>
      <c r="BV77" s="314"/>
    </row>
    <row r="78" spans="63:74" x14ac:dyDescent="0.15">
      <c r="BK78" s="314"/>
      <c r="BL78" s="314"/>
      <c r="BM78" s="314"/>
      <c r="BN78" s="314"/>
      <c r="BO78" s="314"/>
      <c r="BP78" s="314"/>
      <c r="BQ78" s="314"/>
      <c r="BR78" s="314"/>
      <c r="BS78" s="314"/>
      <c r="BT78" s="314"/>
      <c r="BU78" s="314"/>
      <c r="BV78" s="314"/>
    </row>
    <row r="79" spans="63:74" x14ac:dyDescent="0.15">
      <c r="BK79" s="314"/>
      <c r="BL79" s="314"/>
      <c r="BM79" s="314"/>
      <c r="BN79" s="314"/>
      <c r="BO79" s="314"/>
      <c r="BP79" s="314"/>
      <c r="BQ79" s="314"/>
      <c r="BR79" s="314"/>
      <c r="BS79" s="314"/>
      <c r="BT79" s="314"/>
      <c r="BU79" s="314"/>
      <c r="BV79" s="314"/>
    </row>
    <row r="80" spans="63:74" x14ac:dyDescent="0.15">
      <c r="BK80" s="314"/>
      <c r="BL80" s="314"/>
      <c r="BM80" s="314"/>
      <c r="BN80" s="314"/>
      <c r="BO80" s="314"/>
      <c r="BP80" s="314"/>
      <c r="BQ80" s="314"/>
      <c r="BR80" s="314"/>
      <c r="BS80" s="314"/>
      <c r="BT80" s="314"/>
      <c r="BU80" s="314"/>
      <c r="BV80" s="314"/>
    </row>
    <row r="81" spans="63:74" x14ac:dyDescent="0.15">
      <c r="BK81" s="314"/>
      <c r="BL81" s="314"/>
      <c r="BM81" s="314"/>
      <c r="BN81" s="314"/>
      <c r="BO81" s="314"/>
      <c r="BP81" s="314"/>
      <c r="BQ81" s="314"/>
      <c r="BR81" s="314"/>
      <c r="BS81" s="314"/>
      <c r="BT81" s="314"/>
      <c r="BU81" s="314"/>
      <c r="BV81" s="314"/>
    </row>
    <row r="82" spans="63:74" x14ac:dyDescent="0.15">
      <c r="BK82" s="314"/>
      <c r="BL82" s="314"/>
      <c r="BM82" s="314"/>
      <c r="BN82" s="314"/>
      <c r="BO82" s="314"/>
      <c r="BP82" s="314"/>
      <c r="BQ82" s="314"/>
      <c r="BR82" s="314"/>
      <c r="BS82" s="314"/>
      <c r="BT82" s="314"/>
      <c r="BU82" s="314"/>
      <c r="BV82" s="314"/>
    </row>
    <row r="83" spans="63:74" x14ac:dyDescent="0.15">
      <c r="BK83" s="314"/>
      <c r="BL83" s="314"/>
      <c r="BM83" s="314"/>
      <c r="BN83" s="314"/>
      <c r="BO83" s="314"/>
      <c r="BP83" s="314"/>
      <c r="BQ83" s="314"/>
      <c r="BR83" s="314"/>
      <c r="BS83" s="314"/>
      <c r="BT83" s="314"/>
      <c r="BU83" s="314"/>
      <c r="BV83" s="314"/>
    </row>
    <row r="84" spans="63:74" x14ac:dyDescent="0.15">
      <c r="BK84" s="314"/>
      <c r="BL84" s="314"/>
      <c r="BM84" s="314"/>
      <c r="BN84" s="314"/>
      <c r="BO84" s="314"/>
      <c r="BP84" s="314"/>
      <c r="BQ84" s="314"/>
      <c r="BR84" s="314"/>
      <c r="BS84" s="314"/>
      <c r="BT84" s="314"/>
      <c r="BU84" s="314"/>
      <c r="BV84" s="314"/>
    </row>
    <row r="85" spans="63:74" x14ac:dyDescent="0.15">
      <c r="BK85" s="314"/>
      <c r="BL85" s="314"/>
      <c r="BM85" s="314"/>
      <c r="BN85" s="314"/>
      <c r="BO85" s="314"/>
      <c r="BP85" s="314"/>
      <c r="BQ85" s="314"/>
      <c r="BR85" s="314"/>
      <c r="BS85" s="314"/>
      <c r="BT85" s="314"/>
      <c r="BU85" s="314"/>
      <c r="BV85" s="314"/>
    </row>
    <row r="86" spans="63:74" x14ac:dyDescent="0.15">
      <c r="BK86" s="314"/>
      <c r="BL86" s="314"/>
      <c r="BM86" s="314"/>
      <c r="BN86" s="314"/>
      <c r="BO86" s="314"/>
      <c r="BP86" s="314"/>
      <c r="BQ86" s="314"/>
      <c r="BR86" s="314"/>
      <c r="BS86" s="314"/>
      <c r="BT86" s="314"/>
      <c r="BU86" s="314"/>
      <c r="BV86" s="314"/>
    </row>
    <row r="87" spans="63:74" x14ac:dyDescent="0.15">
      <c r="BK87" s="314"/>
      <c r="BL87" s="314"/>
      <c r="BM87" s="314"/>
      <c r="BN87" s="314"/>
      <c r="BO87" s="314"/>
      <c r="BP87" s="314"/>
      <c r="BQ87" s="314"/>
      <c r="BR87" s="314"/>
      <c r="BS87" s="314"/>
      <c r="BT87" s="314"/>
      <c r="BU87" s="314"/>
      <c r="BV87" s="314"/>
    </row>
    <row r="88" spans="63:74" x14ac:dyDescent="0.15">
      <c r="BK88" s="314"/>
      <c r="BL88" s="314"/>
      <c r="BM88" s="314"/>
      <c r="BN88" s="314"/>
      <c r="BO88" s="314"/>
      <c r="BP88" s="314"/>
      <c r="BQ88" s="314"/>
      <c r="BR88" s="314"/>
      <c r="BS88" s="314"/>
      <c r="BT88" s="314"/>
      <c r="BU88" s="314"/>
      <c r="BV88" s="314"/>
    </row>
    <row r="89" spans="63:74" x14ac:dyDescent="0.15">
      <c r="BK89" s="314"/>
      <c r="BL89" s="314"/>
      <c r="BM89" s="314"/>
      <c r="BN89" s="314"/>
      <c r="BO89" s="314"/>
      <c r="BP89" s="314"/>
      <c r="BQ89" s="314"/>
      <c r="BR89" s="314"/>
      <c r="BS89" s="314"/>
      <c r="BT89" s="314"/>
      <c r="BU89" s="314"/>
      <c r="BV89" s="314"/>
    </row>
    <row r="90" spans="63:74" x14ac:dyDescent="0.15">
      <c r="BK90" s="314"/>
      <c r="BL90" s="314"/>
      <c r="BM90" s="314"/>
      <c r="BN90" s="314"/>
      <c r="BO90" s="314"/>
      <c r="BP90" s="314"/>
      <c r="BQ90" s="314"/>
      <c r="BR90" s="314"/>
      <c r="BS90" s="314"/>
      <c r="BT90" s="314"/>
      <c r="BU90" s="314"/>
      <c r="BV90" s="314"/>
    </row>
    <row r="91" spans="63:74" x14ac:dyDescent="0.15">
      <c r="BK91" s="314"/>
      <c r="BL91" s="314"/>
      <c r="BM91" s="314"/>
      <c r="BN91" s="314"/>
      <c r="BO91" s="314"/>
      <c r="BP91" s="314"/>
      <c r="BQ91" s="314"/>
      <c r="BR91" s="314"/>
      <c r="BS91" s="314"/>
      <c r="BT91" s="314"/>
      <c r="BU91" s="314"/>
      <c r="BV91" s="314"/>
    </row>
    <row r="92" spans="63:74" x14ac:dyDescent="0.15">
      <c r="BK92" s="314"/>
      <c r="BL92" s="314"/>
      <c r="BM92" s="314"/>
      <c r="BN92" s="314"/>
      <c r="BO92" s="314"/>
      <c r="BP92" s="314"/>
      <c r="BQ92" s="314"/>
      <c r="BR92" s="314"/>
      <c r="BS92" s="314"/>
      <c r="BT92" s="314"/>
      <c r="BU92" s="314"/>
      <c r="BV92" s="314"/>
    </row>
    <row r="93" spans="63:74" x14ac:dyDescent="0.15">
      <c r="BK93" s="314"/>
      <c r="BL93" s="314"/>
      <c r="BM93" s="314"/>
      <c r="BN93" s="314"/>
      <c r="BO93" s="314"/>
      <c r="BP93" s="314"/>
      <c r="BQ93" s="314"/>
      <c r="BR93" s="314"/>
      <c r="BS93" s="314"/>
      <c r="BT93" s="314"/>
      <c r="BU93" s="314"/>
      <c r="BV93" s="314"/>
    </row>
    <row r="94" spans="63:74" x14ac:dyDescent="0.15">
      <c r="BK94" s="314"/>
      <c r="BL94" s="314"/>
      <c r="BM94" s="314"/>
      <c r="BN94" s="314"/>
      <c r="BO94" s="314"/>
      <c r="BP94" s="314"/>
      <c r="BQ94" s="314"/>
      <c r="BR94" s="314"/>
      <c r="BS94" s="314"/>
      <c r="BT94" s="314"/>
      <c r="BU94" s="314"/>
      <c r="BV94" s="314"/>
    </row>
    <row r="95" spans="63:74" x14ac:dyDescent="0.15">
      <c r="BK95" s="314"/>
      <c r="BL95" s="314"/>
      <c r="BM95" s="314"/>
      <c r="BN95" s="314"/>
      <c r="BO95" s="314"/>
      <c r="BP95" s="314"/>
      <c r="BQ95" s="314"/>
      <c r="BR95" s="314"/>
      <c r="BS95" s="314"/>
      <c r="BT95" s="314"/>
      <c r="BU95" s="314"/>
      <c r="BV95" s="314"/>
    </row>
    <row r="96" spans="63:74" x14ac:dyDescent="0.15">
      <c r="BK96" s="314"/>
      <c r="BL96" s="314"/>
      <c r="BM96" s="314"/>
      <c r="BN96" s="314"/>
      <c r="BO96" s="314"/>
      <c r="BP96" s="314"/>
      <c r="BQ96" s="314"/>
      <c r="BR96" s="314"/>
      <c r="BS96" s="314"/>
      <c r="BT96" s="314"/>
      <c r="BU96" s="314"/>
      <c r="BV96" s="314"/>
    </row>
    <row r="97" spans="63:74" x14ac:dyDescent="0.15">
      <c r="BK97" s="314"/>
      <c r="BL97" s="314"/>
      <c r="BM97" s="314"/>
      <c r="BN97" s="314"/>
      <c r="BO97" s="314"/>
      <c r="BP97" s="314"/>
      <c r="BQ97" s="314"/>
      <c r="BR97" s="314"/>
      <c r="BS97" s="314"/>
      <c r="BT97" s="314"/>
      <c r="BU97" s="314"/>
      <c r="BV97" s="314"/>
    </row>
    <row r="98" spans="63:74" x14ac:dyDescent="0.15">
      <c r="BK98" s="314"/>
      <c r="BL98" s="314"/>
      <c r="BM98" s="314"/>
      <c r="BN98" s="314"/>
      <c r="BO98" s="314"/>
      <c r="BP98" s="314"/>
      <c r="BQ98" s="314"/>
      <c r="BR98" s="314"/>
      <c r="BS98" s="314"/>
      <c r="BT98" s="314"/>
      <c r="BU98" s="314"/>
      <c r="BV98" s="314"/>
    </row>
    <row r="99" spans="63:74" x14ac:dyDescent="0.15">
      <c r="BK99" s="314"/>
      <c r="BL99" s="314"/>
      <c r="BM99" s="314"/>
      <c r="BN99" s="314"/>
      <c r="BO99" s="314"/>
      <c r="BP99" s="314"/>
      <c r="BQ99" s="314"/>
      <c r="BR99" s="314"/>
      <c r="BS99" s="314"/>
      <c r="BT99" s="314"/>
      <c r="BU99" s="314"/>
      <c r="BV99" s="314"/>
    </row>
    <row r="100" spans="63:74" x14ac:dyDescent="0.15">
      <c r="BK100" s="314"/>
      <c r="BL100" s="314"/>
      <c r="BM100" s="314"/>
      <c r="BN100" s="314"/>
      <c r="BO100" s="314"/>
      <c r="BP100" s="314"/>
      <c r="BQ100" s="314"/>
      <c r="BR100" s="314"/>
      <c r="BS100" s="314"/>
      <c r="BT100" s="314"/>
      <c r="BU100" s="314"/>
      <c r="BV100" s="314"/>
    </row>
    <row r="101" spans="63:74" x14ac:dyDescent="0.15">
      <c r="BK101" s="314"/>
      <c r="BL101" s="314"/>
      <c r="BM101" s="314"/>
      <c r="BN101" s="314"/>
      <c r="BO101" s="314"/>
      <c r="BP101" s="314"/>
      <c r="BQ101" s="314"/>
      <c r="BR101" s="314"/>
      <c r="BS101" s="314"/>
      <c r="BT101" s="314"/>
      <c r="BU101" s="314"/>
      <c r="BV101" s="314"/>
    </row>
    <row r="102" spans="63:74" x14ac:dyDescent="0.15">
      <c r="BK102" s="314"/>
      <c r="BL102" s="314"/>
      <c r="BM102" s="314"/>
      <c r="BN102" s="314"/>
      <c r="BO102" s="314"/>
      <c r="BP102" s="314"/>
      <c r="BQ102" s="314"/>
      <c r="BR102" s="314"/>
      <c r="BS102" s="314"/>
      <c r="BT102" s="314"/>
      <c r="BU102" s="314"/>
      <c r="BV102" s="314"/>
    </row>
    <row r="103" spans="63:74" x14ac:dyDescent="0.15">
      <c r="BK103" s="314"/>
      <c r="BL103" s="314"/>
      <c r="BM103" s="314"/>
      <c r="BN103" s="314"/>
      <c r="BO103" s="314"/>
      <c r="BP103" s="314"/>
      <c r="BQ103" s="314"/>
      <c r="BR103" s="314"/>
      <c r="BS103" s="314"/>
      <c r="BT103" s="314"/>
      <c r="BU103" s="314"/>
      <c r="BV103" s="314"/>
    </row>
    <row r="104" spans="63:74" x14ac:dyDescent="0.15">
      <c r="BK104" s="314"/>
      <c r="BL104" s="314"/>
      <c r="BM104" s="314"/>
      <c r="BN104" s="314"/>
      <c r="BO104" s="314"/>
      <c r="BP104" s="314"/>
      <c r="BQ104" s="314"/>
      <c r="BR104" s="314"/>
      <c r="BS104" s="314"/>
      <c r="BT104" s="314"/>
      <c r="BU104" s="314"/>
      <c r="BV104" s="314"/>
    </row>
    <row r="105" spans="63:74" x14ac:dyDescent="0.15">
      <c r="BK105" s="314"/>
      <c r="BL105" s="314"/>
      <c r="BM105" s="314"/>
      <c r="BN105" s="314"/>
      <c r="BO105" s="314"/>
      <c r="BP105" s="314"/>
      <c r="BQ105" s="314"/>
      <c r="BR105" s="314"/>
      <c r="BS105" s="314"/>
      <c r="BT105" s="314"/>
      <c r="BU105" s="314"/>
      <c r="BV105" s="314"/>
    </row>
    <row r="106" spans="63:74" x14ac:dyDescent="0.15">
      <c r="BK106" s="314"/>
      <c r="BL106" s="314"/>
      <c r="BM106" s="314"/>
      <c r="BN106" s="314"/>
      <c r="BO106" s="314"/>
      <c r="BP106" s="314"/>
      <c r="BQ106" s="314"/>
      <c r="BR106" s="314"/>
      <c r="BS106" s="314"/>
      <c r="BT106" s="314"/>
      <c r="BU106" s="314"/>
      <c r="BV106" s="314"/>
    </row>
    <row r="107" spans="63:74" x14ac:dyDescent="0.15">
      <c r="BK107" s="314"/>
      <c r="BL107" s="314"/>
      <c r="BM107" s="314"/>
      <c r="BN107" s="314"/>
      <c r="BO107" s="314"/>
      <c r="BP107" s="314"/>
      <c r="BQ107" s="314"/>
      <c r="BR107" s="314"/>
      <c r="BS107" s="314"/>
      <c r="BT107" s="314"/>
      <c r="BU107" s="314"/>
      <c r="BV107" s="314"/>
    </row>
    <row r="108" spans="63:74" x14ac:dyDescent="0.15">
      <c r="BK108" s="314"/>
      <c r="BL108" s="314"/>
      <c r="BM108" s="314"/>
      <c r="BN108" s="314"/>
      <c r="BO108" s="314"/>
      <c r="BP108" s="314"/>
      <c r="BQ108" s="314"/>
      <c r="BR108" s="314"/>
      <c r="BS108" s="314"/>
      <c r="BT108" s="314"/>
      <c r="BU108" s="314"/>
      <c r="BV108" s="314"/>
    </row>
    <row r="109" spans="63:74" x14ac:dyDescent="0.15">
      <c r="BK109" s="314"/>
      <c r="BL109" s="314"/>
      <c r="BM109" s="314"/>
      <c r="BN109" s="314"/>
      <c r="BO109" s="314"/>
      <c r="BP109" s="314"/>
      <c r="BQ109" s="314"/>
      <c r="BR109" s="314"/>
      <c r="BS109" s="314"/>
      <c r="BT109" s="314"/>
      <c r="BU109" s="314"/>
      <c r="BV109" s="314"/>
    </row>
    <row r="110" spans="63:74" x14ac:dyDescent="0.15">
      <c r="BK110" s="314"/>
      <c r="BL110" s="314"/>
      <c r="BM110" s="314"/>
      <c r="BN110" s="314"/>
      <c r="BO110" s="314"/>
      <c r="BP110" s="314"/>
      <c r="BQ110" s="314"/>
      <c r="BR110" s="314"/>
      <c r="BS110" s="314"/>
      <c r="BT110" s="314"/>
      <c r="BU110" s="314"/>
      <c r="BV110" s="314"/>
    </row>
    <row r="111" spans="63:74" x14ac:dyDescent="0.15">
      <c r="BK111" s="314"/>
      <c r="BL111" s="314"/>
      <c r="BM111" s="314"/>
      <c r="BN111" s="314"/>
      <c r="BO111" s="314"/>
      <c r="BP111" s="314"/>
      <c r="BQ111" s="314"/>
      <c r="BR111" s="314"/>
      <c r="BS111" s="314"/>
      <c r="BT111" s="314"/>
      <c r="BU111" s="314"/>
      <c r="BV111" s="314"/>
    </row>
    <row r="112" spans="63:74" x14ac:dyDescent="0.15">
      <c r="BK112" s="314"/>
      <c r="BL112" s="314"/>
      <c r="BM112" s="314"/>
      <c r="BN112" s="314"/>
      <c r="BO112" s="314"/>
      <c r="BP112" s="314"/>
      <c r="BQ112" s="314"/>
      <c r="BR112" s="314"/>
      <c r="BS112" s="314"/>
      <c r="BT112" s="314"/>
      <c r="BU112" s="314"/>
      <c r="BV112" s="314"/>
    </row>
    <row r="113" spans="63:74" x14ac:dyDescent="0.15">
      <c r="BK113" s="314"/>
      <c r="BL113" s="314"/>
      <c r="BM113" s="314"/>
      <c r="BN113" s="314"/>
      <c r="BO113" s="314"/>
      <c r="BP113" s="314"/>
      <c r="BQ113" s="314"/>
      <c r="BR113" s="314"/>
      <c r="BS113" s="314"/>
      <c r="BT113" s="314"/>
      <c r="BU113" s="314"/>
      <c r="BV113" s="314"/>
    </row>
    <row r="114" spans="63:74" x14ac:dyDescent="0.15">
      <c r="BK114" s="314"/>
      <c r="BL114" s="314"/>
      <c r="BM114" s="314"/>
      <c r="BN114" s="314"/>
      <c r="BO114" s="314"/>
      <c r="BP114" s="314"/>
      <c r="BQ114" s="314"/>
      <c r="BR114" s="314"/>
      <c r="BS114" s="314"/>
      <c r="BT114" s="314"/>
      <c r="BU114" s="314"/>
      <c r="BV114" s="314"/>
    </row>
    <row r="115" spans="63:74" x14ac:dyDescent="0.15">
      <c r="BK115" s="314"/>
      <c r="BL115" s="314"/>
      <c r="BM115" s="314"/>
      <c r="BN115" s="314"/>
      <c r="BO115" s="314"/>
      <c r="BP115" s="314"/>
      <c r="BQ115" s="314"/>
      <c r="BR115" s="314"/>
      <c r="BS115" s="314"/>
      <c r="BT115" s="314"/>
      <c r="BU115" s="314"/>
      <c r="BV115" s="314"/>
    </row>
    <row r="116" spans="63:74" x14ac:dyDescent="0.15">
      <c r="BK116" s="314"/>
      <c r="BL116" s="314"/>
      <c r="BM116" s="314"/>
      <c r="BN116" s="314"/>
      <c r="BO116" s="314"/>
      <c r="BP116" s="314"/>
      <c r="BQ116" s="314"/>
      <c r="BR116" s="314"/>
      <c r="BS116" s="314"/>
      <c r="BT116" s="314"/>
      <c r="BU116" s="314"/>
      <c r="BV116" s="314"/>
    </row>
    <row r="117" spans="63:74" x14ac:dyDescent="0.15">
      <c r="BK117" s="314"/>
      <c r="BL117" s="314"/>
      <c r="BM117" s="314"/>
      <c r="BN117" s="314"/>
      <c r="BO117" s="314"/>
      <c r="BP117" s="314"/>
      <c r="BQ117" s="314"/>
      <c r="BR117" s="314"/>
      <c r="BS117" s="314"/>
      <c r="BT117" s="314"/>
      <c r="BU117" s="314"/>
      <c r="BV117" s="314"/>
    </row>
    <row r="118" spans="63:74" x14ac:dyDescent="0.15">
      <c r="BK118" s="314"/>
      <c r="BL118" s="314"/>
      <c r="BM118" s="314"/>
      <c r="BN118" s="314"/>
      <c r="BO118" s="314"/>
      <c r="BP118" s="314"/>
      <c r="BQ118" s="314"/>
      <c r="BR118" s="314"/>
      <c r="BS118" s="314"/>
      <c r="BT118" s="314"/>
      <c r="BU118" s="314"/>
      <c r="BV118" s="314"/>
    </row>
    <row r="119" spans="63:74" x14ac:dyDescent="0.15">
      <c r="BK119" s="314"/>
      <c r="BL119" s="314"/>
      <c r="BM119" s="314"/>
      <c r="BN119" s="314"/>
      <c r="BO119" s="314"/>
      <c r="BP119" s="314"/>
      <c r="BQ119" s="314"/>
      <c r="BR119" s="314"/>
      <c r="BS119" s="314"/>
      <c r="BT119" s="314"/>
      <c r="BU119" s="314"/>
      <c r="BV119" s="314"/>
    </row>
    <row r="120" spans="63:74" x14ac:dyDescent="0.15">
      <c r="BK120" s="314"/>
      <c r="BL120" s="314"/>
      <c r="BM120" s="314"/>
      <c r="BN120" s="314"/>
      <c r="BO120" s="314"/>
      <c r="BP120" s="314"/>
      <c r="BQ120" s="314"/>
      <c r="BR120" s="314"/>
      <c r="BS120" s="314"/>
      <c r="BT120" s="314"/>
      <c r="BU120" s="314"/>
      <c r="BV120" s="314"/>
    </row>
    <row r="121" spans="63:74" x14ac:dyDescent="0.15">
      <c r="BK121" s="314"/>
      <c r="BL121" s="314"/>
      <c r="BM121" s="314"/>
      <c r="BN121" s="314"/>
      <c r="BO121" s="314"/>
      <c r="BP121" s="314"/>
      <c r="BQ121" s="314"/>
      <c r="BR121" s="314"/>
      <c r="BS121" s="314"/>
      <c r="BT121" s="314"/>
      <c r="BU121" s="314"/>
      <c r="BV121" s="314"/>
    </row>
    <row r="122" spans="63:74" x14ac:dyDescent="0.15">
      <c r="BK122" s="314"/>
      <c r="BL122" s="314"/>
      <c r="BM122" s="314"/>
      <c r="BN122" s="314"/>
      <c r="BO122" s="314"/>
      <c r="BP122" s="314"/>
      <c r="BQ122" s="314"/>
      <c r="BR122" s="314"/>
      <c r="BS122" s="314"/>
      <c r="BT122" s="314"/>
      <c r="BU122" s="314"/>
      <c r="BV122" s="314"/>
    </row>
    <row r="123" spans="63:74" x14ac:dyDescent="0.15">
      <c r="BK123" s="314"/>
      <c r="BL123" s="314"/>
      <c r="BM123" s="314"/>
      <c r="BN123" s="314"/>
      <c r="BO123" s="314"/>
      <c r="BP123" s="314"/>
      <c r="BQ123" s="314"/>
      <c r="BR123" s="314"/>
      <c r="BS123" s="314"/>
      <c r="BT123" s="314"/>
      <c r="BU123" s="314"/>
      <c r="BV123" s="314"/>
    </row>
    <row r="124" spans="63:74" x14ac:dyDescent="0.15">
      <c r="BK124" s="314"/>
      <c r="BL124" s="314"/>
      <c r="BM124" s="314"/>
      <c r="BN124" s="314"/>
      <c r="BO124" s="314"/>
      <c r="BP124" s="314"/>
      <c r="BQ124" s="314"/>
      <c r="BR124" s="314"/>
      <c r="BS124" s="314"/>
      <c r="BT124" s="314"/>
      <c r="BU124" s="314"/>
      <c r="BV124" s="314"/>
    </row>
    <row r="125" spans="63:74" x14ac:dyDescent="0.15">
      <c r="BK125" s="314"/>
      <c r="BL125" s="314"/>
      <c r="BM125" s="314"/>
      <c r="BN125" s="314"/>
      <c r="BO125" s="314"/>
      <c r="BP125" s="314"/>
      <c r="BQ125" s="314"/>
      <c r="BR125" s="314"/>
      <c r="BS125" s="314"/>
      <c r="BT125" s="314"/>
      <c r="BU125" s="314"/>
      <c r="BV125" s="314"/>
    </row>
    <row r="126" spans="63:74" x14ac:dyDescent="0.15">
      <c r="BK126" s="314"/>
      <c r="BL126" s="314"/>
      <c r="BM126" s="314"/>
      <c r="BN126" s="314"/>
      <c r="BO126" s="314"/>
      <c r="BP126" s="314"/>
      <c r="BQ126" s="314"/>
      <c r="BR126" s="314"/>
      <c r="BS126" s="314"/>
      <c r="BT126" s="314"/>
      <c r="BU126" s="314"/>
      <c r="BV126" s="314"/>
    </row>
    <row r="127" spans="63:74" x14ac:dyDescent="0.15">
      <c r="BK127" s="314"/>
      <c r="BL127" s="314"/>
      <c r="BM127" s="314"/>
      <c r="BN127" s="314"/>
      <c r="BO127" s="314"/>
      <c r="BP127" s="314"/>
      <c r="BQ127" s="314"/>
      <c r="BR127" s="314"/>
      <c r="BS127" s="314"/>
      <c r="BT127" s="314"/>
      <c r="BU127" s="314"/>
      <c r="BV127" s="314"/>
    </row>
    <row r="128" spans="63:74" x14ac:dyDescent="0.15">
      <c r="BK128" s="314"/>
      <c r="BL128" s="314"/>
      <c r="BM128" s="314"/>
      <c r="BN128" s="314"/>
      <c r="BO128" s="314"/>
      <c r="BP128" s="314"/>
      <c r="BQ128" s="314"/>
      <c r="BR128" s="314"/>
      <c r="BS128" s="314"/>
      <c r="BT128" s="314"/>
      <c r="BU128" s="314"/>
      <c r="BV128" s="314"/>
    </row>
    <row r="129" spans="63:74" x14ac:dyDescent="0.15">
      <c r="BK129" s="314"/>
      <c r="BL129" s="314"/>
      <c r="BM129" s="314"/>
      <c r="BN129" s="314"/>
      <c r="BO129" s="314"/>
      <c r="BP129" s="314"/>
      <c r="BQ129" s="314"/>
      <c r="BR129" s="314"/>
      <c r="BS129" s="314"/>
      <c r="BT129" s="314"/>
      <c r="BU129" s="314"/>
      <c r="BV129" s="314"/>
    </row>
    <row r="130" spans="63:74" x14ac:dyDescent="0.15">
      <c r="BK130" s="314"/>
      <c r="BL130" s="314"/>
      <c r="BM130" s="314"/>
      <c r="BN130" s="314"/>
      <c r="BO130" s="314"/>
      <c r="BP130" s="314"/>
      <c r="BQ130" s="314"/>
      <c r="BR130" s="314"/>
      <c r="BS130" s="314"/>
      <c r="BT130" s="314"/>
      <c r="BU130" s="314"/>
      <c r="BV130" s="314"/>
    </row>
    <row r="131" spans="63:74" x14ac:dyDescent="0.15">
      <c r="BK131" s="314"/>
      <c r="BL131" s="314"/>
      <c r="BM131" s="314"/>
      <c r="BN131" s="314"/>
      <c r="BO131" s="314"/>
      <c r="BP131" s="314"/>
      <c r="BQ131" s="314"/>
      <c r="BR131" s="314"/>
      <c r="BS131" s="314"/>
      <c r="BT131" s="314"/>
      <c r="BU131" s="314"/>
      <c r="BV131" s="314"/>
    </row>
    <row r="132" spans="63:74" x14ac:dyDescent="0.15">
      <c r="BK132" s="314"/>
      <c r="BL132" s="314"/>
      <c r="BM132" s="314"/>
      <c r="BN132" s="314"/>
      <c r="BO132" s="314"/>
      <c r="BP132" s="314"/>
      <c r="BQ132" s="314"/>
      <c r="BR132" s="314"/>
      <c r="BS132" s="314"/>
      <c r="BT132" s="314"/>
      <c r="BU132" s="314"/>
      <c r="BV132" s="314"/>
    </row>
    <row r="133" spans="63:74" x14ac:dyDescent="0.15">
      <c r="BK133" s="314"/>
      <c r="BL133" s="314"/>
      <c r="BM133" s="314"/>
      <c r="BN133" s="314"/>
      <c r="BO133" s="314"/>
      <c r="BP133" s="314"/>
      <c r="BQ133" s="314"/>
      <c r="BR133" s="314"/>
      <c r="BS133" s="314"/>
      <c r="BT133" s="314"/>
      <c r="BU133" s="314"/>
      <c r="BV133" s="314"/>
    </row>
    <row r="134" spans="63:74" x14ac:dyDescent="0.15">
      <c r="BK134" s="314"/>
      <c r="BL134" s="314"/>
      <c r="BM134" s="314"/>
      <c r="BN134" s="314"/>
      <c r="BO134" s="314"/>
      <c r="BP134" s="314"/>
      <c r="BQ134" s="314"/>
      <c r="BR134" s="314"/>
      <c r="BS134" s="314"/>
      <c r="BT134" s="314"/>
      <c r="BU134" s="314"/>
      <c r="BV134" s="314"/>
    </row>
    <row r="135" spans="63:74" x14ac:dyDescent="0.15">
      <c r="BK135" s="314"/>
      <c r="BL135" s="314"/>
      <c r="BM135" s="314"/>
      <c r="BN135" s="314"/>
      <c r="BO135" s="314"/>
      <c r="BP135" s="314"/>
      <c r="BQ135" s="314"/>
      <c r="BR135" s="314"/>
      <c r="BS135" s="314"/>
      <c r="BT135" s="314"/>
      <c r="BU135" s="314"/>
      <c r="BV135" s="314"/>
    </row>
    <row r="136" spans="63:74" x14ac:dyDescent="0.15">
      <c r="BK136" s="314"/>
      <c r="BL136" s="314"/>
      <c r="BM136" s="314"/>
      <c r="BN136" s="314"/>
      <c r="BO136" s="314"/>
      <c r="BP136" s="314"/>
      <c r="BQ136" s="314"/>
      <c r="BR136" s="314"/>
      <c r="BS136" s="314"/>
      <c r="BT136" s="314"/>
      <c r="BU136" s="314"/>
      <c r="BV136" s="314"/>
    </row>
    <row r="137" spans="63:74" x14ac:dyDescent="0.15">
      <c r="BK137" s="314"/>
      <c r="BL137" s="314"/>
      <c r="BM137" s="314"/>
      <c r="BN137" s="314"/>
      <c r="BO137" s="314"/>
      <c r="BP137" s="314"/>
      <c r="BQ137" s="314"/>
      <c r="BR137" s="314"/>
      <c r="BS137" s="314"/>
      <c r="BT137" s="314"/>
      <c r="BU137" s="314"/>
      <c r="BV137" s="314"/>
    </row>
    <row r="138" spans="63:74" x14ac:dyDescent="0.15">
      <c r="BK138" s="314"/>
      <c r="BL138" s="314"/>
      <c r="BM138" s="314"/>
      <c r="BN138" s="314"/>
      <c r="BO138" s="314"/>
      <c r="BP138" s="314"/>
      <c r="BQ138" s="314"/>
      <c r="BR138" s="314"/>
      <c r="BS138" s="314"/>
      <c r="BT138" s="314"/>
      <c r="BU138" s="314"/>
      <c r="BV138" s="314"/>
    </row>
    <row r="139" spans="63:74" x14ac:dyDescent="0.15">
      <c r="BK139" s="314"/>
      <c r="BL139" s="314"/>
      <c r="BM139" s="314"/>
      <c r="BN139" s="314"/>
      <c r="BO139" s="314"/>
      <c r="BP139" s="314"/>
      <c r="BQ139" s="314"/>
      <c r="BR139" s="314"/>
      <c r="BS139" s="314"/>
      <c r="BT139" s="314"/>
      <c r="BU139" s="314"/>
      <c r="BV139" s="314"/>
    </row>
    <row r="140" spans="63:74" x14ac:dyDescent="0.15">
      <c r="BK140" s="314"/>
      <c r="BL140" s="314"/>
      <c r="BM140" s="314"/>
      <c r="BN140" s="314"/>
      <c r="BO140" s="314"/>
      <c r="BP140" s="314"/>
      <c r="BQ140" s="314"/>
      <c r="BR140" s="314"/>
      <c r="BS140" s="314"/>
      <c r="BT140" s="314"/>
      <c r="BU140" s="314"/>
      <c r="BV140" s="314"/>
    </row>
    <row r="141" spans="63:74" x14ac:dyDescent="0.15">
      <c r="BK141" s="314"/>
      <c r="BL141" s="314"/>
      <c r="BM141" s="314"/>
      <c r="BN141" s="314"/>
      <c r="BO141" s="314"/>
      <c r="BP141" s="314"/>
      <c r="BQ141" s="314"/>
      <c r="BR141" s="314"/>
      <c r="BS141" s="314"/>
      <c r="BT141" s="314"/>
      <c r="BU141" s="314"/>
      <c r="BV141" s="314"/>
    </row>
    <row r="142" spans="63:74" x14ac:dyDescent="0.15">
      <c r="BK142" s="314"/>
      <c r="BL142" s="314"/>
      <c r="BM142" s="314"/>
      <c r="BN142" s="314"/>
      <c r="BO142" s="314"/>
      <c r="BP142" s="314"/>
      <c r="BQ142" s="314"/>
      <c r="BR142" s="314"/>
      <c r="BS142" s="314"/>
      <c r="BT142" s="314"/>
      <c r="BU142" s="314"/>
      <c r="BV142" s="314"/>
    </row>
    <row r="143" spans="63:74" x14ac:dyDescent="0.15">
      <c r="BK143" s="314"/>
      <c r="BL143" s="314"/>
      <c r="BM143" s="314"/>
      <c r="BN143" s="314"/>
      <c r="BO143" s="314"/>
      <c r="BP143" s="314"/>
      <c r="BQ143" s="314"/>
      <c r="BR143" s="314"/>
      <c r="BS143" s="314"/>
      <c r="BT143" s="314"/>
      <c r="BU143" s="314"/>
      <c r="BV143" s="314"/>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pageSetUpPr fitToPage="1"/>
  </sheetPr>
  <dimension ref="A1:BV144"/>
  <sheetViews>
    <sheetView showGridLines="0" zoomScaleNormal="100" workbookViewId="0">
      <pane xSplit="2" ySplit="4" topLeftCell="AX5" activePane="bottomRight" state="frozen"/>
      <selection activeCell="BF1" sqref="BF1"/>
      <selection pane="topRight" activeCell="BF1" sqref="BF1"/>
      <selection pane="bottomLeft" activeCell="BF1" sqref="BF1"/>
      <selection pane="bottomRight" activeCell="BA8" sqref="BA8"/>
    </sheetView>
  </sheetViews>
  <sheetFormatPr defaultColWidth="9.59765625" defaultRowHeight="10" x14ac:dyDescent="0.2"/>
  <cols>
    <col min="1" max="1" width="10.59765625" style="12" bestFit="1" customWidth="1"/>
    <col min="2" max="2" width="36.19921875" style="12" customWidth="1"/>
    <col min="3" max="12" width="6.59765625" style="12" customWidth="1"/>
    <col min="13" max="13" width="7.3984375" style="12" customWidth="1"/>
    <col min="14" max="50" width="6.59765625" style="12" customWidth="1"/>
    <col min="51" max="55" width="6.59765625" style="308" customWidth="1"/>
    <col min="56" max="58" width="6.59765625" style="678" customWidth="1"/>
    <col min="59" max="62" width="6.59765625" style="308" customWidth="1"/>
    <col min="63" max="74" width="6.59765625" style="12" customWidth="1"/>
    <col min="75" max="16384" width="9.59765625" style="12"/>
  </cols>
  <sheetData>
    <row r="1" spans="1:74" s="11" customFormat="1" ht="12.75" x14ac:dyDescent="0.25">
      <c r="A1" s="766" t="s">
        <v>798</v>
      </c>
      <c r="B1" s="768" t="s">
        <v>235</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Y1" s="447"/>
      <c r="AZ1" s="447"/>
      <c r="BA1" s="447"/>
      <c r="BB1" s="447"/>
      <c r="BC1" s="447"/>
      <c r="BD1" s="676"/>
      <c r="BE1" s="676"/>
      <c r="BF1" s="676"/>
      <c r="BG1" s="447"/>
      <c r="BH1" s="447"/>
      <c r="BI1" s="447"/>
      <c r="BJ1" s="447"/>
    </row>
    <row r="2" spans="1:74" s="13" customFormat="1" ht="12.75"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54"/>
      <c r="AY2" s="373"/>
      <c r="AZ2" s="373"/>
      <c r="BA2" s="373"/>
      <c r="BB2" s="373"/>
      <c r="BC2" s="373"/>
      <c r="BD2" s="579"/>
      <c r="BE2" s="579"/>
      <c r="BF2" s="579"/>
      <c r="BG2" s="373"/>
      <c r="BH2" s="373"/>
      <c r="BI2" s="373"/>
      <c r="BJ2" s="373"/>
    </row>
    <row r="3" spans="1:74"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19"/>
      <c r="B5" s="20" t="s">
        <v>792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387"/>
      <c r="AZ5" s="387"/>
      <c r="BA5" s="387"/>
      <c r="BB5" s="387"/>
      <c r="BC5" s="387"/>
      <c r="BD5" s="21"/>
      <c r="BE5" s="21"/>
      <c r="BF5" s="21"/>
      <c r="BG5" s="21"/>
      <c r="BH5" s="387"/>
      <c r="BI5" s="387"/>
      <c r="BJ5" s="387"/>
      <c r="BK5" s="387"/>
      <c r="BL5" s="387"/>
      <c r="BM5" s="387"/>
      <c r="BN5" s="387"/>
      <c r="BO5" s="387"/>
      <c r="BP5" s="387"/>
      <c r="BQ5" s="387"/>
      <c r="BR5" s="387"/>
      <c r="BS5" s="387"/>
      <c r="BT5" s="387"/>
      <c r="BU5" s="387"/>
      <c r="BV5" s="387"/>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387"/>
      <c r="AZ6" s="387"/>
      <c r="BA6" s="387"/>
      <c r="BB6" s="387"/>
      <c r="BC6" s="387"/>
      <c r="BD6" s="21"/>
      <c r="BE6" s="21"/>
      <c r="BF6" s="21"/>
      <c r="BG6" s="21"/>
      <c r="BH6" s="387"/>
      <c r="BI6" s="387"/>
      <c r="BJ6" s="387"/>
      <c r="BK6" s="387"/>
      <c r="BL6" s="387"/>
      <c r="BM6" s="387" t="s">
        <v>995</v>
      </c>
      <c r="BN6" s="387"/>
      <c r="BO6" s="387"/>
      <c r="BP6" s="387"/>
      <c r="BQ6" s="387"/>
      <c r="BR6" s="387"/>
      <c r="BS6" s="387"/>
      <c r="BT6" s="387"/>
      <c r="BU6" s="387"/>
      <c r="BV6" s="387"/>
    </row>
    <row r="7" spans="1:74" ht="11.1" customHeight="1" x14ac:dyDescent="0.2">
      <c r="A7" s="19"/>
      <c r="B7" s="22" t="s">
        <v>105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387"/>
      <c r="AZ7" s="646"/>
      <c r="BA7" s="387"/>
      <c r="BB7" s="387"/>
      <c r="BC7" s="387"/>
      <c r="BD7" s="21"/>
      <c r="BE7" s="21"/>
      <c r="BF7" s="21"/>
      <c r="BG7" s="21"/>
      <c r="BH7" s="387"/>
      <c r="BI7" s="387"/>
      <c r="BJ7" s="387"/>
      <c r="BK7" s="387"/>
      <c r="BL7" s="387"/>
      <c r="BM7" s="387"/>
      <c r="BN7" s="387"/>
      <c r="BO7" s="387"/>
      <c r="BP7" s="387"/>
      <c r="BQ7" s="387"/>
      <c r="BR7" s="387"/>
      <c r="BS7" s="646"/>
      <c r="BT7" s="387"/>
      <c r="BU7" s="387"/>
      <c r="BV7" s="387"/>
    </row>
    <row r="8" spans="1:74" ht="11.1" customHeight="1" x14ac:dyDescent="0.2">
      <c r="A8" s="19" t="s">
        <v>502</v>
      </c>
      <c r="B8" s="23" t="s">
        <v>89</v>
      </c>
      <c r="C8" s="210">
        <v>8.8728540000000002</v>
      </c>
      <c r="D8" s="210">
        <v>9.1092379999999995</v>
      </c>
      <c r="E8" s="210">
        <v>9.1680159999999997</v>
      </c>
      <c r="F8" s="210">
        <v>9.1029920000000004</v>
      </c>
      <c r="G8" s="210">
        <v>9.1844420000000007</v>
      </c>
      <c r="H8" s="210">
        <v>9.1102950000000007</v>
      </c>
      <c r="I8" s="210">
        <v>9.2462789999999995</v>
      </c>
      <c r="J8" s="210">
        <v>9.2450170000000007</v>
      </c>
      <c r="K8" s="210">
        <v>9.5162390000000006</v>
      </c>
      <c r="L8" s="210">
        <v>9.6590030000000002</v>
      </c>
      <c r="M8" s="210">
        <v>10.076983999999999</v>
      </c>
      <c r="N8" s="210">
        <v>9.9793120000000002</v>
      </c>
      <c r="O8" s="210">
        <v>9.9961610000000007</v>
      </c>
      <c r="P8" s="210">
        <v>10.275947</v>
      </c>
      <c r="Q8" s="210">
        <v>10.461175000000001</v>
      </c>
      <c r="R8" s="210">
        <v>10.493442</v>
      </c>
      <c r="S8" s="210">
        <v>10.424486999999999</v>
      </c>
      <c r="T8" s="210">
        <v>10.627898999999999</v>
      </c>
      <c r="U8" s="210">
        <v>10.888398</v>
      </c>
      <c r="V8" s="210">
        <v>11.373371000000001</v>
      </c>
      <c r="W8" s="210">
        <v>11.422010999999999</v>
      </c>
      <c r="X8" s="210">
        <v>11.48831</v>
      </c>
      <c r="Y8" s="210">
        <v>11.867607</v>
      </c>
      <c r="Z8" s="210">
        <v>11.923994</v>
      </c>
      <c r="AA8" s="210">
        <v>11.847951</v>
      </c>
      <c r="AB8" s="210">
        <v>11.65258</v>
      </c>
      <c r="AC8" s="210">
        <v>11.898941000000001</v>
      </c>
      <c r="AD8" s="210">
        <v>12.12458</v>
      </c>
      <c r="AE8" s="210">
        <v>12.140713</v>
      </c>
      <c r="AF8" s="210">
        <v>12.178872</v>
      </c>
      <c r="AG8" s="210">
        <v>11.895645999999999</v>
      </c>
      <c r="AH8" s="210">
        <v>12.475</v>
      </c>
      <c r="AI8" s="210">
        <v>12.5723</v>
      </c>
      <c r="AJ8" s="210">
        <v>12.770961</v>
      </c>
      <c r="AK8" s="210">
        <v>12.966120999999999</v>
      </c>
      <c r="AL8" s="210">
        <v>12.910303000000001</v>
      </c>
      <c r="AM8" s="210">
        <v>12.784808999999999</v>
      </c>
      <c r="AN8" s="210">
        <v>12.825811</v>
      </c>
      <c r="AO8" s="210">
        <v>12.816057000000001</v>
      </c>
      <c r="AP8" s="210">
        <v>11.911472</v>
      </c>
      <c r="AQ8" s="210">
        <v>9.7111169999999998</v>
      </c>
      <c r="AR8" s="210">
        <v>10.419767999999999</v>
      </c>
      <c r="AS8" s="210">
        <v>10.956484</v>
      </c>
      <c r="AT8" s="210">
        <v>10.557567000000001</v>
      </c>
      <c r="AU8" s="210">
        <v>10.868058</v>
      </c>
      <c r="AV8" s="210">
        <v>10.413411999999999</v>
      </c>
      <c r="AW8" s="210">
        <v>11.120706999999999</v>
      </c>
      <c r="AX8" s="210">
        <v>11.083595000000001</v>
      </c>
      <c r="AY8" s="210">
        <v>11.056365</v>
      </c>
      <c r="AZ8" s="210">
        <v>9.7730589999999999</v>
      </c>
      <c r="BA8" s="210">
        <v>11.159560000000001</v>
      </c>
      <c r="BB8" s="210">
        <v>11.230181</v>
      </c>
      <c r="BC8" s="210">
        <v>11.333753</v>
      </c>
      <c r="BD8" s="210">
        <v>11.276282</v>
      </c>
      <c r="BE8" s="210">
        <v>11.307116000000001</v>
      </c>
      <c r="BF8" s="210">
        <v>11.058373612</v>
      </c>
      <c r="BG8" s="210">
        <v>10.563360957</v>
      </c>
      <c r="BH8" s="299">
        <v>10.996219999999999</v>
      </c>
      <c r="BI8" s="299">
        <v>11.13313</v>
      </c>
      <c r="BJ8" s="299">
        <v>11.266400000000001</v>
      </c>
      <c r="BK8" s="299">
        <v>11.506500000000001</v>
      </c>
      <c r="BL8" s="299">
        <v>11.5101</v>
      </c>
      <c r="BM8" s="299">
        <v>11.59881</v>
      </c>
      <c r="BN8" s="299">
        <v>11.634729999999999</v>
      </c>
      <c r="BO8" s="299">
        <v>11.629580000000001</v>
      </c>
      <c r="BP8" s="299">
        <v>11.652089999999999</v>
      </c>
      <c r="BQ8" s="299">
        <v>11.667020000000001</v>
      </c>
      <c r="BR8" s="299">
        <v>11.809979999999999</v>
      </c>
      <c r="BS8" s="299">
        <v>11.862740000000001</v>
      </c>
      <c r="BT8" s="299">
        <v>11.818490000000001</v>
      </c>
      <c r="BU8" s="299">
        <v>12.004709999999999</v>
      </c>
      <c r="BV8" s="299">
        <v>12.053050000000001</v>
      </c>
    </row>
    <row r="9" spans="1:74" ht="11.1" customHeight="1" x14ac:dyDescent="0.2">
      <c r="A9" s="19"/>
      <c r="B9" s="23"/>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c r="BC9" s="210"/>
      <c r="BD9" s="210"/>
      <c r="BE9" s="210"/>
      <c r="BF9" s="210"/>
      <c r="BG9" s="210"/>
      <c r="BH9" s="299"/>
      <c r="BI9" s="299"/>
      <c r="BJ9" s="299"/>
      <c r="BK9" s="299"/>
      <c r="BL9" s="299"/>
      <c r="BM9" s="299"/>
      <c r="BN9" s="299"/>
      <c r="BO9" s="299"/>
      <c r="BP9" s="299"/>
      <c r="BQ9" s="299"/>
      <c r="BR9" s="299"/>
      <c r="BS9" s="299"/>
      <c r="BT9" s="299"/>
      <c r="BU9" s="299"/>
      <c r="BV9" s="299"/>
    </row>
    <row r="10" spans="1:74" ht="11.1" customHeight="1" x14ac:dyDescent="0.2">
      <c r="A10" s="19"/>
      <c r="B10" s="22" t="s">
        <v>47</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211"/>
      <c r="AD10" s="211"/>
      <c r="AE10" s="211"/>
      <c r="AF10" s="211"/>
      <c r="AG10" s="211"/>
      <c r="AH10" s="211"/>
      <c r="AI10" s="211"/>
      <c r="AJ10" s="211"/>
      <c r="AK10" s="211"/>
      <c r="AL10" s="211"/>
      <c r="AM10" s="211"/>
      <c r="AN10" s="211"/>
      <c r="AO10" s="211"/>
      <c r="AP10" s="211"/>
      <c r="AQ10" s="211"/>
      <c r="AR10" s="211"/>
      <c r="AS10" s="211"/>
      <c r="AT10" s="211"/>
      <c r="AU10" s="211"/>
      <c r="AV10" s="211"/>
      <c r="AW10" s="211"/>
      <c r="AX10" s="211"/>
      <c r="AY10" s="211"/>
      <c r="AZ10" s="211"/>
      <c r="BA10" s="211"/>
      <c r="BB10" s="211"/>
      <c r="BC10" s="211"/>
      <c r="BD10" s="211"/>
      <c r="BE10" s="211"/>
      <c r="BF10" s="211"/>
      <c r="BG10" s="211"/>
      <c r="BH10" s="300"/>
      <c r="BI10" s="300"/>
      <c r="BJ10" s="300"/>
      <c r="BK10" s="300"/>
      <c r="BL10" s="300"/>
      <c r="BM10" s="300"/>
      <c r="BN10" s="300"/>
      <c r="BO10" s="300"/>
      <c r="BP10" s="300"/>
      <c r="BQ10" s="300"/>
      <c r="BR10" s="300"/>
      <c r="BS10" s="300"/>
      <c r="BT10" s="300"/>
      <c r="BU10" s="300"/>
      <c r="BV10" s="300"/>
    </row>
    <row r="11" spans="1:74" ht="11.1" customHeight="1" x14ac:dyDescent="0.2">
      <c r="A11" s="19" t="s">
        <v>533</v>
      </c>
      <c r="B11" s="23" t="s">
        <v>94</v>
      </c>
      <c r="C11" s="210">
        <v>70.562806452000004</v>
      </c>
      <c r="D11" s="210">
        <v>71.549714285999997</v>
      </c>
      <c r="E11" s="210">
        <v>73.167870968000003</v>
      </c>
      <c r="F11" s="210">
        <v>73.257766666999999</v>
      </c>
      <c r="G11" s="210">
        <v>73.256548386999995</v>
      </c>
      <c r="H11" s="210">
        <v>73.966666666999998</v>
      </c>
      <c r="I11" s="210">
        <v>74.729483870999999</v>
      </c>
      <c r="J11" s="210">
        <v>74.687451612999993</v>
      </c>
      <c r="K11" s="210">
        <v>75.993700000000004</v>
      </c>
      <c r="L11" s="210">
        <v>77.343999999999994</v>
      </c>
      <c r="M11" s="210">
        <v>79.751233333000002</v>
      </c>
      <c r="N11" s="210">
        <v>80.384290323000002</v>
      </c>
      <c r="O11" s="210">
        <v>78.743967741999995</v>
      </c>
      <c r="P11" s="210">
        <v>80.389428570999996</v>
      </c>
      <c r="Q11" s="210">
        <v>81.327419355000004</v>
      </c>
      <c r="R11" s="210">
        <v>81.189333332999993</v>
      </c>
      <c r="S11" s="210">
        <v>82.122870968000001</v>
      </c>
      <c r="T11" s="210">
        <v>82.538466666999994</v>
      </c>
      <c r="U11" s="210">
        <v>84.182322580999994</v>
      </c>
      <c r="V11" s="210">
        <v>85.880161290000004</v>
      </c>
      <c r="W11" s="210">
        <v>87.288966666999997</v>
      </c>
      <c r="X11" s="210">
        <v>88.395870967999997</v>
      </c>
      <c r="Y11" s="210">
        <v>89.939233333000004</v>
      </c>
      <c r="Z11" s="210">
        <v>89.498516128999995</v>
      </c>
      <c r="AA11" s="210">
        <v>89.253806452000006</v>
      </c>
      <c r="AB11" s="210">
        <v>89.861857142999995</v>
      </c>
      <c r="AC11" s="210">
        <v>90.273258064999993</v>
      </c>
      <c r="AD11" s="210">
        <v>90.7102</v>
      </c>
      <c r="AE11" s="210">
        <v>91.402483871000001</v>
      </c>
      <c r="AF11" s="210">
        <v>91.654566666999997</v>
      </c>
      <c r="AG11" s="210">
        <v>92.160129032</v>
      </c>
      <c r="AH11" s="210">
        <v>94.400935484000001</v>
      </c>
      <c r="AI11" s="210">
        <v>94.762033333000005</v>
      </c>
      <c r="AJ11" s="210">
        <v>95.594032257999999</v>
      </c>
      <c r="AK11" s="210">
        <v>97.1614</v>
      </c>
      <c r="AL11" s="210">
        <v>97.052064516000002</v>
      </c>
      <c r="AM11" s="210">
        <v>95.304419354999993</v>
      </c>
      <c r="AN11" s="210">
        <v>95.193275861999993</v>
      </c>
      <c r="AO11" s="210">
        <v>95.365838710000006</v>
      </c>
      <c r="AP11" s="210">
        <v>92.859566666999996</v>
      </c>
      <c r="AQ11" s="210">
        <v>87.333774194</v>
      </c>
      <c r="AR11" s="210">
        <v>88.578900000000004</v>
      </c>
      <c r="AS11" s="210">
        <v>90.147225805999994</v>
      </c>
      <c r="AT11" s="210">
        <v>89.856290322999996</v>
      </c>
      <c r="AU11" s="210">
        <v>89.952966666999998</v>
      </c>
      <c r="AV11" s="210">
        <v>89.266935484000001</v>
      </c>
      <c r="AW11" s="210">
        <v>92.017466666999994</v>
      </c>
      <c r="AX11" s="210">
        <v>92.157354839000007</v>
      </c>
      <c r="AY11" s="210">
        <v>92.521451612999996</v>
      </c>
      <c r="AZ11" s="210">
        <v>85.959642857000006</v>
      </c>
      <c r="BA11" s="210">
        <v>92.004483871000005</v>
      </c>
      <c r="BB11" s="210">
        <v>92.945133333000001</v>
      </c>
      <c r="BC11" s="210">
        <v>92.718903225999995</v>
      </c>
      <c r="BD11" s="210">
        <v>93.004533332999998</v>
      </c>
      <c r="BE11" s="210">
        <v>93.424451613000002</v>
      </c>
      <c r="BF11" s="210">
        <v>93.480639999999994</v>
      </c>
      <c r="BG11" s="210">
        <v>93.051299999999998</v>
      </c>
      <c r="BH11" s="299">
        <v>93.450659999999999</v>
      </c>
      <c r="BI11" s="299">
        <v>93.673770000000005</v>
      </c>
      <c r="BJ11" s="299">
        <v>93.839119999999994</v>
      </c>
      <c r="BK11" s="299">
        <v>94.272040000000004</v>
      </c>
      <c r="BL11" s="299">
        <v>94.305340000000001</v>
      </c>
      <c r="BM11" s="299">
        <v>94.564729999999997</v>
      </c>
      <c r="BN11" s="299">
        <v>94.925629999999998</v>
      </c>
      <c r="BO11" s="299">
        <v>95.39358</v>
      </c>
      <c r="BP11" s="299">
        <v>95.899029999999996</v>
      </c>
      <c r="BQ11" s="299">
        <v>96.442189999999997</v>
      </c>
      <c r="BR11" s="299">
        <v>97.092410000000001</v>
      </c>
      <c r="BS11" s="299">
        <v>97.835120000000003</v>
      </c>
      <c r="BT11" s="299">
        <v>98.29195</v>
      </c>
      <c r="BU11" s="299">
        <v>98.819299999999998</v>
      </c>
      <c r="BV11" s="299">
        <v>98.964579999999998</v>
      </c>
    </row>
    <row r="12" spans="1:74" ht="11.1" customHeight="1" x14ac:dyDescent="0.2">
      <c r="A12" s="19"/>
      <c r="B12" s="24"/>
      <c r="C12" s="210"/>
      <c r="D12" s="210"/>
      <c r="E12" s="210"/>
      <c r="F12" s="210"/>
      <c r="G12" s="210"/>
      <c r="H12" s="210"/>
      <c r="I12" s="210"/>
      <c r="J12" s="210"/>
      <c r="K12" s="210"/>
      <c r="L12" s="210"/>
      <c r="M12" s="210"/>
      <c r="N12" s="210"/>
      <c r="O12" s="210"/>
      <c r="P12" s="210"/>
      <c r="Q12" s="210"/>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10"/>
      <c r="AP12" s="210"/>
      <c r="AQ12" s="210"/>
      <c r="AR12" s="210"/>
      <c r="AS12" s="210"/>
      <c r="AT12" s="210"/>
      <c r="AU12" s="210"/>
      <c r="AV12" s="210"/>
      <c r="AW12" s="210"/>
      <c r="AX12" s="210"/>
      <c r="AY12" s="210"/>
      <c r="AZ12" s="210"/>
      <c r="BA12" s="210"/>
      <c r="BB12" s="210"/>
      <c r="BC12" s="210"/>
      <c r="BD12" s="210"/>
      <c r="BE12" s="210"/>
      <c r="BF12" s="210"/>
      <c r="BG12" s="210"/>
      <c r="BH12" s="299"/>
      <c r="BI12" s="299"/>
      <c r="BJ12" s="299"/>
      <c r="BK12" s="299"/>
      <c r="BL12" s="299"/>
      <c r="BM12" s="299"/>
      <c r="BN12" s="299"/>
      <c r="BO12" s="299"/>
      <c r="BP12" s="299"/>
      <c r="BQ12" s="299"/>
      <c r="BR12" s="299"/>
      <c r="BS12" s="299"/>
      <c r="BT12" s="299"/>
      <c r="BU12" s="299"/>
      <c r="BV12" s="299"/>
    </row>
    <row r="13" spans="1:74" ht="11.1" customHeight="1" x14ac:dyDescent="0.2">
      <c r="A13" s="19"/>
      <c r="B13" s="22" t="s">
        <v>790</v>
      </c>
      <c r="C13" s="211"/>
      <c r="D13" s="211"/>
      <c r="E13" s="211"/>
      <c r="F13" s="211"/>
      <c r="G13" s="211"/>
      <c r="H13" s="211"/>
      <c r="I13" s="211"/>
      <c r="J13" s="211"/>
      <c r="K13" s="211"/>
      <c r="L13" s="211"/>
      <c r="M13" s="211"/>
      <c r="N13" s="211"/>
      <c r="O13" s="211"/>
      <c r="P13" s="211"/>
      <c r="Q13" s="211"/>
      <c r="R13" s="211"/>
      <c r="S13" s="211"/>
      <c r="T13" s="211"/>
      <c r="U13" s="211"/>
      <c r="V13" s="211"/>
      <c r="W13" s="211"/>
      <c r="X13" s="211"/>
      <c r="Y13" s="211"/>
      <c r="Z13" s="211"/>
      <c r="AA13" s="211"/>
      <c r="AB13" s="211"/>
      <c r="AC13" s="211"/>
      <c r="AD13" s="211"/>
      <c r="AE13" s="211"/>
      <c r="AF13" s="211"/>
      <c r="AG13" s="211"/>
      <c r="AH13" s="211"/>
      <c r="AI13" s="211"/>
      <c r="AJ13" s="211"/>
      <c r="AK13" s="211"/>
      <c r="AL13" s="211"/>
      <c r="AM13" s="211"/>
      <c r="AN13" s="211"/>
      <c r="AO13" s="211"/>
      <c r="AP13" s="211"/>
      <c r="AQ13" s="211"/>
      <c r="AR13" s="211"/>
      <c r="AS13" s="211"/>
      <c r="AT13" s="211"/>
      <c r="AU13" s="211"/>
      <c r="AV13" s="211"/>
      <c r="AW13" s="211"/>
      <c r="AX13" s="211"/>
      <c r="AY13" s="211"/>
      <c r="AZ13" s="211"/>
      <c r="BA13" s="211"/>
      <c r="BB13" s="211"/>
      <c r="BC13" s="211"/>
      <c r="BD13" s="211"/>
      <c r="BE13" s="211"/>
      <c r="BF13" s="211"/>
      <c r="BG13" s="211"/>
      <c r="BH13" s="300"/>
      <c r="BI13" s="300"/>
      <c r="BJ13" s="300"/>
      <c r="BK13" s="300"/>
      <c r="BL13" s="300"/>
      <c r="BM13" s="300"/>
      <c r="BN13" s="300"/>
      <c r="BO13" s="300"/>
      <c r="BP13" s="300"/>
      <c r="BQ13" s="300"/>
      <c r="BR13" s="300"/>
      <c r="BS13" s="300"/>
      <c r="BT13" s="300"/>
      <c r="BU13" s="300"/>
      <c r="BV13" s="300"/>
    </row>
    <row r="14" spans="1:74" ht="11.1" customHeight="1" x14ac:dyDescent="0.2">
      <c r="A14" s="19" t="s">
        <v>200</v>
      </c>
      <c r="B14" s="23" t="s">
        <v>806</v>
      </c>
      <c r="C14" s="68">
        <v>68.414385999999993</v>
      </c>
      <c r="D14" s="68">
        <v>64.389031000000003</v>
      </c>
      <c r="E14" s="68">
        <v>64.335048</v>
      </c>
      <c r="F14" s="68">
        <v>58.753723000000001</v>
      </c>
      <c r="G14" s="68">
        <v>62.115414000000001</v>
      </c>
      <c r="H14" s="68">
        <v>66.228987000000004</v>
      </c>
      <c r="I14" s="68">
        <v>62.966363999999999</v>
      </c>
      <c r="J14" s="68">
        <v>70.582329999999999</v>
      </c>
      <c r="K14" s="68">
        <v>62.891468000000003</v>
      </c>
      <c r="L14" s="68">
        <v>66.367608000000004</v>
      </c>
      <c r="M14" s="68">
        <v>64.345232999999993</v>
      </c>
      <c r="N14" s="68">
        <v>63.219765000000002</v>
      </c>
      <c r="O14" s="68">
        <v>61.971187999999998</v>
      </c>
      <c r="P14" s="68">
        <v>60.268717000000002</v>
      </c>
      <c r="Q14" s="68">
        <v>65.503579000000002</v>
      </c>
      <c r="R14" s="68">
        <v>58.046233999999998</v>
      </c>
      <c r="S14" s="68">
        <v>61.210858999999999</v>
      </c>
      <c r="T14" s="68">
        <v>61.572367999999997</v>
      </c>
      <c r="U14" s="68">
        <v>62.967241999999999</v>
      </c>
      <c r="V14" s="68">
        <v>69.325457999999998</v>
      </c>
      <c r="W14" s="68">
        <v>62.438499</v>
      </c>
      <c r="X14" s="68">
        <v>66.532053000000005</v>
      </c>
      <c r="Y14" s="68">
        <v>62.857303000000002</v>
      </c>
      <c r="Z14" s="68">
        <v>63.473595000000003</v>
      </c>
      <c r="AA14" s="68">
        <v>65.83569</v>
      </c>
      <c r="AB14" s="68">
        <v>58.314672999999999</v>
      </c>
      <c r="AC14" s="68">
        <v>55.667043</v>
      </c>
      <c r="AD14" s="68">
        <v>61.213194000000001</v>
      </c>
      <c r="AE14" s="68">
        <v>61.861533000000001</v>
      </c>
      <c r="AF14" s="68">
        <v>56.705832999999998</v>
      </c>
      <c r="AG14" s="68">
        <v>59.068790999999997</v>
      </c>
      <c r="AH14" s="68">
        <v>63.794620000000002</v>
      </c>
      <c r="AI14" s="68">
        <v>58.59742</v>
      </c>
      <c r="AJ14" s="68">
        <v>57.674056999999998</v>
      </c>
      <c r="AK14" s="68">
        <v>54.392702</v>
      </c>
      <c r="AL14" s="68">
        <v>53.183706999999998</v>
      </c>
      <c r="AM14" s="68">
        <v>55.656337999999998</v>
      </c>
      <c r="AN14" s="68">
        <v>47.416158000000003</v>
      </c>
      <c r="AO14" s="68">
        <v>46.097239000000002</v>
      </c>
      <c r="AP14" s="68">
        <v>39.333956999999998</v>
      </c>
      <c r="AQ14" s="68">
        <v>37.250770000000003</v>
      </c>
      <c r="AR14" s="68">
        <v>39.595498999999997</v>
      </c>
      <c r="AS14" s="68">
        <v>43.207604000000003</v>
      </c>
      <c r="AT14" s="68">
        <v>47.512340000000002</v>
      </c>
      <c r="AU14" s="68">
        <v>45.131293999999997</v>
      </c>
      <c r="AV14" s="68">
        <v>44.982326999999998</v>
      </c>
      <c r="AW14" s="68">
        <v>44.339050999999998</v>
      </c>
      <c r="AX14" s="68">
        <v>44.797727000000002</v>
      </c>
      <c r="AY14" s="68">
        <v>48.556348999999997</v>
      </c>
      <c r="AZ14" s="68">
        <v>40.868284000000003</v>
      </c>
      <c r="BA14" s="68">
        <v>50.881473</v>
      </c>
      <c r="BB14" s="68">
        <v>45.317715</v>
      </c>
      <c r="BC14" s="68">
        <v>48.632001000000002</v>
      </c>
      <c r="BD14" s="68">
        <v>48.797648000000002</v>
      </c>
      <c r="BE14" s="68">
        <v>50.334138000000003</v>
      </c>
      <c r="BF14" s="68">
        <v>51.924416000000001</v>
      </c>
      <c r="BG14" s="68">
        <v>51.3459924</v>
      </c>
      <c r="BH14" s="301">
        <v>51.082970000000003</v>
      </c>
      <c r="BI14" s="301">
        <v>50.270690000000002</v>
      </c>
      <c r="BJ14" s="301">
        <v>50.229950000000002</v>
      </c>
      <c r="BK14" s="301">
        <v>54.163620000000002</v>
      </c>
      <c r="BL14" s="301">
        <v>50.093290000000003</v>
      </c>
      <c r="BM14" s="301">
        <v>54.380690000000001</v>
      </c>
      <c r="BN14" s="301">
        <v>49.56926</v>
      </c>
      <c r="BO14" s="301">
        <v>50.006120000000003</v>
      </c>
      <c r="BP14" s="301">
        <v>49.708329999999997</v>
      </c>
      <c r="BQ14" s="301">
        <v>51.497140000000002</v>
      </c>
      <c r="BR14" s="301">
        <v>55.923920000000003</v>
      </c>
      <c r="BS14" s="301">
        <v>51.567390000000003</v>
      </c>
      <c r="BT14" s="301">
        <v>52.740569999999998</v>
      </c>
      <c r="BU14" s="301">
        <v>51.408029999999997</v>
      </c>
      <c r="BV14" s="301">
        <v>51.061909999999997</v>
      </c>
    </row>
    <row r="15" spans="1:74" ht="11.1" customHeight="1" x14ac:dyDescent="0.2">
      <c r="A15" s="19"/>
      <c r="B15" s="22"/>
      <c r="C15" s="211"/>
      <c r="D15" s="211"/>
      <c r="E15" s="211"/>
      <c r="F15" s="211"/>
      <c r="G15" s="211"/>
      <c r="H15" s="211"/>
      <c r="I15" s="211"/>
      <c r="J15" s="211"/>
      <c r="K15" s="211"/>
      <c r="L15" s="211"/>
      <c r="M15" s="211"/>
      <c r="N15" s="211"/>
      <c r="O15" s="211"/>
      <c r="P15" s="211"/>
      <c r="Q15" s="211"/>
      <c r="R15" s="211"/>
      <c r="S15" s="211"/>
      <c r="T15" s="211"/>
      <c r="U15" s="211"/>
      <c r="V15" s="211"/>
      <c r="W15" s="211"/>
      <c r="X15" s="211"/>
      <c r="Y15" s="211"/>
      <c r="Z15" s="211"/>
      <c r="AA15" s="211"/>
      <c r="AB15" s="211"/>
      <c r="AC15" s="211"/>
      <c r="AD15" s="211"/>
      <c r="AE15" s="211"/>
      <c r="AF15" s="211"/>
      <c r="AG15" s="211"/>
      <c r="AH15" s="211"/>
      <c r="AI15" s="211"/>
      <c r="AJ15" s="211"/>
      <c r="AK15" s="211"/>
      <c r="AL15" s="211"/>
      <c r="AM15" s="211"/>
      <c r="AN15" s="211"/>
      <c r="AO15" s="211"/>
      <c r="AP15" s="211"/>
      <c r="AQ15" s="211"/>
      <c r="AR15" s="211"/>
      <c r="AS15" s="211"/>
      <c r="AT15" s="211"/>
      <c r="AU15" s="211"/>
      <c r="AV15" s="211"/>
      <c r="AW15" s="211"/>
      <c r="AX15" s="211"/>
      <c r="AY15" s="211"/>
      <c r="AZ15" s="211"/>
      <c r="BA15" s="211"/>
      <c r="BB15" s="211"/>
      <c r="BC15" s="211"/>
      <c r="BD15" s="211"/>
      <c r="BE15" s="211"/>
      <c r="BF15" s="211"/>
      <c r="BG15" s="211"/>
      <c r="BH15" s="300"/>
      <c r="BI15" s="300"/>
      <c r="BJ15" s="300"/>
      <c r="BK15" s="300"/>
      <c r="BL15" s="300"/>
      <c r="BM15" s="300"/>
      <c r="BN15" s="300"/>
      <c r="BO15" s="300"/>
      <c r="BP15" s="300"/>
      <c r="BQ15" s="300"/>
      <c r="BR15" s="300"/>
      <c r="BS15" s="300"/>
      <c r="BT15" s="300"/>
      <c r="BU15" s="300"/>
      <c r="BV15" s="300"/>
    </row>
    <row r="16" spans="1:74" ht="11.1" customHeight="1" x14ac:dyDescent="0.2">
      <c r="A16" s="16"/>
      <c r="B16" s="20" t="s">
        <v>791</v>
      </c>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11"/>
      <c r="BG16" s="211"/>
      <c r="BH16" s="300"/>
      <c r="BI16" s="300"/>
      <c r="BJ16" s="300"/>
      <c r="BK16" s="300"/>
      <c r="BL16" s="300"/>
      <c r="BM16" s="300"/>
      <c r="BN16" s="300"/>
      <c r="BO16" s="300"/>
      <c r="BP16" s="300"/>
      <c r="BQ16" s="300"/>
      <c r="BR16" s="300"/>
      <c r="BS16" s="300"/>
      <c r="BT16" s="300"/>
      <c r="BU16" s="300"/>
      <c r="BV16" s="300"/>
    </row>
    <row r="17" spans="1:74" ht="11.1" customHeight="1" x14ac:dyDescent="0.2">
      <c r="A17" s="16"/>
      <c r="B17" s="20"/>
      <c r="C17" s="211"/>
      <c r="D17" s="211"/>
      <c r="E17" s="211"/>
      <c r="F17" s="211"/>
      <c r="G17" s="211"/>
      <c r="H17" s="211"/>
      <c r="I17" s="211"/>
      <c r="J17" s="211"/>
      <c r="K17" s="211"/>
      <c r="L17" s="211"/>
      <c r="M17" s="211"/>
      <c r="N17" s="211"/>
      <c r="O17" s="211"/>
      <c r="P17" s="211"/>
      <c r="Q17" s="211"/>
      <c r="R17" s="211"/>
      <c r="S17" s="211"/>
      <c r="T17" s="211"/>
      <c r="U17" s="211"/>
      <c r="V17" s="211"/>
      <c r="W17" s="211"/>
      <c r="X17" s="211"/>
      <c r="Y17" s="211"/>
      <c r="Z17" s="211"/>
      <c r="AA17" s="211"/>
      <c r="AB17" s="211"/>
      <c r="AC17" s="211"/>
      <c r="AD17" s="211"/>
      <c r="AE17" s="211"/>
      <c r="AF17" s="211"/>
      <c r="AG17" s="211"/>
      <c r="AH17" s="211"/>
      <c r="AI17" s="211"/>
      <c r="AJ17" s="211"/>
      <c r="AK17" s="211"/>
      <c r="AL17" s="211"/>
      <c r="AM17" s="211"/>
      <c r="AN17" s="211"/>
      <c r="AO17" s="211"/>
      <c r="AP17" s="211"/>
      <c r="AQ17" s="211"/>
      <c r="AR17" s="211"/>
      <c r="AS17" s="211"/>
      <c r="AT17" s="211"/>
      <c r="AU17" s="211"/>
      <c r="AV17" s="211"/>
      <c r="AW17" s="211"/>
      <c r="AX17" s="211"/>
      <c r="AY17" s="211"/>
      <c r="AZ17" s="211"/>
      <c r="BA17" s="211"/>
      <c r="BB17" s="211"/>
      <c r="BC17" s="211"/>
      <c r="BD17" s="211"/>
      <c r="BE17" s="211"/>
      <c r="BF17" s="211"/>
      <c r="BG17" s="211"/>
      <c r="BH17" s="300"/>
      <c r="BI17" s="300"/>
      <c r="BJ17" s="300"/>
      <c r="BK17" s="300"/>
      <c r="BL17" s="300"/>
      <c r="BM17" s="300"/>
      <c r="BN17" s="300"/>
      <c r="BO17" s="300"/>
      <c r="BP17" s="300"/>
      <c r="BQ17" s="300"/>
      <c r="BR17" s="300"/>
      <c r="BS17" s="300"/>
      <c r="BT17" s="300"/>
      <c r="BU17" s="300"/>
      <c r="BV17" s="300"/>
    </row>
    <row r="18" spans="1:74" ht="11.1" customHeight="1" x14ac:dyDescent="0.2">
      <c r="A18" s="16"/>
      <c r="B18" s="25" t="s">
        <v>534</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302"/>
      <c r="BI18" s="302"/>
      <c r="BJ18" s="302"/>
      <c r="BK18" s="302"/>
      <c r="BL18" s="302"/>
      <c r="BM18" s="302"/>
      <c r="BN18" s="302"/>
      <c r="BO18" s="302"/>
      <c r="BP18" s="302"/>
      <c r="BQ18" s="302"/>
      <c r="BR18" s="302"/>
      <c r="BS18" s="302"/>
      <c r="BT18" s="302"/>
      <c r="BU18" s="302"/>
      <c r="BV18" s="302"/>
    </row>
    <row r="19" spans="1:74" ht="11.1" customHeight="1" x14ac:dyDescent="0.2">
      <c r="A19" s="26" t="s">
        <v>516</v>
      </c>
      <c r="B19" s="27" t="s">
        <v>89</v>
      </c>
      <c r="C19" s="210">
        <v>19.289556000000001</v>
      </c>
      <c r="D19" s="210">
        <v>19.146297000000001</v>
      </c>
      <c r="E19" s="210">
        <v>20.057479000000001</v>
      </c>
      <c r="F19" s="210">
        <v>19.621158000000001</v>
      </c>
      <c r="G19" s="210">
        <v>20.046728999999999</v>
      </c>
      <c r="H19" s="210">
        <v>20.565113</v>
      </c>
      <c r="I19" s="210">
        <v>20.125278999999999</v>
      </c>
      <c r="J19" s="210">
        <v>20.273999</v>
      </c>
      <c r="K19" s="210">
        <v>19.629411999999999</v>
      </c>
      <c r="L19" s="210">
        <v>19.970877000000002</v>
      </c>
      <c r="M19" s="210">
        <v>20.310272000000001</v>
      </c>
      <c r="N19" s="210">
        <v>20.319229</v>
      </c>
      <c r="O19" s="210">
        <v>20.564366</v>
      </c>
      <c r="P19" s="210">
        <v>19.693135000000002</v>
      </c>
      <c r="Q19" s="210">
        <v>20.731231000000001</v>
      </c>
      <c r="R19" s="210">
        <v>20.038354000000002</v>
      </c>
      <c r="S19" s="210">
        <v>20.251204999999999</v>
      </c>
      <c r="T19" s="210">
        <v>20.770271000000001</v>
      </c>
      <c r="U19" s="210">
        <v>20.671374</v>
      </c>
      <c r="V19" s="210">
        <v>21.356102</v>
      </c>
      <c r="W19" s="210">
        <v>20.084109000000002</v>
      </c>
      <c r="X19" s="210">
        <v>20.785793000000002</v>
      </c>
      <c r="Y19" s="210">
        <v>20.774214000000001</v>
      </c>
      <c r="Z19" s="210">
        <v>20.327480999999999</v>
      </c>
      <c r="AA19" s="210">
        <v>20.614982999999999</v>
      </c>
      <c r="AB19" s="210">
        <v>20.283868999999999</v>
      </c>
      <c r="AC19" s="210">
        <v>20.176247</v>
      </c>
      <c r="AD19" s="210">
        <v>20.332601</v>
      </c>
      <c r="AE19" s="210">
        <v>20.387087999999999</v>
      </c>
      <c r="AF19" s="210">
        <v>20.653979</v>
      </c>
      <c r="AG19" s="210">
        <v>20.734573999999999</v>
      </c>
      <c r="AH19" s="210">
        <v>21.157913000000001</v>
      </c>
      <c r="AI19" s="210">
        <v>20.248483</v>
      </c>
      <c r="AJ19" s="210">
        <v>20.713985999999998</v>
      </c>
      <c r="AK19" s="210">
        <v>20.736152000000001</v>
      </c>
      <c r="AL19" s="210">
        <v>20.442869000000002</v>
      </c>
      <c r="AM19" s="210">
        <v>19.933388999999998</v>
      </c>
      <c r="AN19" s="210">
        <v>20.132254</v>
      </c>
      <c r="AO19" s="210">
        <v>18.462842999999999</v>
      </c>
      <c r="AP19" s="210">
        <v>14.548507000000001</v>
      </c>
      <c r="AQ19" s="210">
        <v>16.078187</v>
      </c>
      <c r="AR19" s="210">
        <v>17.578064000000001</v>
      </c>
      <c r="AS19" s="210">
        <v>18.381074000000002</v>
      </c>
      <c r="AT19" s="210">
        <v>18.557877999999999</v>
      </c>
      <c r="AU19" s="210">
        <v>18.414832000000001</v>
      </c>
      <c r="AV19" s="210">
        <v>18.613651999999998</v>
      </c>
      <c r="AW19" s="210">
        <v>18.742522999999998</v>
      </c>
      <c r="AX19" s="210">
        <v>18.801691999999999</v>
      </c>
      <c r="AY19" s="210">
        <v>18.595400999999999</v>
      </c>
      <c r="AZ19" s="210">
        <v>17.444201</v>
      </c>
      <c r="BA19" s="210">
        <v>19.203831999999998</v>
      </c>
      <c r="BB19" s="210">
        <v>19.459365999999999</v>
      </c>
      <c r="BC19" s="210">
        <v>20.093637999999999</v>
      </c>
      <c r="BD19" s="210">
        <v>20.537154000000001</v>
      </c>
      <c r="BE19" s="210">
        <v>19.894013000000001</v>
      </c>
      <c r="BF19" s="210">
        <v>20.603444869</v>
      </c>
      <c r="BG19" s="210">
        <v>19.957459687</v>
      </c>
      <c r="BH19" s="299">
        <v>20.008839999999999</v>
      </c>
      <c r="BI19" s="299">
        <v>19.989599999999999</v>
      </c>
      <c r="BJ19" s="299">
        <v>20.02919</v>
      </c>
      <c r="BK19" s="299">
        <v>19.8767</v>
      </c>
      <c r="BL19" s="299">
        <v>19.674099999999999</v>
      </c>
      <c r="BM19" s="299">
        <v>19.980370000000001</v>
      </c>
      <c r="BN19" s="299">
        <v>19.958780000000001</v>
      </c>
      <c r="BO19" s="299">
        <v>20.404610000000002</v>
      </c>
      <c r="BP19" s="299">
        <v>20.737200000000001</v>
      </c>
      <c r="BQ19" s="299">
        <v>20.78567</v>
      </c>
      <c r="BR19" s="299">
        <v>21.116050000000001</v>
      </c>
      <c r="BS19" s="299">
        <v>20.569710000000001</v>
      </c>
      <c r="BT19" s="299">
        <v>20.698969999999999</v>
      </c>
      <c r="BU19" s="299">
        <v>20.72419</v>
      </c>
      <c r="BV19" s="299">
        <v>20.54447</v>
      </c>
    </row>
    <row r="20" spans="1:74" ht="11.1" customHeight="1" x14ac:dyDescent="0.2">
      <c r="A20" s="26"/>
      <c r="B20" s="28"/>
      <c r="C20" s="210"/>
      <c r="D20" s="210"/>
      <c r="E20" s="210"/>
      <c r="F20" s="210"/>
      <c r="G20" s="210"/>
      <c r="H20" s="210"/>
      <c r="I20" s="210"/>
      <c r="J20" s="210"/>
      <c r="K20" s="210"/>
      <c r="L20" s="210"/>
      <c r="M20" s="210"/>
      <c r="N20" s="210"/>
      <c r="O20" s="210"/>
      <c r="P20" s="210"/>
      <c r="Q20" s="210"/>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99"/>
      <c r="BI20" s="299"/>
      <c r="BJ20" s="299"/>
      <c r="BK20" s="299"/>
      <c r="BL20" s="299"/>
      <c r="BM20" s="299"/>
      <c r="BN20" s="299"/>
      <c r="BO20" s="299"/>
      <c r="BP20" s="299"/>
      <c r="BQ20" s="299"/>
      <c r="BR20" s="299"/>
      <c r="BS20" s="299"/>
      <c r="BT20" s="299"/>
      <c r="BU20" s="299"/>
      <c r="BV20" s="299"/>
    </row>
    <row r="21" spans="1:74" ht="11.1" customHeight="1" x14ac:dyDescent="0.2">
      <c r="A21" s="16"/>
      <c r="B21" s="25" t="s">
        <v>611</v>
      </c>
      <c r="C21" s="212"/>
      <c r="D21" s="212"/>
      <c r="E21" s="212"/>
      <c r="F21" s="212"/>
      <c r="G21" s="212"/>
      <c r="H21" s="212"/>
      <c r="I21" s="212"/>
      <c r="J21" s="212"/>
      <c r="K21" s="212"/>
      <c r="L21" s="212"/>
      <c r="M21" s="212"/>
      <c r="N21" s="212"/>
      <c r="O21" s="212"/>
      <c r="P21" s="212"/>
      <c r="Q21" s="212"/>
      <c r="R21" s="212"/>
      <c r="S21" s="212"/>
      <c r="T21" s="212"/>
      <c r="U21" s="212"/>
      <c r="V21" s="212"/>
      <c r="W21" s="212"/>
      <c r="X21" s="212"/>
      <c r="Y21" s="212"/>
      <c r="Z21" s="212"/>
      <c r="AA21" s="212"/>
      <c r="AB21" s="212"/>
      <c r="AC21" s="212"/>
      <c r="AD21" s="212"/>
      <c r="AE21" s="212"/>
      <c r="AF21" s="212"/>
      <c r="AG21" s="212"/>
      <c r="AH21" s="212"/>
      <c r="AI21" s="212"/>
      <c r="AJ21" s="212"/>
      <c r="AK21" s="212"/>
      <c r="AL21" s="212"/>
      <c r="AM21" s="212"/>
      <c r="AN21" s="212"/>
      <c r="AO21" s="212"/>
      <c r="AP21" s="212"/>
      <c r="AQ21" s="212"/>
      <c r="AR21" s="212"/>
      <c r="AS21" s="212"/>
      <c r="AT21" s="212"/>
      <c r="AU21" s="212"/>
      <c r="AV21" s="212"/>
      <c r="AW21" s="212"/>
      <c r="AX21" s="212"/>
      <c r="AY21" s="212"/>
      <c r="AZ21" s="212"/>
      <c r="BA21" s="212"/>
      <c r="BB21" s="212"/>
      <c r="BC21" s="212"/>
      <c r="BD21" s="212"/>
      <c r="BE21" s="212"/>
      <c r="BF21" s="212"/>
      <c r="BG21" s="212"/>
      <c r="BH21" s="303"/>
      <c r="BI21" s="303"/>
      <c r="BJ21" s="303"/>
      <c r="BK21" s="303"/>
      <c r="BL21" s="303"/>
      <c r="BM21" s="303"/>
      <c r="BN21" s="303"/>
      <c r="BO21" s="303"/>
      <c r="BP21" s="303"/>
      <c r="BQ21" s="303"/>
      <c r="BR21" s="303"/>
      <c r="BS21" s="303"/>
      <c r="BT21" s="303"/>
      <c r="BU21" s="303"/>
      <c r="BV21" s="303"/>
    </row>
    <row r="22" spans="1:74" ht="11.1" customHeight="1" x14ac:dyDescent="0.2">
      <c r="A22" s="26" t="s">
        <v>548</v>
      </c>
      <c r="B22" s="27" t="s">
        <v>94</v>
      </c>
      <c r="C22" s="210">
        <v>93.994290323000001</v>
      </c>
      <c r="D22" s="210">
        <v>83.579178571</v>
      </c>
      <c r="E22" s="210">
        <v>81.397741934999999</v>
      </c>
      <c r="F22" s="210">
        <v>64.401366667000005</v>
      </c>
      <c r="G22" s="210">
        <v>61.032548386999999</v>
      </c>
      <c r="H22" s="210">
        <v>63.681333332999998</v>
      </c>
      <c r="I22" s="210">
        <v>69.083709677000002</v>
      </c>
      <c r="J22" s="210">
        <v>67.541032258000001</v>
      </c>
      <c r="K22" s="210">
        <v>64.015533332999993</v>
      </c>
      <c r="L22" s="210">
        <v>65.532548387000006</v>
      </c>
      <c r="M22" s="210">
        <v>78.575233333</v>
      </c>
      <c r="N22" s="210">
        <v>99.548870968000003</v>
      </c>
      <c r="O22" s="210">
        <v>107.77206452</v>
      </c>
      <c r="P22" s="210">
        <v>96.811392857000001</v>
      </c>
      <c r="Q22" s="210">
        <v>90.216387096999995</v>
      </c>
      <c r="R22" s="210">
        <v>78.349366666999998</v>
      </c>
      <c r="S22" s="210">
        <v>66.290935484000002</v>
      </c>
      <c r="T22" s="210">
        <v>68.771466666999999</v>
      </c>
      <c r="U22" s="210">
        <v>75.829612902999997</v>
      </c>
      <c r="V22" s="210">
        <v>74.639838710000006</v>
      </c>
      <c r="W22" s="210">
        <v>71.868766667000003</v>
      </c>
      <c r="X22" s="210">
        <v>73.737193547999993</v>
      </c>
      <c r="Y22" s="210">
        <v>90.531400000000005</v>
      </c>
      <c r="Z22" s="210">
        <v>96.758354839000006</v>
      </c>
      <c r="AA22" s="210">
        <v>110.46127065</v>
      </c>
      <c r="AB22" s="210">
        <v>107.82561</v>
      </c>
      <c r="AC22" s="210">
        <v>94.445454319000007</v>
      </c>
      <c r="AD22" s="210">
        <v>73.746045433000006</v>
      </c>
      <c r="AE22" s="210">
        <v>68.838109387000003</v>
      </c>
      <c r="AF22" s="210">
        <v>70.644579832999995</v>
      </c>
      <c r="AG22" s="210">
        <v>77.222675097000007</v>
      </c>
      <c r="AH22" s="210">
        <v>78.513618226000006</v>
      </c>
      <c r="AI22" s="210">
        <v>73.541627700000006</v>
      </c>
      <c r="AJ22" s="210">
        <v>74.404538383000002</v>
      </c>
      <c r="AK22" s="210">
        <v>92.791722003000004</v>
      </c>
      <c r="AL22" s="210">
        <v>102.28108396</v>
      </c>
      <c r="AM22" s="210">
        <v>106.44434826</v>
      </c>
      <c r="AN22" s="210">
        <v>104.87855175999999</v>
      </c>
      <c r="AO22" s="210">
        <v>87.337984321999997</v>
      </c>
      <c r="AP22" s="210">
        <v>74.641600199999999</v>
      </c>
      <c r="AQ22" s="210">
        <v>66.645774485999993</v>
      </c>
      <c r="AR22" s="210">
        <v>70.999284896999995</v>
      </c>
      <c r="AS22" s="210">
        <v>80.287011680999996</v>
      </c>
      <c r="AT22" s="210">
        <v>77.458778420000002</v>
      </c>
      <c r="AU22" s="210">
        <v>72.401567069999999</v>
      </c>
      <c r="AV22" s="210">
        <v>74.836407031999997</v>
      </c>
      <c r="AW22" s="210">
        <v>81.164228863000005</v>
      </c>
      <c r="AX22" s="210">
        <v>102.18997665000001</v>
      </c>
      <c r="AY22" s="210">
        <v>105.98723216</v>
      </c>
      <c r="AZ22" s="210">
        <v>108.65336025000001</v>
      </c>
      <c r="BA22" s="210">
        <v>84.095498805999995</v>
      </c>
      <c r="BB22" s="210">
        <v>74.574889103000004</v>
      </c>
      <c r="BC22" s="210">
        <v>67.545247419000006</v>
      </c>
      <c r="BD22" s="210">
        <v>73.799664233000001</v>
      </c>
      <c r="BE22" s="210">
        <v>76.831769676999997</v>
      </c>
      <c r="BF22" s="210">
        <v>77.169731999999996</v>
      </c>
      <c r="BG22" s="210">
        <v>71.095472000000001</v>
      </c>
      <c r="BH22" s="299">
        <v>73.797510000000003</v>
      </c>
      <c r="BI22" s="299">
        <v>83.499740000000003</v>
      </c>
      <c r="BJ22" s="299">
        <v>103.2217</v>
      </c>
      <c r="BK22" s="299">
        <v>104.8336</v>
      </c>
      <c r="BL22" s="299">
        <v>100.9166</v>
      </c>
      <c r="BM22" s="299">
        <v>83.944159999999997</v>
      </c>
      <c r="BN22" s="299">
        <v>73.911150000000006</v>
      </c>
      <c r="BO22" s="299">
        <v>67.193849999999998</v>
      </c>
      <c r="BP22" s="299">
        <v>72.359210000000004</v>
      </c>
      <c r="BQ22" s="299">
        <v>77.997990000000001</v>
      </c>
      <c r="BR22" s="299">
        <v>74.225459999999998</v>
      </c>
      <c r="BS22" s="299">
        <v>71.078810000000004</v>
      </c>
      <c r="BT22" s="299">
        <v>74.446910000000003</v>
      </c>
      <c r="BU22" s="299">
        <v>85.428979999999996</v>
      </c>
      <c r="BV22" s="299">
        <v>105.63200000000001</v>
      </c>
    </row>
    <row r="23" spans="1:74" ht="11.1" customHeight="1" x14ac:dyDescent="0.2">
      <c r="A23" s="16"/>
      <c r="B23" s="25"/>
      <c r="C23" s="210"/>
      <c r="D23" s="210"/>
      <c r="E23" s="210"/>
      <c r="F23" s="210"/>
      <c r="G23" s="210"/>
      <c r="H23" s="210"/>
      <c r="I23" s="210"/>
      <c r="J23" s="210"/>
      <c r="K23" s="210"/>
      <c r="L23" s="210"/>
      <c r="M23" s="210"/>
      <c r="N23" s="210"/>
      <c r="O23" s="210"/>
      <c r="P23" s="210"/>
      <c r="Q23" s="210"/>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99"/>
      <c r="BI23" s="299"/>
      <c r="BJ23" s="299"/>
      <c r="BK23" s="299"/>
      <c r="BL23" s="299"/>
      <c r="BM23" s="299"/>
      <c r="BN23" s="299"/>
      <c r="BO23" s="299"/>
      <c r="BP23" s="299"/>
      <c r="BQ23" s="299"/>
      <c r="BR23" s="299"/>
      <c r="BS23" s="299"/>
      <c r="BT23" s="299"/>
      <c r="BU23" s="299"/>
      <c r="BV23" s="299"/>
    </row>
    <row r="24" spans="1:74" ht="11.1" customHeight="1" x14ac:dyDescent="0.2">
      <c r="A24" s="16"/>
      <c r="B24" s="25" t="s">
        <v>106</v>
      </c>
      <c r="C24" s="210"/>
      <c r="D24" s="210"/>
      <c r="E24" s="210"/>
      <c r="F24" s="210"/>
      <c r="G24" s="210"/>
      <c r="H24" s="210"/>
      <c r="I24" s="210"/>
      <c r="J24" s="210"/>
      <c r="K24" s="210"/>
      <c r="L24" s="210"/>
      <c r="M24" s="210"/>
      <c r="N24" s="210"/>
      <c r="O24" s="210"/>
      <c r="P24" s="210"/>
      <c r="Q24" s="210"/>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99"/>
      <c r="BI24" s="299"/>
      <c r="BJ24" s="299"/>
      <c r="BK24" s="299"/>
      <c r="BL24" s="299"/>
      <c r="BM24" s="299"/>
      <c r="BN24" s="299"/>
      <c r="BO24" s="299"/>
      <c r="BP24" s="299"/>
      <c r="BQ24" s="299"/>
      <c r="BR24" s="299"/>
      <c r="BS24" s="299"/>
      <c r="BT24" s="299"/>
      <c r="BU24" s="299"/>
      <c r="BV24" s="299"/>
    </row>
    <row r="25" spans="1:74" ht="11.1" customHeight="1" x14ac:dyDescent="0.2">
      <c r="A25" s="26" t="s">
        <v>218</v>
      </c>
      <c r="B25" s="27" t="s">
        <v>806</v>
      </c>
      <c r="C25" s="68">
        <v>68.005594380999995</v>
      </c>
      <c r="D25" s="68">
        <v>52.380923840000001</v>
      </c>
      <c r="E25" s="68">
        <v>53.325237356999999</v>
      </c>
      <c r="F25" s="68">
        <v>48.565446540000003</v>
      </c>
      <c r="G25" s="68">
        <v>55.201684469</v>
      </c>
      <c r="H25" s="68">
        <v>63.09854739</v>
      </c>
      <c r="I25" s="68">
        <v>74.213783961000004</v>
      </c>
      <c r="J25" s="68">
        <v>70.229130451000003</v>
      </c>
      <c r="K25" s="68">
        <v>59.039437139999997</v>
      </c>
      <c r="L25" s="68">
        <v>54.435841869000001</v>
      </c>
      <c r="M25" s="68">
        <v>55.357275270000002</v>
      </c>
      <c r="N25" s="68">
        <v>63.002781149</v>
      </c>
      <c r="O25" s="68">
        <v>69.253774041</v>
      </c>
      <c r="P25" s="68">
        <v>50.024953132</v>
      </c>
      <c r="Q25" s="68">
        <v>48.869908676999998</v>
      </c>
      <c r="R25" s="68">
        <v>44.793441719999997</v>
      </c>
      <c r="S25" s="68">
        <v>51.573590324000001</v>
      </c>
      <c r="T25" s="68">
        <v>60.239975909999998</v>
      </c>
      <c r="U25" s="68">
        <v>68.083151048999994</v>
      </c>
      <c r="V25" s="68">
        <v>67.976370340000003</v>
      </c>
      <c r="W25" s="68">
        <v>58.159414290000001</v>
      </c>
      <c r="X25" s="68">
        <v>52.811207013000001</v>
      </c>
      <c r="Y25" s="68">
        <v>56.170449150000003</v>
      </c>
      <c r="Z25" s="68">
        <v>60.149091401</v>
      </c>
      <c r="AA25" s="68">
        <v>60.198764064999999</v>
      </c>
      <c r="AB25" s="68">
        <v>49.199763760000003</v>
      </c>
      <c r="AC25" s="68">
        <v>48.347844962000003</v>
      </c>
      <c r="AD25" s="68">
        <v>37.282224120000002</v>
      </c>
      <c r="AE25" s="68">
        <v>44.060165955999999</v>
      </c>
      <c r="AF25" s="68">
        <v>48.267030300000002</v>
      </c>
      <c r="AG25" s="68">
        <v>59.801968033000001</v>
      </c>
      <c r="AH25" s="68">
        <v>56.310744251000003</v>
      </c>
      <c r="AI25" s="68">
        <v>51.113288310000002</v>
      </c>
      <c r="AJ25" s="68">
        <v>41.517648131999998</v>
      </c>
      <c r="AK25" s="68">
        <v>45.869143289999997</v>
      </c>
      <c r="AL25" s="68">
        <v>44.574784772999998</v>
      </c>
      <c r="AM25" s="68">
        <v>40.721643213999997</v>
      </c>
      <c r="AN25" s="68">
        <v>35.981930177000002</v>
      </c>
      <c r="AO25" s="68">
        <v>32.799766472999998</v>
      </c>
      <c r="AP25" s="68">
        <v>26.704142910000002</v>
      </c>
      <c r="AQ25" s="68">
        <v>29.821122824</v>
      </c>
      <c r="AR25" s="68">
        <v>39.909196979999997</v>
      </c>
      <c r="AS25" s="68">
        <v>52.950167024000002</v>
      </c>
      <c r="AT25" s="68">
        <v>53.712463999000001</v>
      </c>
      <c r="AU25" s="68">
        <v>41.888119830000001</v>
      </c>
      <c r="AV25" s="68">
        <v>37.507379755999999</v>
      </c>
      <c r="AW25" s="68">
        <v>38.028566939999997</v>
      </c>
      <c r="AX25" s="68">
        <v>47.290498047</v>
      </c>
      <c r="AY25" s="68">
        <v>49.312463684999997</v>
      </c>
      <c r="AZ25" s="68">
        <v>51.681901123999999</v>
      </c>
      <c r="BA25" s="68">
        <v>38.364425967999999</v>
      </c>
      <c r="BB25" s="68">
        <v>34.295884379999997</v>
      </c>
      <c r="BC25" s="68">
        <v>39.448169661999998</v>
      </c>
      <c r="BD25" s="68">
        <v>51.954551785</v>
      </c>
      <c r="BE25" s="68">
        <v>60.091297175999998</v>
      </c>
      <c r="BF25" s="68">
        <v>56.257215899999998</v>
      </c>
      <c r="BG25" s="68">
        <v>48.823074599999998</v>
      </c>
      <c r="BH25" s="301">
        <v>42.075240000000001</v>
      </c>
      <c r="BI25" s="301">
        <v>42.384950000000003</v>
      </c>
      <c r="BJ25" s="301">
        <v>52.676639999999999</v>
      </c>
      <c r="BK25" s="301">
        <v>52.953470000000003</v>
      </c>
      <c r="BL25" s="301">
        <v>44.601759999999999</v>
      </c>
      <c r="BM25" s="301">
        <v>39.24503</v>
      </c>
      <c r="BN25" s="301">
        <v>33.797319999999999</v>
      </c>
      <c r="BO25" s="301">
        <v>39.418640000000003</v>
      </c>
      <c r="BP25" s="301">
        <v>48.746250000000003</v>
      </c>
      <c r="BQ25" s="301">
        <v>56.883780000000002</v>
      </c>
      <c r="BR25" s="301">
        <v>54.840629999999997</v>
      </c>
      <c r="BS25" s="301">
        <v>44.399169999999998</v>
      </c>
      <c r="BT25" s="301">
        <v>38.494250000000001</v>
      </c>
      <c r="BU25" s="301">
        <v>37.981960000000001</v>
      </c>
      <c r="BV25" s="301">
        <v>49.053040000000003</v>
      </c>
    </row>
    <row r="26" spans="1:74" ht="11.1" customHeight="1" x14ac:dyDescent="0.2">
      <c r="A26" s="16"/>
      <c r="B26" s="25"/>
      <c r="C26" s="212"/>
      <c r="D26" s="212"/>
      <c r="E26" s="212"/>
      <c r="F26" s="212"/>
      <c r="G26" s="212"/>
      <c r="H26" s="212"/>
      <c r="I26" s="212"/>
      <c r="J26" s="212"/>
      <c r="K26" s="212"/>
      <c r="L26" s="212"/>
      <c r="M26" s="212"/>
      <c r="N26" s="212"/>
      <c r="O26" s="212"/>
      <c r="P26" s="212"/>
      <c r="Q26" s="212"/>
      <c r="R26" s="212"/>
      <c r="S26" s="212"/>
      <c r="T26" s="212"/>
      <c r="U26" s="212"/>
      <c r="V26" s="212"/>
      <c r="W26" s="212"/>
      <c r="X26" s="212"/>
      <c r="Y26" s="212"/>
      <c r="Z26" s="212"/>
      <c r="AA26" s="212"/>
      <c r="AB26" s="212"/>
      <c r="AC26" s="212"/>
      <c r="AD26" s="212"/>
      <c r="AE26" s="212"/>
      <c r="AF26" s="212"/>
      <c r="AG26" s="212"/>
      <c r="AH26" s="212"/>
      <c r="AI26" s="212"/>
      <c r="AJ26" s="212"/>
      <c r="AK26" s="212"/>
      <c r="AL26" s="212"/>
      <c r="AM26" s="212"/>
      <c r="AN26" s="212"/>
      <c r="AO26" s="212"/>
      <c r="AP26" s="212"/>
      <c r="AQ26" s="212"/>
      <c r="AR26" s="212"/>
      <c r="AS26" s="212"/>
      <c r="AT26" s="212"/>
      <c r="AU26" s="212"/>
      <c r="AV26" s="212"/>
      <c r="AW26" s="212"/>
      <c r="AX26" s="212"/>
      <c r="AY26" s="212"/>
      <c r="AZ26" s="212"/>
      <c r="BA26" s="212"/>
      <c r="BB26" s="212"/>
      <c r="BC26" s="212"/>
      <c r="BD26" s="212"/>
      <c r="BE26" s="212"/>
      <c r="BF26" s="212"/>
      <c r="BG26" s="212"/>
      <c r="BH26" s="303"/>
      <c r="BI26" s="303"/>
      <c r="BJ26" s="303"/>
      <c r="BK26" s="303"/>
      <c r="BL26" s="303"/>
      <c r="BM26" s="303"/>
      <c r="BN26" s="303"/>
      <c r="BO26" s="303"/>
      <c r="BP26" s="303"/>
      <c r="BQ26" s="303"/>
      <c r="BR26" s="303"/>
      <c r="BS26" s="303"/>
      <c r="BT26" s="303"/>
      <c r="BU26" s="303"/>
      <c r="BV26" s="303"/>
    </row>
    <row r="27" spans="1:74" ht="11.1" customHeight="1" x14ac:dyDescent="0.2">
      <c r="A27" s="16"/>
      <c r="B27" s="29" t="s">
        <v>789</v>
      </c>
      <c r="C27" s="210"/>
      <c r="D27" s="210"/>
      <c r="E27" s="210"/>
      <c r="F27" s="210"/>
      <c r="G27" s="210"/>
      <c r="H27" s="210"/>
      <c r="I27" s="210"/>
      <c r="J27" s="210"/>
      <c r="K27" s="210"/>
      <c r="L27" s="210"/>
      <c r="M27" s="210"/>
      <c r="N27" s="210"/>
      <c r="O27" s="210"/>
      <c r="P27" s="210"/>
      <c r="Q27" s="210"/>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99"/>
      <c r="BI27" s="299"/>
      <c r="BJ27" s="299"/>
      <c r="BK27" s="299"/>
      <c r="BL27" s="299"/>
      <c r="BM27" s="299"/>
      <c r="BN27" s="299"/>
      <c r="BO27" s="299"/>
      <c r="BP27" s="299"/>
      <c r="BQ27" s="299"/>
      <c r="BR27" s="299"/>
      <c r="BS27" s="299"/>
      <c r="BT27" s="299"/>
      <c r="BU27" s="299"/>
      <c r="BV27" s="299"/>
    </row>
    <row r="28" spans="1:74" ht="11.1" customHeight="1" x14ac:dyDescent="0.2">
      <c r="A28" s="16" t="s">
        <v>609</v>
      </c>
      <c r="B28" s="27" t="s">
        <v>97</v>
      </c>
      <c r="C28" s="210">
        <v>10.654881809999999</v>
      </c>
      <c r="D28" s="210">
        <v>10.23950982</v>
      </c>
      <c r="E28" s="210">
        <v>9.7774315240000007</v>
      </c>
      <c r="F28" s="210">
        <v>9.4671730840000006</v>
      </c>
      <c r="G28" s="210">
        <v>9.7850943180000005</v>
      </c>
      <c r="H28" s="210">
        <v>11.351136029999999</v>
      </c>
      <c r="I28" s="210">
        <v>12.26889285</v>
      </c>
      <c r="J28" s="210">
        <v>12.02614266</v>
      </c>
      <c r="K28" s="210">
        <v>11.09741771</v>
      </c>
      <c r="L28" s="210">
        <v>10.027870160000001</v>
      </c>
      <c r="M28" s="210">
        <v>9.8269714419999996</v>
      </c>
      <c r="N28" s="210">
        <v>10.47526746</v>
      </c>
      <c r="O28" s="210">
        <v>11.51233087</v>
      </c>
      <c r="P28" s="210">
        <v>10.84886176</v>
      </c>
      <c r="Q28" s="210">
        <v>9.9522809720000005</v>
      </c>
      <c r="R28" s="210">
        <v>9.649710829</v>
      </c>
      <c r="S28" s="210">
        <v>10.16089816</v>
      </c>
      <c r="T28" s="210">
        <v>11.67034696</v>
      </c>
      <c r="U28" s="210">
        <v>12.516689449999999</v>
      </c>
      <c r="V28" s="210">
        <v>12.716431249999999</v>
      </c>
      <c r="W28" s="210">
        <v>11.64236584</v>
      </c>
      <c r="X28" s="210">
        <v>10.35415285</v>
      </c>
      <c r="Y28" s="210">
        <v>10.08279505</v>
      </c>
      <c r="Z28" s="210">
        <v>10.470260980000001</v>
      </c>
      <c r="AA28" s="210">
        <v>11.004957279999999</v>
      </c>
      <c r="AB28" s="210">
        <v>10.95556485</v>
      </c>
      <c r="AC28" s="210">
        <v>10.11578512</v>
      </c>
      <c r="AD28" s="210">
        <v>9.4941548789999999</v>
      </c>
      <c r="AE28" s="210">
        <v>9.9429637500000005</v>
      </c>
      <c r="AF28" s="210">
        <v>11.106825799999999</v>
      </c>
      <c r="AG28" s="210">
        <v>12.545458699999999</v>
      </c>
      <c r="AH28" s="210">
        <v>12.43287393</v>
      </c>
      <c r="AI28" s="210">
        <v>11.750354250000001</v>
      </c>
      <c r="AJ28" s="210">
        <v>10.32418157</v>
      </c>
      <c r="AK28" s="210">
        <v>9.9185174190000005</v>
      </c>
      <c r="AL28" s="210">
        <v>10.400152759999999</v>
      </c>
      <c r="AM28" s="210">
        <v>10.454776519999999</v>
      </c>
      <c r="AN28" s="210">
        <v>10.40917872</v>
      </c>
      <c r="AO28" s="210">
        <v>9.5813804910000009</v>
      </c>
      <c r="AP28" s="210">
        <v>8.9607047529999999</v>
      </c>
      <c r="AQ28" s="210">
        <v>9.0761542619999993</v>
      </c>
      <c r="AR28" s="210">
        <v>10.897452019999999</v>
      </c>
      <c r="AS28" s="210">
        <v>12.473454419999999</v>
      </c>
      <c r="AT28" s="210">
        <v>12.13362044</v>
      </c>
      <c r="AU28" s="210">
        <v>10.96898189</v>
      </c>
      <c r="AV28" s="210">
        <v>9.7716282719999992</v>
      </c>
      <c r="AW28" s="210">
        <v>9.4687127360000005</v>
      </c>
      <c r="AX28" s="210">
        <v>10.42353683</v>
      </c>
      <c r="AY28" s="210">
        <v>10.7533555</v>
      </c>
      <c r="AZ28" s="210">
        <v>11.031367319999999</v>
      </c>
      <c r="BA28" s="210">
        <v>9.8162154770000001</v>
      </c>
      <c r="BB28" s="210">
        <v>9.3996273719999994</v>
      </c>
      <c r="BC28" s="210">
        <v>9.672400047</v>
      </c>
      <c r="BD28" s="210">
        <v>11.620941953000001</v>
      </c>
      <c r="BE28" s="210">
        <v>12.383907363000001</v>
      </c>
      <c r="BF28" s="210">
        <v>12.32159</v>
      </c>
      <c r="BG28" s="210">
        <v>11.37323</v>
      </c>
      <c r="BH28" s="299">
        <v>9.9603330000000003</v>
      </c>
      <c r="BI28" s="299">
        <v>9.7182849999999998</v>
      </c>
      <c r="BJ28" s="299">
        <v>10.657539999999999</v>
      </c>
      <c r="BK28" s="299">
        <v>10.875959999999999</v>
      </c>
      <c r="BL28" s="299">
        <v>10.83033</v>
      </c>
      <c r="BM28" s="299">
        <v>9.8497610000000009</v>
      </c>
      <c r="BN28" s="299">
        <v>9.5621659999999995</v>
      </c>
      <c r="BO28" s="299">
        <v>9.8802749999999993</v>
      </c>
      <c r="BP28" s="299">
        <v>11.605079999999999</v>
      </c>
      <c r="BQ28" s="299">
        <v>12.45787</v>
      </c>
      <c r="BR28" s="299">
        <v>12.138030000000001</v>
      </c>
      <c r="BS28" s="299">
        <v>11.27867</v>
      </c>
      <c r="BT28" s="299">
        <v>10.02826</v>
      </c>
      <c r="BU28" s="299">
        <v>9.8464010000000002</v>
      </c>
      <c r="BV28" s="299">
        <v>10.79341</v>
      </c>
    </row>
    <row r="29" spans="1:74" ht="11.1" customHeight="1" x14ac:dyDescent="0.2">
      <c r="A29" s="16"/>
      <c r="B29" s="25"/>
      <c r="C29" s="210"/>
      <c r="D29" s="210"/>
      <c r="E29" s="210"/>
      <c r="F29" s="210"/>
      <c r="G29" s="210"/>
      <c r="H29" s="210"/>
      <c r="I29" s="210"/>
      <c r="J29" s="210"/>
      <c r="K29" s="210"/>
      <c r="L29" s="210"/>
      <c r="M29" s="210"/>
      <c r="N29" s="210"/>
      <c r="O29" s="210"/>
      <c r="P29" s="210"/>
      <c r="Q29" s="210"/>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99"/>
      <c r="BI29" s="299"/>
      <c r="BJ29" s="299"/>
      <c r="BK29" s="299"/>
      <c r="BL29" s="299"/>
      <c r="BM29" s="299"/>
      <c r="BN29" s="299"/>
      <c r="BO29" s="299"/>
      <c r="BP29" s="299"/>
      <c r="BQ29" s="299"/>
      <c r="BR29" s="299"/>
      <c r="BS29" s="299"/>
      <c r="BT29" s="299"/>
      <c r="BU29" s="299"/>
      <c r="BV29" s="299"/>
    </row>
    <row r="30" spans="1:74" ht="11.1" customHeight="1" x14ac:dyDescent="0.2">
      <c r="A30" s="16"/>
      <c r="B30" s="25" t="s">
        <v>227</v>
      </c>
      <c r="C30" s="210"/>
      <c r="D30" s="210"/>
      <c r="E30" s="210"/>
      <c r="F30" s="210"/>
      <c r="G30" s="210"/>
      <c r="H30" s="210"/>
      <c r="I30" s="210"/>
      <c r="J30" s="210"/>
      <c r="K30" s="210"/>
      <c r="L30" s="210"/>
      <c r="M30" s="210"/>
      <c r="N30" s="210"/>
      <c r="O30" s="210"/>
      <c r="P30" s="210"/>
      <c r="Q30" s="210"/>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10"/>
      <c r="AP30" s="210"/>
      <c r="AQ30" s="210"/>
      <c r="AR30" s="210"/>
      <c r="AS30" s="210"/>
      <c r="AT30" s="210"/>
      <c r="AU30" s="210"/>
      <c r="AV30" s="210"/>
      <c r="AW30" s="210"/>
      <c r="AX30" s="210"/>
      <c r="AY30" s="210"/>
      <c r="AZ30" s="210"/>
      <c r="BA30" s="210"/>
      <c r="BB30" s="210"/>
      <c r="BC30" s="210"/>
      <c r="BD30" s="210"/>
      <c r="BE30" s="210"/>
      <c r="BF30" s="210"/>
      <c r="BG30" s="210"/>
      <c r="BH30" s="299"/>
      <c r="BI30" s="299"/>
      <c r="BJ30" s="299"/>
      <c r="BK30" s="299"/>
      <c r="BL30" s="299"/>
      <c r="BM30" s="299"/>
      <c r="BN30" s="299"/>
      <c r="BO30" s="299"/>
      <c r="BP30" s="299"/>
      <c r="BQ30" s="299"/>
      <c r="BR30" s="299"/>
      <c r="BS30" s="299"/>
      <c r="BT30" s="299"/>
      <c r="BU30" s="299"/>
      <c r="BV30" s="299"/>
    </row>
    <row r="31" spans="1:74" ht="11.1" customHeight="1" x14ac:dyDescent="0.2">
      <c r="A31" s="133" t="s">
        <v>24</v>
      </c>
      <c r="B31" s="30" t="s">
        <v>98</v>
      </c>
      <c r="C31" s="210">
        <v>0.90247533200999996</v>
      </c>
      <c r="D31" s="210">
        <v>0.85580043732</v>
      </c>
      <c r="E31" s="210">
        <v>1.0114484265999999</v>
      </c>
      <c r="F31" s="210">
        <v>0.99033440006999995</v>
      </c>
      <c r="G31" s="210">
        <v>1.0303731119999999</v>
      </c>
      <c r="H31" s="210">
        <v>0.98737915299000001</v>
      </c>
      <c r="I31" s="210">
        <v>0.91623354905999999</v>
      </c>
      <c r="J31" s="210">
        <v>0.86126175661000004</v>
      </c>
      <c r="K31" s="210">
        <v>0.83223300777999998</v>
      </c>
      <c r="L31" s="210">
        <v>0.88623090992999998</v>
      </c>
      <c r="M31" s="210">
        <v>0.87215480045000005</v>
      </c>
      <c r="N31" s="210">
        <v>0.90139113302999996</v>
      </c>
      <c r="O31" s="210">
        <v>0.95135973198000001</v>
      </c>
      <c r="P31" s="210">
        <v>0.88991670619999996</v>
      </c>
      <c r="Q31" s="210">
        <v>0.98999531338000002</v>
      </c>
      <c r="R31" s="210">
        <v>0.99676057966999998</v>
      </c>
      <c r="S31" s="210">
        <v>1.0396460263</v>
      </c>
      <c r="T31" s="210">
        <v>1.0116560661</v>
      </c>
      <c r="U31" s="210">
        <v>0.92585366171000005</v>
      </c>
      <c r="V31" s="210">
        <v>0.93163981535999996</v>
      </c>
      <c r="W31" s="210">
        <v>0.84294002992999995</v>
      </c>
      <c r="X31" s="210">
        <v>0.88007831298999994</v>
      </c>
      <c r="Y31" s="210">
        <v>0.88383021452999999</v>
      </c>
      <c r="Z31" s="210">
        <v>0.92043355982999997</v>
      </c>
      <c r="AA31" s="210">
        <v>0.92407182697000001</v>
      </c>
      <c r="AB31" s="210">
        <v>0.86471623200000003</v>
      </c>
      <c r="AC31" s="210">
        <v>0.98462416933999997</v>
      </c>
      <c r="AD31" s="210">
        <v>1.0196600934</v>
      </c>
      <c r="AE31" s="210">
        <v>1.0600521920999999</v>
      </c>
      <c r="AF31" s="210">
        <v>0.99222092906000003</v>
      </c>
      <c r="AG31" s="210">
        <v>0.97856747696000002</v>
      </c>
      <c r="AH31" s="210">
        <v>0.93465327364999995</v>
      </c>
      <c r="AI31" s="210">
        <v>0.89605487513000004</v>
      </c>
      <c r="AJ31" s="210">
        <v>0.92759986952999995</v>
      </c>
      <c r="AK31" s="210">
        <v>0.89509202385999997</v>
      </c>
      <c r="AL31" s="210">
        <v>0.92841660999999998</v>
      </c>
      <c r="AM31" s="210">
        <v>0.97589107474000003</v>
      </c>
      <c r="AN31" s="210">
        <v>0.98136751652999998</v>
      </c>
      <c r="AO31" s="210">
        <v>0.96788515209000003</v>
      </c>
      <c r="AP31" s="210">
        <v>0.91423419335</v>
      </c>
      <c r="AQ31" s="210">
        <v>1.0396531725</v>
      </c>
      <c r="AR31" s="210">
        <v>1.0466327443000001</v>
      </c>
      <c r="AS31" s="210">
        <v>0.99233760858999998</v>
      </c>
      <c r="AT31" s="210">
        <v>0.95055632511999999</v>
      </c>
      <c r="AU31" s="210">
        <v>0.88278195901000001</v>
      </c>
      <c r="AV31" s="210">
        <v>0.92533737887</v>
      </c>
      <c r="AW31" s="210">
        <v>0.98575009674000003</v>
      </c>
      <c r="AX31" s="210">
        <v>0.99633941312999996</v>
      </c>
      <c r="AY31" s="210">
        <v>0.97892001011999996</v>
      </c>
      <c r="AZ31" s="210">
        <v>0.88029551604</v>
      </c>
      <c r="BA31" s="210">
        <v>1.0866056038</v>
      </c>
      <c r="BB31" s="210">
        <v>1.0336283891</v>
      </c>
      <c r="BC31" s="210">
        <v>1.0985353349</v>
      </c>
      <c r="BD31" s="210">
        <v>1.031337175</v>
      </c>
      <c r="BE31" s="210">
        <v>1.0393140000000001</v>
      </c>
      <c r="BF31" s="210">
        <v>1.0029669999999999</v>
      </c>
      <c r="BG31" s="210">
        <v>0.94283930000000005</v>
      </c>
      <c r="BH31" s="299">
        <v>1.010216</v>
      </c>
      <c r="BI31" s="299">
        <v>1.0401020000000001</v>
      </c>
      <c r="BJ31" s="299">
        <v>1.041623</v>
      </c>
      <c r="BK31" s="299">
        <v>1.0463070000000001</v>
      </c>
      <c r="BL31" s="299">
        <v>0.99555400000000005</v>
      </c>
      <c r="BM31" s="299">
        <v>1.1857800000000001</v>
      </c>
      <c r="BN31" s="299">
        <v>1.1548890000000001</v>
      </c>
      <c r="BO31" s="299">
        <v>1.216556</v>
      </c>
      <c r="BP31" s="299">
        <v>1.1342939999999999</v>
      </c>
      <c r="BQ31" s="299">
        <v>1.081734</v>
      </c>
      <c r="BR31" s="299">
        <v>1.0773900000000001</v>
      </c>
      <c r="BS31" s="299">
        <v>1.0272889999999999</v>
      </c>
      <c r="BT31" s="299">
        <v>1.0760959999999999</v>
      </c>
      <c r="BU31" s="299">
        <v>1.1042050000000001</v>
      </c>
      <c r="BV31" s="299">
        <v>1.096598</v>
      </c>
    </row>
    <row r="32" spans="1:74" ht="11.1" customHeight="1" x14ac:dyDescent="0.2">
      <c r="A32" s="16"/>
      <c r="B32" s="25"/>
      <c r="C32" s="210"/>
      <c r="D32" s="210"/>
      <c r="E32" s="210"/>
      <c r="F32" s="210"/>
      <c r="G32" s="210"/>
      <c r="H32" s="210"/>
      <c r="I32" s="210"/>
      <c r="J32" s="210"/>
      <c r="K32" s="210"/>
      <c r="L32" s="210"/>
      <c r="M32" s="210"/>
      <c r="N32" s="210"/>
      <c r="O32" s="210"/>
      <c r="P32" s="210"/>
      <c r="Q32" s="210"/>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10"/>
      <c r="AP32" s="210"/>
      <c r="AQ32" s="210"/>
      <c r="AR32" s="210"/>
      <c r="AS32" s="210"/>
      <c r="AT32" s="210"/>
      <c r="AU32" s="210"/>
      <c r="AV32" s="210"/>
      <c r="AW32" s="210"/>
      <c r="AX32" s="210"/>
      <c r="AY32" s="210"/>
      <c r="AZ32" s="210"/>
      <c r="BA32" s="210"/>
      <c r="BB32" s="210"/>
      <c r="BC32" s="210"/>
      <c r="BD32" s="210"/>
      <c r="BE32" s="210"/>
      <c r="BF32" s="210"/>
      <c r="BG32" s="210"/>
      <c r="BH32" s="299"/>
      <c r="BI32" s="299"/>
      <c r="BJ32" s="299"/>
      <c r="BK32" s="299"/>
      <c r="BL32" s="299"/>
      <c r="BM32" s="299"/>
      <c r="BN32" s="299"/>
      <c r="BO32" s="299"/>
      <c r="BP32" s="299"/>
      <c r="BQ32" s="299"/>
      <c r="BR32" s="299"/>
      <c r="BS32" s="299"/>
      <c r="BT32" s="299"/>
      <c r="BU32" s="299"/>
      <c r="BV32" s="299"/>
    </row>
    <row r="33" spans="1:74" ht="11.1" customHeight="1" x14ac:dyDescent="0.2">
      <c r="A33" s="16"/>
      <c r="B33" s="29" t="s">
        <v>228</v>
      </c>
      <c r="C33" s="212"/>
      <c r="D33" s="212"/>
      <c r="E33" s="212"/>
      <c r="F33" s="212"/>
      <c r="G33" s="212"/>
      <c r="H33" s="212"/>
      <c r="I33" s="212"/>
      <c r="J33" s="212"/>
      <c r="K33" s="212"/>
      <c r="L33" s="212"/>
      <c r="M33" s="212"/>
      <c r="N33" s="212"/>
      <c r="O33" s="212"/>
      <c r="P33" s="212"/>
      <c r="Q33" s="212"/>
      <c r="R33" s="212"/>
      <c r="S33" s="212"/>
      <c r="T33" s="212"/>
      <c r="U33" s="212"/>
      <c r="V33" s="212"/>
      <c r="W33" s="212"/>
      <c r="X33" s="212"/>
      <c r="Y33" s="212"/>
      <c r="Z33" s="212"/>
      <c r="AA33" s="212"/>
      <c r="AB33" s="212"/>
      <c r="AC33" s="212"/>
      <c r="AD33" s="212"/>
      <c r="AE33" s="212"/>
      <c r="AF33" s="212"/>
      <c r="AG33" s="212"/>
      <c r="AH33" s="212"/>
      <c r="AI33" s="212"/>
      <c r="AJ33" s="212"/>
      <c r="AK33" s="212"/>
      <c r="AL33" s="212"/>
      <c r="AM33" s="212"/>
      <c r="AN33" s="212"/>
      <c r="AO33" s="212"/>
      <c r="AP33" s="212"/>
      <c r="AQ33" s="212"/>
      <c r="AR33" s="212"/>
      <c r="AS33" s="212"/>
      <c r="AT33" s="212"/>
      <c r="AU33" s="212"/>
      <c r="AV33" s="212"/>
      <c r="AW33" s="212"/>
      <c r="AX33" s="212"/>
      <c r="AY33" s="212"/>
      <c r="AZ33" s="212"/>
      <c r="BA33" s="212"/>
      <c r="BB33" s="212"/>
      <c r="BC33" s="212"/>
      <c r="BD33" s="212"/>
      <c r="BE33" s="212"/>
      <c r="BF33" s="212"/>
      <c r="BG33" s="212"/>
      <c r="BH33" s="303"/>
      <c r="BI33" s="303"/>
      <c r="BJ33" s="303"/>
      <c r="BK33" s="303"/>
      <c r="BL33" s="303"/>
      <c r="BM33" s="303"/>
      <c r="BN33" s="303"/>
      <c r="BO33" s="303"/>
      <c r="BP33" s="303"/>
      <c r="BQ33" s="303"/>
      <c r="BR33" s="303"/>
      <c r="BS33" s="303"/>
      <c r="BT33" s="303"/>
      <c r="BU33" s="303"/>
      <c r="BV33" s="303"/>
    </row>
    <row r="34" spans="1:74" ht="11.1" customHeight="1" x14ac:dyDescent="0.2">
      <c r="A34" s="26" t="s">
        <v>612</v>
      </c>
      <c r="B34" s="30" t="s">
        <v>98</v>
      </c>
      <c r="C34" s="210">
        <v>8.9708016280000002</v>
      </c>
      <c r="D34" s="210">
        <v>7.6176246189999999</v>
      </c>
      <c r="E34" s="210">
        <v>8.4260599260000006</v>
      </c>
      <c r="F34" s="210">
        <v>7.4483488360000001</v>
      </c>
      <c r="G34" s="210">
        <v>7.7883430960000002</v>
      </c>
      <c r="H34" s="210">
        <v>7.9548750100000003</v>
      </c>
      <c r="I34" s="210">
        <v>8.4170584020000003</v>
      </c>
      <c r="J34" s="210">
        <v>8.2869514399999993</v>
      </c>
      <c r="K34" s="210">
        <v>7.6129719229999999</v>
      </c>
      <c r="L34" s="210">
        <v>7.8024989480000002</v>
      </c>
      <c r="M34" s="210">
        <v>8.0918851860000007</v>
      </c>
      <c r="N34" s="210">
        <v>9.1811809009999994</v>
      </c>
      <c r="O34" s="210">
        <v>9.6597321419999993</v>
      </c>
      <c r="P34" s="210">
        <v>8.0575437880000003</v>
      </c>
      <c r="Q34" s="210">
        <v>8.7012937259999994</v>
      </c>
      <c r="R34" s="210">
        <v>7.8806958260000002</v>
      </c>
      <c r="S34" s="210">
        <v>7.9767040570000001</v>
      </c>
      <c r="T34" s="210">
        <v>8.1374807110000003</v>
      </c>
      <c r="U34" s="210">
        <v>8.6038943860000003</v>
      </c>
      <c r="V34" s="210">
        <v>8.6827247520000004</v>
      </c>
      <c r="W34" s="210">
        <v>7.8544720510000001</v>
      </c>
      <c r="X34" s="210">
        <v>8.0784631880000006</v>
      </c>
      <c r="Y34" s="210">
        <v>8.5080346420000001</v>
      </c>
      <c r="Z34" s="210">
        <v>9.0213948800000008</v>
      </c>
      <c r="AA34" s="210">
        <v>9.5319186089999999</v>
      </c>
      <c r="AB34" s="210">
        <v>8.3768466670000006</v>
      </c>
      <c r="AC34" s="210">
        <v>8.6923469420000004</v>
      </c>
      <c r="AD34" s="210">
        <v>7.6624028360000001</v>
      </c>
      <c r="AE34" s="210">
        <v>7.9370164580000004</v>
      </c>
      <c r="AF34" s="210">
        <v>7.905972352</v>
      </c>
      <c r="AG34" s="210">
        <v>8.5482970060000003</v>
      </c>
      <c r="AH34" s="210">
        <v>8.5518200719999999</v>
      </c>
      <c r="AI34" s="210">
        <v>7.8535768890000002</v>
      </c>
      <c r="AJ34" s="210">
        <v>7.9285171349999999</v>
      </c>
      <c r="AK34" s="210">
        <v>8.3782023090000006</v>
      </c>
      <c r="AL34" s="210">
        <v>8.9259971339999993</v>
      </c>
      <c r="AM34" s="210">
        <v>8.9588577249999997</v>
      </c>
      <c r="AN34" s="210">
        <v>8.3455505680000002</v>
      </c>
      <c r="AO34" s="210">
        <v>7.8678731019999999</v>
      </c>
      <c r="AP34" s="210">
        <v>6.4945095899999998</v>
      </c>
      <c r="AQ34" s="210">
        <v>6.840900092</v>
      </c>
      <c r="AR34" s="210">
        <v>7.2858518270000001</v>
      </c>
      <c r="AS34" s="210">
        <v>8.1010877390000005</v>
      </c>
      <c r="AT34" s="210">
        <v>8.0246454299999996</v>
      </c>
      <c r="AU34" s="210">
        <v>7.330554383</v>
      </c>
      <c r="AV34" s="210">
        <v>7.4883266470000001</v>
      </c>
      <c r="AW34" s="210">
        <v>7.6002047030000002</v>
      </c>
      <c r="AX34" s="210">
        <v>8.7100102039999996</v>
      </c>
      <c r="AY34" s="210">
        <v>8.8741123119999994</v>
      </c>
      <c r="AZ34" s="210">
        <v>8.0710398120000004</v>
      </c>
      <c r="BA34" s="210">
        <v>8.0983064490000007</v>
      </c>
      <c r="BB34" s="210">
        <v>7.4654444179999997</v>
      </c>
      <c r="BC34" s="210">
        <v>7.7073310949999998</v>
      </c>
      <c r="BD34" s="210">
        <v>8.0312527849999995</v>
      </c>
      <c r="BE34" s="210">
        <v>8.3566120000000002</v>
      </c>
      <c r="BF34" s="210">
        <v>8.2915759999999992</v>
      </c>
      <c r="BG34" s="210">
        <v>7.5891099999999998</v>
      </c>
      <c r="BH34" s="299">
        <v>7.7548130000000004</v>
      </c>
      <c r="BI34" s="299">
        <v>7.9303710000000001</v>
      </c>
      <c r="BJ34" s="299">
        <v>8.9909850000000002</v>
      </c>
      <c r="BK34" s="299">
        <v>9.0301410000000004</v>
      </c>
      <c r="BL34" s="299">
        <v>7.9846250000000003</v>
      </c>
      <c r="BM34" s="299">
        <v>8.2201620000000002</v>
      </c>
      <c r="BN34" s="299">
        <v>7.5202600000000004</v>
      </c>
      <c r="BO34" s="299">
        <v>7.8172560000000004</v>
      </c>
      <c r="BP34" s="299">
        <v>7.9738340000000001</v>
      </c>
      <c r="BQ34" s="299">
        <v>8.4563260000000007</v>
      </c>
      <c r="BR34" s="299">
        <v>8.3507320000000007</v>
      </c>
      <c r="BS34" s="299">
        <v>7.6868509999999999</v>
      </c>
      <c r="BT34" s="299">
        <v>7.8519800000000002</v>
      </c>
      <c r="BU34" s="299">
        <v>8.0586439999999993</v>
      </c>
      <c r="BV34" s="299">
        <v>9.1266010000000009</v>
      </c>
    </row>
    <row r="35" spans="1:74" ht="11.1" customHeight="1" x14ac:dyDescent="0.2">
      <c r="A35" s="16"/>
      <c r="B35" s="25"/>
      <c r="C35" s="213"/>
      <c r="D35" s="213"/>
      <c r="E35" s="213"/>
      <c r="F35" s="213"/>
      <c r="G35" s="213"/>
      <c r="H35" s="213"/>
      <c r="I35" s="213"/>
      <c r="J35" s="213"/>
      <c r="K35" s="213"/>
      <c r="L35" s="213"/>
      <c r="M35" s="213"/>
      <c r="N35" s="213"/>
      <c r="O35" s="213"/>
      <c r="P35" s="213"/>
      <c r="Q35" s="213"/>
      <c r="R35" s="213"/>
      <c r="S35" s="213"/>
      <c r="T35" s="213"/>
      <c r="U35" s="213"/>
      <c r="V35" s="213"/>
      <c r="W35" s="213"/>
      <c r="X35" s="213"/>
      <c r="Y35" s="213"/>
      <c r="Z35" s="213"/>
      <c r="AA35" s="213"/>
      <c r="AB35" s="213"/>
      <c r="AC35" s="213"/>
      <c r="AD35" s="213"/>
      <c r="AE35" s="213"/>
      <c r="AF35" s="213"/>
      <c r="AG35" s="213"/>
      <c r="AH35" s="213"/>
      <c r="AI35" s="213"/>
      <c r="AJ35" s="213"/>
      <c r="AK35" s="213"/>
      <c r="AL35" s="213"/>
      <c r="AM35" s="213"/>
      <c r="AN35" s="213"/>
      <c r="AO35" s="213"/>
      <c r="AP35" s="213"/>
      <c r="AQ35" s="213"/>
      <c r="AR35" s="213"/>
      <c r="AS35" s="213"/>
      <c r="AT35" s="213"/>
      <c r="AU35" s="213"/>
      <c r="AV35" s="213"/>
      <c r="AW35" s="213"/>
      <c r="AX35" s="213"/>
      <c r="AY35" s="213"/>
      <c r="AZ35" s="213"/>
      <c r="BA35" s="213"/>
      <c r="BB35" s="213"/>
      <c r="BC35" s="213"/>
      <c r="BD35" s="213"/>
      <c r="BE35" s="213"/>
      <c r="BF35" s="213"/>
      <c r="BG35" s="213"/>
      <c r="BH35" s="304"/>
      <c r="BI35" s="304"/>
      <c r="BJ35" s="304"/>
      <c r="BK35" s="304"/>
      <c r="BL35" s="304"/>
      <c r="BM35" s="304"/>
      <c r="BN35" s="304"/>
      <c r="BO35" s="304"/>
      <c r="BP35" s="304"/>
      <c r="BQ35" s="304"/>
      <c r="BR35" s="304"/>
      <c r="BS35" s="304"/>
      <c r="BT35" s="304"/>
      <c r="BU35" s="304"/>
      <c r="BV35" s="304"/>
    </row>
    <row r="36" spans="1:74" ht="11.1" customHeight="1" x14ac:dyDescent="0.2">
      <c r="A36" s="16"/>
      <c r="B36" s="31" t="s">
        <v>127</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304"/>
      <c r="BI36" s="304"/>
      <c r="BJ36" s="304"/>
      <c r="BK36" s="304"/>
      <c r="BL36" s="304"/>
      <c r="BM36" s="304"/>
      <c r="BN36" s="304"/>
      <c r="BO36" s="304"/>
      <c r="BP36" s="304"/>
      <c r="BQ36" s="304"/>
      <c r="BR36" s="304"/>
      <c r="BS36" s="304"/>
      <c r="BT36" s="304"/>
      <c r="BU36" s="304"/>
      <c r="BV36" s="304"/>
    </row>
    <row r="37" spans="1:74" ht="11.1" customHeight="1" x14ac:dyDescent="0.2">
      <c r="A37" s="19"/>
      <c r="B37" s="22"/>
      <c r="C37" s="211"/>
      <c r="D37" s="211"/>
      <c r="E37" s="211"/>
      <c r="F37" s="211"/>
      <c r="G37" s="211"/>
      <c r="H37" s="211"/>
      <c r="I37" s="211"/>
      <c r="J37" s="211"/>
      <c r="K37" s="211"/>
      <c r="L37" s="211"/>
      <c r="M37" s="211"/>
      <c r="N37" s="211"/>
      <c r="O37" s="211"/>
      <c r="P37" s="211"/>
      <c r="Q37" s="211"/>
      <c r="R37" s="211"/>
      <c r="S37" s="211"/>
      <c r="T37" s="211"/>
      <c r="U37" s="211"/>
      <c r="V37" s="211"/>
      <c r="W37" s="211"/>
      <c r="X37" s="211"/>
      <c r="Y37" s="211"/>
      <c r="Z37" s="211"/>
      <c r="AA37" s="211"/>
      <c r="AB37" s="211"/>
      <c r="AC37" s="211"/>
      <c r="AD37" s="211"/>
      <c r="AE37" s="211"/>
      <c r="AF37" s="211"/>
      <c r="AG37" s="211"/>
      <c r="AH37" s="211"/>
      <c r="AI37" s="211"/>
      <c r="AJ37" s="211"/>
      <c r="AK37" s="211"/>
      <c r="AL37" s="211"/>
      <c r="AM37" s="211"/>
      <c r="AN37" s="211"/>
      <c r="AO37" s="211"/>
      <c r="AP37" s="211"/>
      <c r="AQ37" s="211"/>
      <c r="AR37" s="211"/>
      <c r="AS37" s="211"/>
      <c r="AT37" s="211"/>
      <c r="AU37" s="211"/>
      <c r="AV37" s="211"/>
      <c r="AW37" s="211"/>
      <c r="AX37" s="211"/>
      <c r="AY37" s="211"/>
      <c r="AZ37" s="211"/>
      <c r="BA37" s="211"/>
      <c r="BB37" s="211"/>
      <c r="BC37" s="211"/>
      <c r="BD37" s="211"/>
      <c r="BE37" s="211"/>
      <c r="BF37" s="211"/>
      <c r="BG37" s="211"/>
      <c r="BH37" s="300"/>
      <c r="BI37" s="300"/>
      <c r="BJ37" s="300"/>
      <c r="BK37" s="300"/>
      <c r="BL37" s="300"/>
      <c r="BM37" s="300"/>
      <c r="BN37" s="300"/>
      <c r="BO37" s="300"/>
      <c r="BP37" s="300"/>
      <c r="BQ37" s="300"/>
      <c r="BR37" s="300"/>
      <c r="BS37" s="300"/>
      <c r="BT37" s="300"/>
      <c r="BU37" s="300"/>
      <c r="BV37" s="300"/>
    </row>
    <row r="38" spans="1:74" ht="11.1" customHeight="1" x14ac:dyDescent="0.2">
      <c r="A38" s="647"/>
      <c r="B38" s="22" t="s">
        <v>996</v>
      </c>
      <c r="C38" s="211"/>
      <c r="D38" s="211"/>
      <c r="E38" s="211"/>
      <c r="F38" s="211"/>
      <c r="G38" s="211"/>
      <c r="H38" s="211"/>
      <c r="I38" s="211"/>
      <c r="J38" s="211"/>
      <c r="K38" s="211"/>
      <c r="L38" s="211"/>
      <c r="M38" s="211"/>
      <c r="N38" s="211"/>
      <c r="O38" s="211"/>
      <c r="P38" s="211"/>
      <c r="Q38" s="211"/>
      <c r="R38" s="211"/>
      <c r="S38" s="211"/>
      <c r="T38" s="211"/>
      <c r="U38" s="211"/>
      <c r="V38" s="211"/>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1"/>
      <c r="AT38" s="211"/>
      <c r="AU38" s="211"/>
      <c r="AV38" s="211"/>
      <c r="AW38" s="211"/>
      <c r="AX38" s="211"/>
      <c r="AY38" s="211"/>
      <c r="AZ38" s="211"/>
      <c r="BA38" s="211"/>
      <c r="BB38" s="211"/>
      <c r="BC38" s="211"/>
      <c r="BD38" s="211"/>
      <c r="BE38" s="211"/>
      <c r="BF38" s="211"/>
      <c r="BG38" s="211"/>
      <c r="BH38" s="300"/>
      <c r="BI38" s="300"/>
      <c r="BJ38" s="300"/>
      <c r="BK38" s="300"/>
      <c r="BL38" s="300"/>
      <c r="BM38" s="300"/>
      <c r="BN38" s="300"/>
      <c r="BO38" s="300"/>
      <c r="BP38" s="300"/>
      <c r="BQ38" s="300"/>
      <c r="BR38" s="300"/>
      <c r="BS38" s="300"/>
      <c r="BT38" s="300"/>
      <c r="BU38" s="300"/>
      <c r="BV38" s="300"/>
    </row>
    <row r="39" spans="1:74" ht="11.1" customHeight="1" x14ac:dyDescent="0.2">
      <c r="A39" s="647" t="s">
        <v>523</v>
      </c>
      <c r="B39" s="32" t="s">
        <v>102</v>
      </c>
      <c r="C39" s="210">
        <v>52.503999999999998</v>
      </c>
      <c r="D39" s="210">
        <v>53.468000000000004</v>
      </c>
      <c r="E39" s="210">
        <v>49.328000000000003</v>
      </c>
      <c r="F39" s="210">
        <v>51.06</v>
      </c>
      <c r="G39" s="210">
        <v>48.475999999999999</v>
      </c>
      <c r="H39" s="210">
        <v>45.177999999999997</v>
      </c>
      <c r="I39" s="210">
        <v>46.63</v>
      </c>
      <c r="J39" s="210">
        <v>48.036999999999999</v>
      </c>
      <c r="K39" s="210">
        <v>49.822000000000003</v>
      </c>
      <c r="L39" s="210">
        <v>51.578000000000003</v>
      </c>
      <c r="M39" s="210">
        <v>56.639000000000003</v>
      </c>
      <c r="N39" s="210">
        <v>57.881</v>
      </c>
      <c r="O39" s="210">
        <v>63.698</v>
      </c>
      <c r="P39" s="210">
        <v>62.228999999999999</v>
      </c>
      <c r="Q39" s="210">
        <v>62.725000000000001</v>
      </c>
      <c r="R39" s="210">
        <v>66.254000000000005</v>
      </c>
      <c r="S39" s="210">
        <v>69.977999999999994</v>
      </c>
      <c r="T39" s="210">
        <v>67.873000000000005</v>
      </c>
      <c r="U39" s="210">
        <v>70.980999999999995</v>
      </c>
      <c r="V39" s="210">
        <v>68.055000000000007</v>
      </c>
      <c r="W39" s="210">
        <v>70.230999999999995</v>
      </c>
      <c r="X39" s="210">
        <v>70.748999999999995</v>
      </c>
      <c r="Y39" s="210">
        <v>56.963000000000001</v>
      </c>
      <c r="Z39" s="210">
        <v>49.523000000000003</v>
      </c>
      <c r="AA39" s="210">
        <v>51.375999999999998</v>
      </c>
      <c r="AB39" s="210">
        <v>54.954000000000001</v>
      </c>
      <c r="AC39" s="210">
        <v>58.151000000000003</v>
      </c>
      <c r="AD39" s="210">
        <v>63.862000000000002</v>
      </c>
      <c r="AE39" s="210">
        <v>60.826999999999998</v>
      </c>
      <c r="AF39" s="210">
        <v>54.656999999999996</v>
      </c>
      <c r="AG39" s="210">
        <v>57.353999999999999</v>
      </c>
      <c r="AH39" s="210">
        <v>54.805</v>
      </c>
      <c r="AI39" s="210">
        <v>56.947000000000003</v>
      </c>
      <c r="AJ39" s="210">
        <v>53.963000000000001</v>
      </c>
      <c r="AK39" s="210">
        <v>57.027000000000001</v>
      </c>
      <c r="AL39" s="210">
        <v>59.877000000000002</v>
      </c>
      <c r="AM39" s="210">
        <v>57.52</v>
      </c>
      <c r="AN39" s="210">
        <v>50.54</v>
      </c>
      <c r="AO39" s="210">
        <v>29.21</v>
      </c>
      <c r="AP39" s="210">
        <v>16.55</v>
      </c>
      <c r="AQ39" s="210">
        <v>28.56</v>
      </c>
      <c r="AR39" s="210">
        <v>38.31</v>
      </c>
      <c r="AS39" s="210">
        <v>40.71</v>
      </c>
      <c r="AT39" s="210">
        <v>42.34</v>
      </c>
      <c r="AU39" s="210">
        <v>39.630000000000003</v>
      </c>
      <c r="AV39" s="210">
        <v>39.4</v>
      </c>
      <c r="AW39" s="210">
        <v>40.94</v>
      </c>
      <c r="AX39" s="210">
        <v>47.02</v>
      </c>
      <c r="AY39" s="210">
        <v>52</v>
      </c>
      <c r="AZ39" s="210">
        <v>59.04</v>
      </c>
      <c r="BA39" s="210">
        <v>62.33</v>
      </c>
      <c r="BB39" s="210">
        <v>61.72</v>
      </c>
      <c r="BC39" s="210">
        <v>65.17</v>
      </c>
      <c r="BD39" s="210">
        <v>71.38</v>
      </c>
      <c r="BE39" s="210">
        <v>72.489999999999995</v>
      </c>
      <c r="BF39" s="210">
        <v>67.73</v>
      </c>
      <c r="BG39" s="210">
        <v>71.650000000000006</v>
      </c>
      <c r="BH39" s="299">
        <v>78</v>
      </c>
      <c r="BI39" s="299">
        <v>79</v>
      </c>
      <c r="BJ39" s="299">
        <v>78</v>
      </c>
      <c r="BK39" s="299">
        <v>75.5</v>
      </c>
      <c r="BL39" s="299">
        <v>75.5</v>
      </c>
      <c r="BM39" s="299">
        <v>73.5</v>
      </c>
      <c r="BN39" s="299">
        <v>71.5</v>
      </c>
      <c r="BO39" s="299">
        <v>69.5</v>
      </c>
      <c r="BP39" s="299">
        <v>67.5</v>
      </c>
      <c r="BQ39" s="299">
        <v>66.5</v>
      </c>
      <c r="BR39" s="299">
        <v>66.5</v>
      </c>
      <c r="BS39" s="299">
        <v>65</v>
      </c>
      <c r="BT39" s="299">
        <v>64</v>
      </c>
      <c r="BU39" s="299">
        <v>63</v>
      </c>
      <c r="BV39" s="299">
        <v>62</v>
      </c>
    </row>
    <row r="40" spans="1:74" ht="11.1" customHeight="1" x14ac:dyDescent="0.2">
      <c r="A40" s="19"/>
      <c r="B40" s="22"/>
      <c r="C40" s="211"/>
      <c r="D40" s="211"/>
      <c r="E40" s="211"/>
      <c r="F40" s="211"/>
      <c r="G40" s="211"/>
      <c r="H40" s="211"/>
      <c r="I40" s="211"/>
      <c r="J40" s="211"/>
      <c r="K40" s="211"/>
      <c r="L40" s="211"/>
      <c r="M40" s="211"/>
      <c r="N40" s="211"/>
      <c r="O40" s="211"/>
      <c r="P40" s="211"/>
      <c r="Q40" s="211"/>
      <c r="R40" s="211"/>
      <c r="S40" s="211"/>
      <c r="T40" s="211"/>
      <c r="U40" s="211"/>
      <c r="V40" s="211"/>
      <c r="W40" s="211"/>
      <c r="X40" s="211"/>
      <c r="Y40" s="211"/>
      <c r="Z40" s="211"/>
      <c r="AA40" s="211"/>
      <c r="AB40" s="211"/>
      <c r="AC40" s="211"/>
      <c r="AD40" s="211"/>
      <c r="AE40" s="211"/>
      <c r="AF40" s="211"/>
      <c r="AG40" s="211"/>
      <c r="AH40" s="211"/>
      <c r="AI40" s="211"/>
      <c r="AJ40" s="211"/>
      <c r="AK40" s="211"/>
      <c r="AL40" s="211"/>
      <c r="AM40" s="211"/>
      <c r="AN40" s="211"/>
      <c r="AO40" s="211"/>
      <c r="AP40" s="211"/>
      <c r="AQ40" s="211"/>
      <c r="AR40" s="211"/>
      <c r="AS40" s="211"/>
      <c r="AT40" s="211"/>
      <c r="AU40" s="211"/>
      <c r="AV40" s="211"/>
      <c r="AW40" s="211"/>
      <c r="AX40" s="211"/>
      <c r="AY40" s="211"/>
      <c r="AZ40" s="211"/>
      <c r="BA40" s="211"/>
      <c r="BB40" s="211"/>
      <c r="BC40" s="211"/>
      <c r="BD40" s="211"/>
      <c r="BE40" s="211"/>
      <c r="BF40" s="211"/>
      <c r="BG40" s="211"/>
      <c r="BH40" s="300"/>
      <c r="BI40" s="300"/>
      <c r="BJ40" s="300"/>
      <c r="BK40" s="300"/>
      <c r="BL40" s="300"/>
      <c r="BM40" s="300"/>
      <c r="BN40" s="300"/>
      <c r="BO40" s="300"/>
      <c r="BP40" s="300"/>
      <c r="BQ40" s="300"/>
      <c r="BR40" s="300"/>
      <c r="BS40" s="300"/>
      <c r="BT40" s="300"/>
      <c r="BU40" s="300"/>
      <c r="BV40" s="300"/>
    </row>
    <row r="41" spans="1:74" ht="11.1" customHeight="1" x14ac:dyDescent="0.2">
      <c r="A41" s="551"/>
      <c r="B41" s="29" t="s">
        <v>819</v>
      </c>
      <c r="C41" s="213"/>
      <c r="D41" s="213"/>
      <c r="E41" s="213"/>
      <c r="F41" s="213"/>
      <c r="G41" s="213"/>
      <c r="H41" s="213"/>
      <c r="I41" s="213"/>
      <c r="J41" s="213"/>
      <c r="K41" s="213"/>
      <c r="L41" s="213"/>
      <c r="M41" s="213"/>
      <c r="N41" s="213"/>
      <c r="O41" s="213"/>
      <c r="P41" s="213"/>
      <c r="Q41" s="213"/>
      <c r="R41" s="213"/>
      <c r="S41" s="213"/>
      <c r="T41" s="213"/>
      <c r="U41" s="213"/>
      <c r="V41" s="213"/>
      <c r="W41" s="213"/>
      <c r="X41" s="213"/>
      <c r="Y41" s="213"/>
      <c r="Z41" s="213"/>
      <c r="AA41" s="213"/>
      <c r="AB41" s="213"/>
      <c r="AC41" s="213"/>
      <c r="AD41" s="213"/>
      <c r="AE41" s="213"/>
      <c r="AF41" s="213"/>
      <c r="AG41" s="213"/>
      <c r="AH41" s="213"/>
      <c r="AI41" s="213"/>
      <c r="AJ41" s="213"/>
      <c r="AK41" s="213"/>
      <c r="AL41" s="213"/>
      <c r="AM41" s="213"/>
      <c r="AN41" s="213"/>
      <c r="AO41" s="213"/>
      <c r="AP41" s="213"/>
      <c r="AQ41" s="213"/>
      <c r="AR41" s="213"/>
      <c r="AS41" s="213"/>
      <c r="AT41" s="213"/>
      <c r="AU41" s="213"/>
      <c r="AV41" s="213"/>
      <c r="AW41" s="213"/>
      <c r="AX41" s="213"/>
      <c r="AY41" s="213"/>
      <c r="AZ41" s="213"/>
      <c r="BA41" s="213"/>
      <c r="BB41" s="213"/>
      <c r="BC41" s="213"/>
      <c r="BD41" s="213"/>
      <c r="BE41" s="213"/>
      <c r="BF41" s="213"/>
      <c r="BG41" s="213"/>
      <c r="BH41" s="304"/>
      <c r="BI41" s="304"/>
      <c r="BJ41" s="304"/>
      <c r="BK41" s="304"/>
      <c r="BL41" s="304"/>
      <c r="BM41" s="304"/>
      <c r="BN41" s="304"/>
      <c r="BO41" s="304"/>
      <c r="BP41" s="304"/>
      <c r="BQ41" s="304"/>
      <c r="BR41" s="304"/>
      <c r="BS41" s="304"/>
      <c r="BT41" s="304"/>
      <c r="BU41" s="304"/>
      <c r="BV41" s="304"/>
    </row>
    <row r="42" spans="1:74" ht="11.1" customHeight="1" x14ac:dyDescent="0.2">
      <c r="A42" s="552" t="s">
        <v>133</v>
      </c>
      <c r="B42" s="30" t="s">
        <v>103</v>
      </c>
      <c r="C42" s="210">
        <v>3.3039999999999998</v>
      </c>
      <c r="D42" s="210">
        <v>2.8519999999999999</v>
      </c>
      <c r="E42" s="210">
        <v>2.88</v>
      </c>
      <c r="F42" s="210">
        <v>3.1030000000000002</v>
      </c>
      <c r="G42" s="210">
        <v>3.15</v>
      </c>
      <c r="H42" s="210">
        <v>2.9750000000000001</v>
      </c>
      <c r="I42" s="210">
        <v>2.984</v>
      </c>
      <c r="J42" s="210">
        <v>2.9</v>
      </c>
      <c r="K42" s="210">
        <v>2.976</v>
      </c>
      <c r="L42" s="210">
        <v>2.879</v>
      </c>
      <c r="M42" s="210">
        <v>3.0139999999999998</v>
      </c>
      <c r="N42" s="210">
        <v>2.8210000000000002</v>
      </c>
      <c r="O42" s="210">
        <v>3.69</v>
      </c>
      <c r="P42" s="210">
        <v>2.67</v>
      </c>
      <c r="Q42" s="210">
        <v>2.6930000000000001</v>
      </c>
      <c r="R42" s="210">
        <v>2.7959999999999998</v>
      </c>
      <c r="S42" s="210">
        <v>2.8</v>
      </c>
      <c r="T42" s="210">
        <v>2.9670000000000001</v>
      </c>
      <c r="U42" s="210">
        <v>2.8330000000000002</v>
      </c>
      <c r="V42" s="210">
        <v>2.9609999999999999</v>
      </c>
      <c r="W42" s="210">
        <v>2.9950000000000001</v>
      </c>
      <c r="X42" s="210">
        <v>3.2759999999999998</v>
      </c>
      <c r="Y42" s="210">
        <v>4.0910000000000002</v>
      </c>
      <c r="Z42" s="210">
        <v>4.0410000000000004</v>
      </c>
      <c r="AA42" s="210">
        <v>3.109</v>
      </c>
      <c r="AB42" s="210">
        <v>2.6909999999999998</v>
      </c>
      <c r="AC42" s="210">
        <v>2.948</v>
      </c>
      <c r="AD42" s="210">
        <v>2.6469999999999998</v>
      </c>
      <c r="AE42" s="210">
        <v>2.6379999999999999</v>
      </c>
      <c r="AF42" s="210">
        <v>2.399</v>
      </c>
      <c r="AG42" s="210">
        <v>2.3660000000000001</v>
      </c>
      <c r="AH42" s="210">
        <v>2.2210000000000001</v>
      </c>
      <c r="AI42" s="210">
        <v>2.5590000000000002</v>
      </c>
      <c r="AJ42" s="210">
        <v>2.331</v>
      </c>
      <c r="AK42" s="210">
        <v>2.653</v>
      </c>
      <c r="AL42" s="210">
        <v>2.2189999999999999</v>
      </c>
      <c r="AM42" s="210">
        <v>2.02</v>
      </c>
      <c r="AN42" s="210">
        <v>1.91</v>
      </c>
      <c r="AO42" s="210">
        <v>1.79</v>
      </c>
      <c r="AP42" s="210">
        <v>1.74</v>
      </c>
      <c r="AQ42" s="210">
        <v>1.748</v>
      </c>
      <c r="AR42" s="210">
        <v>1.631</v>
      </c>
      <c r="AS42" s="210">
        <v>1.7669999999999999</v>
      </c>
      <c r="AT42" s="210">
        <v>2.2999999999999998</v>
      </c>
      <c r="AU42" s="210">
        <v>1.9219999999999999</v>
      </c>
      <c r="AV42" s="210">
        <v>2.39</v>
      </c>
      <c r="AW42" s="210">
        <v>2.61</v>
      </c>
      <c r="AX42" s="210">
        <v>2.59</v>
      </c>
      <c r="AY42" s="210">
        <v>2.71</v>
      </c>
      <c r="AZ42" s="210">
        <v>5.35</v>
      </c>
      <c r="BA42" s="210">
        <v>2.62</v>
      </c>
      <c r="BB42" s="210">
        <v>2.6629999999999998</v>
      </c>
      <c r="BC42" s="210">
        <v>2.91</v>
      </c>
      <c r="BD42" s="210">
        <v>3.26</v>
      </c>
      <c r="BE42" s="210">
        <v>3.84</v>
      </c>
      <c r="BF42" s="210">
        <v>4.07</v>
      </c>
      <c r="BG42" s="210">
        <v>5.16</v>
      </c>
      <c r="BH42" s="299">
        <v>5.7490490000000003</v>
      </c>
      <c r="BI42" s="299">
        <v>5.7991770000000002</v>
      </c>
      <c r="BJ42" s="299">
        <v>5.8492879999999996</v>
      </c>
      <c r="BK42" s="299">
        <v>5.8993849999999997</v>
      </c>
      <c r="BL42" s="299">
        <v>5.6994899999999999</v>
      </c>
      <c r="BM42" s="299">
        <v>4.9996159999999996</v>
      </c>
      <c r="BN42" s="299">
        <v>3.549766</v>
      </c>
      <c r="BO42" s="299">
        <v>3.4998019999999999</v>
      </c>
      <c r="BP42" s="299">
        <v>3.5498280000000002</v>
      </c>
      <c r="BQ42" s="299">
        <v>3.5598519999999998</v>
      </c>
      <c r="BR42" s="299">
        <v>3.5598730000000001</v>
      </c>
      <c r="BS42" s="299">
        <v>3.399896</v>
      </c>
      <c r="BT42" s="299">
        <v>3.4099110000000001</v>
      </c>
      <c r="BU42" s="299">
        <v>3.4499219999999999</v>
      </c>
      <c r="BV42" s="299">
        <v>3.499933</v>
      </c>
    </row>
    <row r="43" spans="1:74" ht="11.1" customHeight="1" x14ac:dyDescent="0.2">
      <c r="A43" s="16"/>
      <c r="B43" s="25"/>
      <c r="C43" s="212"/>
      <c r="D43" s="212"/>
      <c r="E43" s="212"/>
      <c r="F43" s="212"/>
      <c r="G43" s="212"/>
      <c r="H43" s="212"/>
      <c r="I43" s="212"/>
      <c r="J43" s="212"/>
      <c r="K43" s="212"/>
      <c r="L43" s="212"/>
      <c r="M43" s="212"/>
      <c r="N43" s="212"/>
      <c r="O43" s="212"/>
      <c r="P43" s="212"/>
      <c r="Q43" s="212"/>
      <c r="R43" s="212"/>
      <c r="S43" s="212"/>
      <c r="T43" s="212"/>
      <c r="U43" s="212"/>
      <c r="V43" s="212"/>
      <c r="W43" s="212"/>
      <c r="X43" s="212"/>
      <c r="Y43" s="212"/>
      <c r="Z43" s="212"/>
      <c r="AA43" s="212"/>
      <c r="AB43" s="212"/>
      <c r="AC43" s="212"/>
      <c r="AD43" s="212"/>
      <c r="AE43" s="212"/>
      <c r="AF43" s="212"/>
      <c r="AG43" s="212"/>
      <c r="AH43" s="212"/>
      <c r="AI43" s="212"/>
      <c r="AJ43" s="212"/>
      <c r="AK43" s="212"/>
      <c r="AL43" s="212"/>
      <c r="AM43" s="212"/>
      <c r="AN43" s="212"/>
      <c r="AO43" s="212"/>
      <c r="AP43" s="212"/>
      <c r="AQ43" s="212"/>
      <c r="AR43" s="212"/>
      <c r="AS43" s="212"/>
      <c r="AT43" s="212"/>
      <c r="AU43" s="212"/>
      <c r="AV43" s="212"/>
      <c r="AW43" s="212"/>
      <c r="AX43" s="212"/>
      <c r="AY43" s="212"/>
      <c r="AZ43" s="212"/>
      <c r="BA43" s="212"/>
      <c r="BB43" s="212"/>
      <c r="BC43" s="212"/>
      <c r="BD43" s="212"/>
      <c r="BE43" s="212"/>
      <c r="BF43" s="212"/>
      <c r="BG43" s="212"/>
      <c r="BH43" s="303"/>
      <c r="BI43" s="303"/>
      <c r="BJ43" s="303"/>
      <c r="BK43" s="303"/>
      <c r="BL43" s="303"/>
      <c r="BM43" s="303"/>
      <c r="BN43" s="303"/>
      <c r="BO43" s="303"/>
      <c r="BP43" s="303"/>
      <c r="BQ43" s="303"/>
      <c r="BR43" s="303"/>
      <c r="BS43" s="303"/>
      <c r="BT43" s="303"/>
      <c r="BU43" s="303"/>
      <c r="BV43" s="303"/>
    </row>
    <row r="44" spans="1:74" ht="11.1" customHeight="1" x14ac:dyDescent="0.2">
      <c r="A44" s="33"/>
      <c r="B44" s="29" t="s">
        <v>793</v>
      </c>
      <c r="C44" s="212"/>
      <c r="D44" s="212"/>
      <c r="E44" s="212"/>
      <c r="F44" s="212"/>
      <c r="G44" s="212"/>
      <c r="H44" s="212"/>
      <c r="I44" s="212"/>
      <c r="J44" s="212"/>
      <c r="K44" s="212"/>
      <c r="L44" s="212"/>
      <c r="M44" s="212"/>
      <c r="N44" s="212"/>
      <c r="O44" s="212"/>
      <c r="P44" s="212"/>
      <c r="Q44" s="212"/>
      <c r="R44" s="212"/>
      <c r="S44" s="212"/>
      <c r="T44" s="212"/>
      <c r="U44" s="212"/>
      <c r="V44" s="212"/>
      <c r="W44" s="212"/>
      <c r="X44" s="212"/>
      <c r="Y44" s="212"/>
      <c r="Z44" s="212"/>
      <c r="AA44" s="212"/>
      <c r="AB44" s="212"/>
      <c r="AC44" s="212"/>
      <c r="AD44" s="212"/>
      <c r="AE44" s="212"/>
      <c r="AF44" s="212"/>
      <c r="AG44" s="212"/>
      <c r="AH44" s="212"/>
      <c r="AI44" s="212"/>
      <c r="AJ44" s="212"/>
      <c r="AK44" s="212"/>
      <c r="AL44" s="212"/>
      <c r="AM44" s="212"/>
      <c r="AN44" s="212"/>
      <c r="AO44" s="212"/>
      <c r="AP44" s="212"/>
      <c r="AQ44" s="212"/>
      <c r="AR44" s="212"/>
      <c r="AS44" s="212"/>
      <c r="AT44" s="212"/>
      <c r="AU44" s="212"/>
      <c r="AV44" s="212"/>
      <c r="AW44" s="212"/>
      <c r="AX44" s="212"/>
      <c r="AY44" s="212"/>
      <c r="AZ44" s="212"/>
      <c r="BA44" s="212"/>
      <c r="BB44" s="212"/>
      <c r="BC44" s="212"/>
      <c r="BD44" s="212"/>
      <c r="BE44" s="212"/>
      <c r="BF44" s="212"/>
      <c r="BG44" s="212"/>
      <c r="BH44" s="303"/>
      <c r="BI44" s="303"/>
      <c r="BJ44" s="303"/>
      <c r="BK44" s="303"/>
      <c r="BL44" s="303"/>
      <c r="BM44" s="303"/>
      <c r="BN44" s="303"/>
      <c r="BO44" s="303"/>
      <c r="BP44" s="303"/>
      <c r="BQ44" s="303"/>
      <c r="BR44" s="303"/>
      <c r="BS44" s="303"/>
      <c r="BT44" s="303"/>
      <c r="BU44" s="303"/>
      <c r="BV44" s="303"/>
    </row>
    <row r="45" spans="1:74" ht="11.1" customHeight="1" x14ac:dyDescent="0.2">
      <c r="A45" s="26" t="s">
        <v>528</v>
      </c>
      <c r="B45" s="30" t="s">
        <v>103</v>
      </c>
      <c r="C45" s="210">
        <v>2.09</v>
      </c>
      <c r="D45" s="210">
        <v>2.06</v>
      </c>
      <c r="E45" s="210">
        <v>2.0699999999999998</v>
      </c>
      <c r="F45" s="210">
        <v>2.08</v>
      </c>
      <c r="G45" s="210">
        <v>2.09</v>
      </c>
      <c r="H45" s="210">
        <v>2.0699999999999998</v>
      </c>
      <c r="I45" s="210">
        <v>2.06</v>
      </c>
      <c r="J45" s="210">
        <v>2.0499999999999998</v>
      </c>
      <c r="K45" s="210">
        <v>2.02</v>
      </c>
      <c r="L45" s="210">
        <v>2.0299999999999998</v>
      </c>
      <c r="M45" s="210">
        <v>2.04</v>
      </c>
      <c r="N45" s="210">
        <v>2.04</v>
      </c>
      <c r="O45" s="210">
        <v>2.06</v>
      </c>
      <c r="P45" s="210">
        <v>2.0699999999999998</v>
      </c>
      <c r="Q45" s="210">
        <v>2.04</v>
      </c>
      <c r="R45" s="210">
        <v>2.0699999999999998</v>
      </c>
      <c r="S45" s="210">
        <v>2.04</v>
      </c>
      <c r="T45" s="210">
        <v>2.04</v>
      </c>
      <c r="U45" s="210">
        <v>2.0499999999999998</v>
      </c>
      <c r="V45" s="210">
        <v>2.06</v>
      </c>
      <c r="W45" s="210">
        <v>2.0499999999999998</v>
      </c>
      <c r="X45" s="210">
        <v>2.04</v>
      </c>
      <c r="Y45" s="210">
        <v>2.06</v>
      </c>
      <c r="Z45" s="210">
        <v>2.11</v>
      </c>
      <c r="AA45" s="210">
        <v>2.1</v>
      </c>
      <c r="AB45" s="210">
        <v>2.0699999999999998</v>
      </c>
      <c r="AC45" s="210">
        <v>2.08</v>
      </c>
      <c r="AD45" s="210">
        <v>2.0699999999999998</v>
      </c>
      <c r="AE45" s="210">
        <v>2.0499999999999998</v>
      </c>
      <c r="AF45" s="210">
        <v>2.0299999999999998</v>
      </c>
      <c r="AG45" s="210">
        <v>2.02</v>
      </c>
      <c r="AH45" s="210">
        <v>2</v>
      </c>
      <c r="AI45" s="210">
        <v>1.96</v>
      </c>
      <c r="AJ45" s="210">
        <v>1.96</v>
      </c>
      <c r="AK45" s="210">
        <v>1.96</v>
      </c>
      <c r="AL45" s="210">
        <v>1.91</v>
      </c>
      <c r="AM45" s="210">
        <v>1.94</v>
      </c>
      <c r="AN45" s="210">
        <v>1.91</v>
      </c>
      <c r="AO45" s="210">
        <v>1.94</v>
      </c>
      <c r="AP45" s="210">
        <v>1.93</v>
      </c>
      <c r="AQ45" s="210">
        <v>1.9</v>
      </c>
      <c r="AR45" s="210">
        <v>1.91</v>
      </c>
      <c r="AS45" s="210">
        <v>1.91</v>
      </c>
      <c r="AT45" s="210">
        <v>1.94</v>
      </c>
      <c r="AU45" s="210">
        <v>1.94</v>
      </c>
      <c r="AV45" s="210">
        <v>1.92</v>
      </c>
      <c r="AW45" s="210">
        <v>1.91</v>
      </c>
      <c r="AX45" s="210">
        <v>1.92</v>
      </c>
      <c r="AY45" s="210">
        <v>1.9</v>
      </c>
      <c r="AZ45" s="210">
        <v>1.93</v>
      </c>
      <c r="BA45" s="210">
        <v>1.9</v>
      </c>
      <c r="BB45" s="210">
        <v>1.9</v>
      </c>
      <c r="BC45" s="210">
        <v>1.9</v>
      </c>
      <c r="BD45" s="210">
        <v>1.9525891071000001</v>
      </c>
      <c r="BE45" s="210">
        <v>2.0101161027000001</v>
      </c>
      <c r="BF45" s="210">
        <v>2.011663</v>
      </c>
      <c r="BG45" s="210">
        <v>2.0370979999999999</v>
      </c>
      <c r="BH45" s="299">
        <v>1.9960310000000001</v>
      </c>
      <c r="BI45" s="299">
        <v>2.0214940000000001</v>
      </c>
      <c r="BJ45" s="299">
        <v>2.026904</v>
      </c>
      <c r="BK45" s="299">
        <v>2.0268809999999999</v>
      </c>
      <c r="BL45" s="299">
        <v>2.0442209999999998</v>
      </c>
      <c r="BM45" s="299">
        <v>2.0491229999999998</v>
      </c>
      <c r="BN45" s="299">
        <v>2.0645950000000002</v>
      </c>
      <c r="BO45" s="299">
        <v>2.0355279999999998</v>
      </c>
      <c r="BP45" s="299">
        <v>1.9996879999999999</v>
      </c>
      <c r="BQ45" s="299">
        <v>2.007746</v>
      </c>
      <c r="BR45" s="299">
        <v>1.996623</v>
      </c>
      <c r="BS45" s="299">
        <v>2.011034</v>
      </c>
      <c r="BT45" s="299">
        <v>1.966027</v>
      </c>
      <c r="BU45" s="299">
        <v>1.984345</v>
      </c>
      <c r="BV45" s="299">
        <v>1.981792</v>
      </c>
    </row>
    <row r="46" spans="1:74" ht="11.1" customHeight="1" x14ac:dyDescent="0.2">
      <c r="A46" s="26"/>
      <c r="B46" s="34"/>
      <c r="C46" s="211"/>
      <c r="D46" s="211"/>
      <c r="E46" s="211"/>
      <c r="F46" s="211"/>
      <c r="G46" s="211"/>
      <c r="H46" s="211"/>
      <c r="I46" s="211"/>
      <c r="J46" s="211"/>
      <c r="K46" s="211"/>
      <c r="L46" s="211"/>
      <c r="M46" s="211"/>
      <c r="N46" s="211"/>
      <c r="O46" s="211"/>
      <c r="P46" s="211"/>
      <c r="Q46" s="211"/>
      <c r="R46" s="211"/>
      <c r="S46" s="211"/>
      <c r="T46" s="211"/>
      <c r="U46" s="211"/>
      <c r="V46" s="211"/>
      <c r="W46" s="211"/>
      <c r="X46" s="211"/>
      <c r="Y46" s="211"/>
      <c r="Z46" s="211"/>
      <c r="AA46" s="211"/>
      <c r="AB46" s="211"/>
      <c r="AC46" s="211"/>
      <c r="AD46" s="211"/>
      <c r="AE46" s="211"/>
      <c r="AF46" s="211"/>
      <c r="AG46" s="211"/>
      <c r="AH46" s="211"/>
      <c r="AI46" s="211"/>
      <c r="AJ46" s="211"/>
      <c r="AK46" s="211"/>
      <c r="AL46" s="211"/>
      <c r="AM46" s="211"/>
      <c r="AN46" s="211"/>
      <c r="AO46" s="211"/>
      <c r="AP46" s="211"/>
      <c r="AQ46" s="211"/>
      <c r="AR46" s="211"/>
      <c r="AS46" s="211"/>
      <c r="AT46" s="211"/>
      <c r="AU46" s="211"/>
      <c r="AV46" s="211"/>
      <c r="AW46" s="211"/>
      <c r="AX46" s="211"/>
      <c r="AY46" s="211"/>
      <c r="AZ46" s="211"/>
      <c r="BA46" s="211"/>
      <c r="BB46" s="211"/>
      <c r="BC46" s="211"/>
      <c r="BD46" s="211"/>
      <c r="BE46" s="211"/>
      <c r="BF46" s="211"/>
      <c r="BG46" s="211"/>
      <c r="BH46" s="300"/>
      <c r="BI46" s="300"/>
      <c r="BJ46" s="300"/>
      <c r="BK46" s="300"/>
      <c r="BL46" s="300"/>
      <c r="BM46" s="300"/>
      <c r="BN46" s="300"/>
      <c r="BO46" s="300"/>
      <c r="BP46" s="300"/>
      <c r="BQ46" s="300"/>
      <c r="BR46" s="300"/>
      <c r="BS46" s="300"/>
      <c r="BT46" s="300"/>
      <c r="BU46" s="300"/>
      <c r="BV46" s="300"/>
    </row>
    <row r="47" spans="1:74" ht="11.1" customHeight="1" x14ac:dyDescent="0.2">
      <c r="A47" s="19"/>
      <c r="B47" s="20" t="s">
        <v>794</v>
      </c>
      <c r="C47" s="211"/>
      <c r="D47" s="211"/>
      <c r="E47" s="211"/>
      <c r="F47" s="211"/>
      <c r="G47" s="211"/>
      <c r="H47" s="211"/>
      <c r="I47" s="211"/>
      <c r="J47" s="211"/>
      <c r="K47" s="211"/>
      <c r="L47" s="211"/>
      <c r="M47" s="211"/>
      <c r="N47" s="211"/>
      <c r="O47" s="211"/>
      <c r="P47" s="211"/>
      <c r="Q47" s="211"/>
      <c r="R47" s="211"/>
      <c r="S47" s="211"/>
      <c r="T47" s="211"/>
      <c r="U47" s="211"/>
      <c r="V47" s="211"/>
      <c r="W47" s="211"/>
      <c r="X47" s="211"/>
      <c r="Y47" s="211"/>
      <c r="Z47" s="211"/>
      <c r="AA47" s="211"/>
      <c r="AB47" s="211"/>
      <c r="AC47" s="211"/>
      <c r="AD47" s="211"/>
      <c r="AE47" s="211"/>
      <c r="AF47" s="211"/>
      <c r="AG47" s="211"/>
      <c r="AH47" s="211"/>
      <c r="AI47" s="211"/>
      <c r="AJ47" s="211"/>
      <c r="AK47" s="211"/>
      <c r="AL47" s="211"/>
      <c r="AM47" s="211"/>
      <c r="AN47" s="211"/>
      <c r="AO47" s="211"/>
      <c r="AP47" s="211"/>
      <c r="AQ47" s="211"/>
      <c r="AR47" s="211"/>
      <c r="AS47" s="211"/>
      <c r="AT47" s="211"/>
      <c r="AU47" s="211"/>
      <c r="AV47" s="211"/>
      <c r="AW47" s="211"/>
      <c r="AX47" s="211"/>
      <c r="AY47" s="211"/>
      <c r="AZ47" s="211"/>
      <c r="BA47" s="211"/>
      <c r="BB47" s="211"/>
      <c r="BC47" s="211"/>
      <c r="BD47" s="211"/>
      <c r="BE47" s="211"/>
      <c r="BF47" s="211"/>
      <c r="BG47" s="211"/>
      <c r="BH47" s="300"/>
      <c r="BI47" s="300"/>
      <c r="BJ47" s="300"/>
      <c r="BK47" s="300"/>
      <c r="BL47" s="300"/>
      <c r="BM47" s="300"/>
      <c r="BN47" s="300"/>
      <c r="BO47" s="300"/>
      <c r="BP47" s="300"/>
      <c r="BQ47" s="300"/>
      <c r="BR47" s="300"/>
      <c r="BS47" s="300"/>
      <c r="BT47" s="300"/>
      <c r="BU47" s="300"/>
      <c r="BV47" s="300"/>
    </row>
    <row r="48" spans="1:74" ht="11.1" customHeight="1" x14ac:dyDescent="0.2">
      <c r="A48" s="19"/>
      <c r="B48" s="22"/>
      <c r="C48" s="211"/>
      <c r="D48" s="211"/>
      <c r="E48" s="211"/>
      <c r="F48" s="211"/>
      <c r="G48" s="211"/>
      <c r="H48" s="211"/>
      <c r="I48" s="211"/>
      <c r="J48" s="211"/>
      <c r="K48" s="211"/>
      <c r="L48" s="211"/>
      <c r="M48" s="211"/>
      <c r="N48" s="211"/>
      <c r="O48" s="211"/>
      <c r="P48" s="211"/>
      <c r="Q48" s="211"/>
      <c r="R48" s="211"/>
      <c r="S48" s="211"/>
      <c r="T48" s="211"/>
      <c r="U48" s="211"/>
      <c r="V48" s="211"/>
      <c r="W48" s="211"/>
      <c r="X48" s="211"/>
      <c r="Y48" s="211"/>
      <c r="Z48" s="211"/>
      <c r="AA48" s="211"/>
      <c r="AB48" s="211"/>
      <c r="AC48" s="211"/>
      <c r="AD48" s="211"/>
      <c r="AE48" s="211"/>
      <c r="AF48" s="211"/>
      <c r="AG48" s="211"/>
      <c r="AH48" s="211"/>
      <c r="AI48" s="211"/>
      <c r="AJ48" s="211"/>
      <c r="AK48" s="211"/>
      <c r="AL48" s="211"/>
      <c r="AM48" s="211"/>
      <c r="AN48" s="211"/>
      <c r="AO48" s="211"/>
      <c r="AP48" s="211"/>
      <c r="AQ48" s="211"/>
      <c r="AR48" s="211"/>
      <c r="AS48" s="211"/>
      <c r="AT48" s="211"/>
      <c r="AU48" s="211"/>
      <c r="AV48" s="211"/>
      <c r="AW48" s="211"/>
      <c r="AX48" s="211"/>
      <c r="AY48" s="211"/>
      <c r="AZ48" s="211"/>
      <c r="BA48" s="211"/>
      <c r="BB48" s="211"/>
      <c r="BC48" s="211"/>
      <c r="BD48" s="211"/>
      <c r="BE48" s="211"/>
      <c r="BF48" s="211"/>
      <c r="BG48" s="211"/>
      <c r="BH48" s="300"/>
      <c r="BI48" s="300"/>
      <c r="BJ48" s="300"/>
      <c r="BK48" s="300"/>
      <c r="BL48" s="300"/>
      <c r="BM48" s="300"/>
      <c r="BN48" s="300"/>
      <c r="BO48" s="300"/>
      <c r="BP48" s="300"/>
      <c r="BQ48" s="300"/>
      <c r="BR48" s="300"/>
      <c r="BS48" s="300"/>
      <c r="BT48" s="300"/>
      <c r="BU48" s="300"/>
      <c r="BV48" s="300"/>
    </row>
    <row r="49" spans="1:74" ht="11.1" customHeight="1" x14ac:dyDescent="0.2">
      <c r="A49" s="35"/>
      <c r="B49" s="36" t="s">
        <v>558</v>
      </c>
      <c r="C49" s="211"/>
      <c r="D49" s="211"/>
      <c r="E49" s="211"/>
      <c r="F49" s="211"/>
      <c r="G49" s="211"/>
      <c r="H49" s="211"/>
      <c r="I49" s="211"/>
      <c r="J49" s="211"/>
      <c r="K49" s="211"/>
      <c r="L49" s="211"/>
      <c r="M49" s="211"/>
      <c r="N49" s="211"/>
      <c r="O49" s="211"/>
      <c r="P49" s="211"/>
      <c r="Q49" s="211"/>
      <c r="R49" s="211"/>
      <c r="S49" s="211"/>
      <c r="T49" s="211"/>
      <c r="U49" s="211"/>
      <c r="V49" s="211"/>
      <c r="W49" s="211"/>
      <c r="X49" s="211"/>
      <c r="Y49" s="211"/>
      <c r="Z49" s="211"/>
      <c r="AA49" s="211"/>
      <c r="AB49" s="211"/>
      <c r="AC49" s="211"/>
      <c r="AD49" s="211"/>
      <c r="AE49" s="211"/>
      <c r="AF49" s="211"/>
      <c r="AG49" s="211"/>
      <c r="AH49" s="211"/>
      <c r="AI49" s="211"/>
      <c r="AJ49" s="211"/>
      <c r="AK49" s="211"/>
      <c r="AL49" s="211"/>
      <c r="AM49" s="211"/>
      <c r="AN49" s="211"/>
      <c r="AO49" s="211"/>
      <c r="AP49" s="211"/>
      <c r="AQ49" s="211"/>
      <c r="AR49" s="211"/>
      <c r="AS49" s="211"/>
      <c r="AT49" s="211"/>
      <c r="AU49" s="211"/>
      <c r="AV49" s="211"/>
      <c r="AW49" s="211"/>
      <c r="AX49" s="211"/>
      <c r="AY49" s="211"/>
      <c r="AZ49" s="211"/>
      <c r="BA49" s="211"/>
      <c r="BB49" s="211"/>
      <c r="BC49" s="211"/>
      <c r="BD49" s="211"/>
      <c r="BE49" s="211"/>
      <c r="BF49" s="211"/>
      <c r="BG49" s="211"/>
      <c r="BH49" s="300"/>
      <c r="BI49" s="300"/>
      <c r="BJ49" s="300"/>
      <c r="BK49" s="300"/>
      <c r="BL49" s="300"/>
      <c r="BM49" s="300"/>
      <c r="BN49" s="300"/>
      <c r="BO49" s="300"/>
      <c r="BP49" s="300"/>
      <c r="BQ49" s="300"/>
      <c r="BR49" s="300"/>
      <c r="BS49" s="300"/>
      <c r="BT49" s="300"/>
      <c r="BU49" s="300"/>
      <c r="BV49" s="300"/>
    </row>
    <row r="50" spans="1:74" ht="11.1" customHeight="1" x14ac:dyDescent="0.2">
      <c r="A50" s="37" t="s">
        <v>559</v>
      </c>
      <c r="B50" s="38" t="s">
        <v>1110</v>
      </c>
      <c r="C50" s="232">
        <v>17866.214444000001</v>
      </c>
      <c r="D50" s="232">
        <v>17896.026110999999</v>
      </c>
      <c r="E50" s="232">
        <v>17927.628444000002</v>
      </c>
      <c r="F50" s="232">
        <v>17959.076407</v>
      </c>
      <c r="G50" s="232">
        <v>17995.718852000002</v>
      </c>
      <c r="H50" s="232">
        <v>18035.610741</v>
      </c>
      <c r="I50" s="232">
        <v>18077.005407000001</v>
      </c>
      <c r="J50" s="232">
        <v>18124.706184999999</v>
      </c>
      <c r="K50" s="232">
        <v>18176.966407</v>
      </c>
      <c r="L50" s="232">
        <v>18244.440444</v>
      </c>
      <c r="M50" s="232">
        <v>18297.828777999999</v>
      </c>
      <c r="N50" s="232">
        <v>18347.785778000001</v>
      </c>
      <c r="O50" s="232">
        <v>18387.637814999998</v>
      </c>
      <c r="P50" s="232">
        <v>18435.737369999999</v>
      </c>
      <c r="Q50" s="232">
        <v>18485.410814999999</v>
      </c>
      <c r="R50" s="232">
        <v>18548.259925999999</v>
      </c>
      <c r="S50" s="232">
        <v>18592.379815</v>
      </c>
      <c r="T50" s="232">
        <v>18629.372259</v>
      </c>
      <c r="U50" s="232">
        <v>18656.832222000001</v>
      </c>
      <c r="V50" s="232">
        <v>18681.373555999999</v>
      </c>
      <c r="W50" s="232">
        <v>18700.591221999999</v>
      </c>
      <c r="X50" s="232">
        <v>18696.982259</v>
      </c>
      <c r="Y50" s="232">
        <v>18718.679815</v>
      </c>
      <c r="Z50" s="232">
        <v>18748.180926000001</v>
      </c>
      <c r="AA50" s="232">
        <v>18790.346777999999</v>
      </c>
      <c r="AB50" s="232">
        <v>18831.809110999999</v>
      </c>
      <c r="AC50" s="232">
        <v>18877.429111000001</v>
      </c>
      <c r="AD50" s="232">
        <v>18935.595963</v>
      </c>
      <c r="AE50" s="232">
        <v>18983.239407000001</v>
      </c>
      <c r="AF50" s="232">
        <v>19028.748629999998</v>
      </c>
      <c r="AG50" s="232">
        <v>19075.273259000001</v>
      </c>
      <c r="AH50" s="232">
        <v>19114.151815000001</v>
      </c>
      <c r="AI50" s="232">
        <v>19148.533926</v>
      </c>
      <c r="AJ50" s="232">
        <v>19222.791000000001</v>
      </c>
      <c r="AK50" s="232">
        <v>19214.901666999998</v>
      </c>
      <c r="AL50" s="232">
        <v>19169.237333000001</v>
      </c>
      <c r="AM50" s="232">
        <v>19249.278592999999</v>
      </c>
      <c r="AN50" s="232">
        <v>19005.453815000001</v>
      </c>
      <c r="AO50" s="232">
        <v>18601.243592999999</v>
      </c>
      <c r="AP50" s="232">
        <v>17378.896074</v>
      </c>
      <c r="AQ50" s="232">
        <v>17147.228852</v>
      </c>
      <c r="AR50" s="232">
        <v>17248.490074000001</v>
      </c>
      <c r="AS50" s="232">
        <v>18288.890259</v>
      </c>
      <c r="AT50" s="232">
        <v>18601.350481000001</v>
      </c>
      <c r="AU50" s="232">
        <v>18792.081258999999</v>
      </c>
      <c r="AV50" s="232">
        <v>18686.795481000001</v>
      </c>
      <c r="AW50" s="232">
        <v>18764.782704000001</v>
      </c>
      <c r="AX50" s="232">
        <v>18851.755815</v>
      </c>
      <c r="AY50" s="232">
        <v>18957.167407000001</v>
      </c>
      <c r="AZ50" s="232">
        <v>19055.022851999998</v>
      </c>
      <c r="BA50" s="232">
        <v>19154.774741000001</v>
      </c>
      <c r="BB50" s="232">
        <v>19256.423073999998</v>
      </c>
      <c r="BC50" s="232">
        <v>19359.967852000002</v>
      </c>
      <c r="BD50" s="232">
        <v>19465.409073999999</v>
      </c>
      <c r="BE50" s="232">
        <v>19445.871111</v>
      </c>
      <c r="BF50" s="232">
        <v>19512.134443999999</v>
      </c>
      <c r="BG50" s="232">
        <v>19592.574444000002</v>
      </c>
      <c r="BH50" s="305">
        <v>19713.53</v>
      </c>
      <c r="BI50" s="305">
        <v>19802.57</v>
      </c>
      <c r="BJ50" s="305">
        <v>19886.02</v>
      </c>
      <c r="BK50" s="305">
        <v>19961.05</v>
      </c>
      <c r="BL50" s="305">
        <v>20035.48</v>
      </c>
      <c r="BM50" s="305">
        <v>20106.46</v>
      </c>
      <c r="BN50" s="305">
        <v>20175.48</v>
      </c>
      <c r="BO50" s="305">
        <v>20238.47</v>
      </c>
      <c r="BP50" s="305">
        <v>20296.900000000001</v>
      </c>
      <c r="BQ50" s="305">
        <v>20349.02</v>
      </c>
      <c r="BR50" s="305">
        <v>20399.68</v>
      </c>
      <c r="BS50" s="305">
        <v>20447.11</v>
      </c>
      <c r="BT50" s="305">
        <v>20487.349999999999</v>
      </c>
      <c r="BU50" s="305">
        <v>20531.29</v>
      </c>
      <c r="BV50" s="305">
        <v>20574.990000000002</v>
      </c>
    </row>
    <row r="51" spans="1:74" ht="11.1" customHeight="1" x14ac:dyDescent="0.2">
      <c r="A51" s="37" t="s">
        <v>25</v>
      </c>
      <c r="B51" s="39" t="s">
        <v>9</v>
      </c>
      <c r="C51" s="68">
        <v>1.8682934177999999</v>
      </c>
      <c r="D51" s="68">
        <v>1.8711903471</v>
      </c>
      <c r="E51" s="68">
        <v>1.9162840226</v>
      </c>
      <c r="F51" s="68">
        <v>2.0804902019</v>
      </c>
      <c r="G51" s="68">
        <v>2.1519053460999999</v>
      </c>
      <c r="H51" s="68">
        <v>2.2075639155000002</v>
      </c>
      <c r="I51" s="68">
        <v>2.1771438033999999</v>
      </c>
      <c r="J51" s="68">
        <v>2.2541787455</v>
      </c>
      <c r="K51" s="68">
        <v>2.3680238829000002</v>
      </c>
      <c r="L51" s="68">
        <v>2.5902436494000001</v>
      </c>
      <c r="M51" s="68">
        <v>2.7234507029000001</v>
      </c>
      <c r="N51" s="68">
        <v>2.8395607705999999</v>
      </c>
      <c r="O51" s="68">
        <v>2.9184882560999998</v>
      </c>
      <c r="P51" s="68">
        <v>3.0158162260000001</v>
      </c>
      <c r="Q51" s="68">
        <v>3.1113003714</v>
      </c>
      <c r="R51" s="68">
        <v>3.2807005503000002</v>
      </c>
      <c r="S51" s="68">
        <v>3.3155717082999998</v>
      </c>
      <c r="T51" s="68">
        <v>3.2921619735999998</v>
      </c>
      <c r="U51" s="68">
        <v>3.207537984</v>
      </c>
      <c r="V51" s="68">
        <v>3.0713180377999998</v>
      </c>
      <c r="W51" s="68">
        <v>2.8807051907000001</v>
      </c>
      <c r="X51" s="68">
        <v>2.4804368004000001</v>
      </c>
      <c r="Y51" s="68">
        <v>2.3000053292999998</v>
      </c>
      <c r="Z51" s="68">
        <v>2.1822532320999999</v>
      </c>
      <c r="AA51" s="68">
        <v>2.1901071089999999</v>
      </c>
      <c r="AB51" s="68">
        <v>2.1483910991999999</v>
      </c>
      <c r="AC51" s="68">
        <v>2.1206902039000002</v>
      </c>
      <c r="AD51" s="68">
        <v>2.088260778</v>
      </c>
      <c r="AE51" s="68">
        <v>2.1022569272</v>
      </c>
      <c r="AF51" s="68">
        <v>2.1437993981000001</v>
      </c>
      <c r="AG51" s="68">
        <v>2.2428300370000001</v>
      </c>
      <c r="AH51" s="68">
        <v>2.3166297594</v>
      </c>
      <c r="AI51" s="68">
        <v>2.3953397964000001</v>
      </c>
      <c r="AJ51" s="68">
        <v>2.8122652814000002</v>
      </c>
      <c r="AK51" s="68">
        <v>2.6509447073999999</v>
      </c>
      <c r="AL51" s="68">
        <v>2.2458520593000002</v>
      </c>
      <c r="AM51" s="68">
        <v>2.442380762</v>
      </c>
      <c r="AN51" s="68">
        <v>0.92208190237999998</v>
      </c>
      <c r="AO51" s="68">
        <v>-1.463046249</v>
      </c>
      <c r="AP51" s="68">
        <v>-8.2210240012</v>
      </c>
      <c r="AQ51" s="68">
        <v>-9.6717452493000007</v>
      </c>
      <c r="AR51" s="68">
        <v>-9.3556260067999997</v>
      </c>
      <c r="AS51" s="68">
        <v>-4.1225254774</v>
      </c>
      <c r="AT51" s="68">
        <v>-2.6828359337999999</v>
      </c>
      <c r="AU51" s="68">
        <v>-1.8615141401999999</v>
      </c>
      <c r="AV51" s="68">
        <v>-2.7883334866</v>
      </c>
      <c r="AW51" s="68">
        <v>-2.3425514778999998</v>
      </c>
      <c r="AX51" s="68">
        <v>-1.6562031812</v>
      </c>
      <c r="AY51" s="68">
        <v>-1.5175175723000001</v>
      </c>
      <c r="AZ51" s="68">
        <v>0.26081480357999998</v>
      </c>
      <c r="BA51" s="68">
        <v>2.9757749549999999</v>
      </c>
      <c r="BB51" s="68">
        <v>10.803488277</v>
      </c>
      <c r="BC51" s="68">
        <v>12.904353345000001</v>
      </c>
      <c r="BD51" s="68">
        <v>12.852829380999999</v>
      </c>
      <c r="BE51" s="68">
        <v>6.3261402711999999</v>
      </c>
      <c r="BF51" s="68">
        <v>4.8963324671999997</v>
      </c>
      <c r="BG51" s="68">
        <v>4.2597367164</v>
      </c>
      <c r="BH51" s="301">
        <v>5.4944639999999998</v>
      </c>
      <c r="BI51" s="301">
        <v>5.5305070000000001</v>
      </c>
      <c r="BJ51" s="301">
        <v>5.4863270000000002</v>
      </c>
      <c r="BK51" s="301">
        <v>5.2955269999999999</v>
      </c>
      <c r="BL51" s="301">
        <v>5.1453899999999999</v>
      </c>
      <c r="BM51" s="301">
        <v>4.9684109999999997</v>
      </c>
      <c r="BN51" s="301">
        <v>4.7727269999999997</v>
      </c>
      <c r="BO51" s="301">
        <v>4.537712</v>
      </c>
      <c r="BP51" s="301">
        <v>4.271649</v>
      </c>
      <c r="BQ51" s="301">
        <v>4.6444190000000001</v>
      </c>
      <c r="BR51" s="301">
        <v>4.5486620000000002</v>
      </c>
      <c r="BS51" s="301">
        <v>4.3615050000000002</v>
      </c>
      <c r="BT51" s="301">
        <v>3.925278</v>
      </c>
      <c r="BU51" s="301">
        <v>3.6799490000000001</v>
      </c>
      <c r="BV51" s="301">
        <v>3.464566</v>
      </c>
    </row>
    <row r="52" spans="1:74" ht="11.1" customHeight="1" x14ac:dyDescent="0.2">
      <c r="A52" s="19"/>
      <c r="B52" s="22"/>
      <c r="C52" s="211"/>
      <c r="D52" s="211"/>
      <c r="E52" s="211"/>
      <c r="F52" s="211"/>
      <c r="G52" s="211"/>
      <c r="H52" s="211"/>
      <c r="I52" s="211"/>
      <c r="J52" s="211"/>
      <c r="K52" s="211"/>
      <c r="L52" s="211"/>
      <c r="M52" s="211"/>
      <c r="N52" s="211"/>
      <c r="O52" s="211"/>
      <c r="P52" s="211"/>
      <c r="Q52" s="211"/>
      <c r="R52" s="211"/>
      <c r="S52" s="211"/>
      <c r="T52" s="211"/>
      <c r="U52" s="211"/>
      <c r="V52" s="211"/>
      <c r="W52" s="211"/>
      <c r="X52" s="211"/>
      <c r="Y52" s="211"/>
      <c r="Z52" s="211"/>
      <c r="AA52" s="211"/>
      <c r="AB52" s="211"/>
      <c r="AC52" s="211"/>
      <c r="AD52" s="211"/>
      <c r="AE52" s="211"/>
      <c r="AF52" s="211"/>
      <c r="AG52" s="211"/>
      <c r="AH52" s="211"/>
      <c r="AI52" s="211"/>
      <c r="AJ52" s="211"/>
      <c r="AK52" s="211"/>
      <c r="AL52" s="211"/>
      <c r="AM52" s="211"/>
      <c r="AN52" s="211"/>
      <c r="AO52" s="211"/>
      <c r="AP52" s="211"/>
      <c r="AQ52" s="211"/>
      <c r="AR52" s="211"/>
      <c r="AS52" s="211"/>
      <c r="AT52" s="211"/>
      <c r="AU52" s="211"/>
      <c r="AV52" s="211"/>
      <c r="AW52" s="211"/>
      <c r="AX52" s="211"/>
      <c r="AY52" s="211"/>
      <c r="AZ52" s="211"/>
      <c r="BA52" s="211"/>
      <c r="BB52" s="211"/>
      <c r="BC52" s="211"/>
      <c r="BD52" s="211"/>
      <c r="BE52" s="211"/>
      <c r="BF52" s="211"/>
      <c r="BG52" s="211"/>
      <c r="BH52" s="300"/>
      <c r="BI52" s="300"/>
      <c r="BJ52" s="300"/>
      <c r="BK52" s="300"/>
      <c r="BL52" s="300"/>
      <c r="BM52" s="300"/>
      <c r="BN52" s="300"/>
      <c r="BO52" s="300"/>
      <c r="BP52" s="300"/>
      <c r="BQ52" s="300"/>
      <c r="BR52" s="300"/>
      <c r="BS52" s="300"/>
      <c r="BT52" s="300"/>
      <c r="BU52" s="300"/>
      <c r="BV52" s="300"/>
    </row>
    <row r="53" spans="1:74" ht="11.1" customHeight="1" x14ac:dyDescent="0.2">
      <c r="A53" s="35"/>
      <c r="B53" s="36" t="s">
        <v>560</v>
      </c>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304"/>
      <c r="BI53" s="304"/>
      <c r="BJ53" s="304"/>
      <c r="BK53" s="304"/>
      <c r="BL53" s="304"/>
      <c r="BM53" s="304"/>
      <c r="BN53" s="304"/>
      <c r="BO53" s="304"/>
      <c r="BP53" s="304"/>
      <c r="BQ53" s="304"/>
      <c r="BR53" s="304"/>
      <c r="BS53" s="304"/>
      <c r="BT53" s="304"/>
      <c r="BU53" s="304"/>
      <c r="BV53" s="304"/>
    </row>
    <row r="54" spans="1:74" ht="11.1" customHeight="1" x14ac:dyDescent="0.2">
      <c r="A54" s="37" t="s">
        <v>561</v>
      </c>
      <c r="B54" s="38" t="s">
        <v>1095</v>
      </c>
      <c r="C54" s="68">
        <v>106.85511111</v>
      </c>
      <c r="D54" s="68">
        <v>107.01377778</v>
      </c>
      <c r="E54" s="68">
        <v>107.15211111000001</v>
      </c>
      <c r="F54" s="68">
        <v>107.20937037</v>
      </c>
      <c r="G54" s="68">
        <v>107.35259259</v>
      </c>
      <c r="H54" s="68">
        <v>107.52103704</v>
      </c>
      <c r="I54" s="68">
        <v>107.72833333</v>
      </c>
      <c r="J54" s="68">
        <v>107.937</v>
      </c>
      <c r="K54" s="68">
        <v>108.16066667</v>
      </c>
      <c r="L54" s="68">
        <v>108.42851852</v>
      </c>
      <c r="M54" s="68">
        <v>108.6602963</v>
      </c>
      <c r="N54" s="68">
        <v>108.88518519</v>
      </c>
      <c r="O54" s="68">
        <v>109.06585185</v>
      </c>
      <c r="P54" s="68">
        <v>109.30496296</v>
      </c>
      <c r="Q54" s="68">
        <v>109.56518518999999</v>
      </c>
      <c r="R54" s="68">
        <v>109.92696296</v>
      </c>
      <c r="S54" s="68">
        <v>110.16907406999999</v>
      </c>
      <c r="T54" s="68">
        <v>110.37196296</v>
      </c>
      <c r="U54" s="68">
        <v>110.47548148</v>
      </c>
      <c r="V54" s="68">
        <v>110.64503704000001</v>
      </c>
      <c r="W54" s="68">
        <v>110.82048148</v>
      </c>
      <c r="X54" s="68">
        <v>111.04418518999999</v>
      </c>
      <c r="Y54" s="68">
        <v>111.19962963</v>
      </c>
      <c r="Z54" s="68">
        <v>111.32918519</v>
      </c>
      <c r="AA54" s="68">
        <v>111.34959259</v>
      </c>
      <c r="AB54" s="68">
        <v>111.48981481</v>
      </c>
      <c r="AC54" s="68">
        <v>111.66659258999999</v>
      </c>
      <c r="AD54" s="68">
        <v>111.96688889000001</v>
      </c>
      <c r="AE54" s="68">
        <v>112.15155556000001</v>
      </c>
      <c r="AF54" s="68">
        <v>112.30755556</v>
      </c>
      <c r="AG54" s="68">
        <v>112.39059259</v>
      </c>
      <c r="AH54" s="68">
        <v>112.52248148</v>
      </c>
      <c r="AI54" s="68">
        <v>112.65892593</v>
      </c>
      <c r="AJ54" s="68">
        <v>112.80200000000001</v>
      </c>
      <c r="AK54" s="68">
        <v>112.946</v>
      </c>
      <c r="AL54" s="68">
        <v>113.093</v>
      </c>
      <c r="AM54" s="68">
        <v>113.37707407000001</v>
      </c>
      <c r="AN54" s="68">
        <v>113.42951852</v>
      </c>
      <c r="AO54" s="68">
        <v>113.38440740999999</v>
      </c>
      <c r="AP54" s="68">
        <v>112.89788889</v>
      </c>
      <c r="AQ54" s="68">
        <v>112.91555556</v>
      </c>
      <c r="AR54" s="68">
        <v>113.09355556</v>
      </c>
      <c r="AS54" s="68">
        <v>113.70314815</v>
      </c>
      <c r="AT54" s="68">
        <v>113.99837037</v>
      </c>
      <c r="AU54" s="68">
        <v>114.25048148</v>
      </c>
      <c r="AV54" s="68">
        <v>114.31488889000001</v>
      </c>
      <c r="AW54" s="68">
        <v>114.58922222</v>
      </c>
      <c r="AX54" s="68">
        <v>114.92888889</v>
      </c>
      <c r="AY54" s="68">
        <v>115.34603704</v>
      </c>
      <c r="AZ54" s="68">
        <v>115.80725926</v>
      </c>
      <c r="BA54" s="68">
        <v>116.3247037</v>
      </c>
      <c r="BB54" s="68">
        <v>116.89837036999999</v>
      </c>
      <c r="BC54" s="68">
        <v>117.52825926</v>
      </c>
      <c r="BD54" s="68">
        <v>118.21437037</v>
      </c>
      <c r="BE54" s="68">
        <v>118.62359259</v>
      </c>
      <c r="BF54" s="68">
        <v>119.06014815</v>
      </c>
      <c r="BG54" s="68">
        <v>119.43565925999999</v>
      </c>
      <c r="BH54" s="301">
        <v>119.73820000000001</v>
      </c>
      <c r="BI54" s="301">
        <v>120.00060000000001</v>
      </c>
      <c r="BJ54" s="301">
        <v>120.21080000000001</v>
      </c>
      <c r="BK54" s="301">
        <v>120.2979</v>
      </c>
      <c r="BL54" s="301">
        <v>120.4572</v>
      </c>
      <c r="BM54" s="301">
        <v>120.6177</v>
      </c>
      <c r="BN54" s="301">
        <v>120.78060000000001</v>
      </c>
      <c r="BO54" s="301">
        <v>120.9427</v>
      </c>
      <c r="BP54" s="301">
        <v>121.10509999999999</v>
      </c>
      <c r="BQ54" s="301">
        <v>121.2542</v>
      </c>
      <c r="BR54" s="301">
        <v>121.42749999999999</v>
      </c>
      <c r="BS54" s="301">
        <v>121.6113</v>
      </c>
      <c r="BT54" s="301">
        <v>121.8245</v>
      </c>
      <c r="BU54" s="301">
        <v>122.0154</v>
      </c>
      <c r="BV54" s="301">
        <v>122.20269999999999</v>
      </c>
    </row>
    <row r="55" spans="1:74" ht="11.1" customHeight="1" x14ac:dyDescent="0.2">
      <c r="A55" s="37" t="s">
        <v>26</v>
      </c>
      <c r="B55" s="39" t="s">
        <v>9</v>
      </c>
      <c r="C55" s="68">
        <v>1.980662087</v>
      </c>
      <c r="D55" s="68">
        <v>2.0687725663999998</v>
      </c>
      <c r="E55" s="68">
        <v>2.0550293665999999</v>
      </c>
      <c r="F55" s="68">
        <v>1.7179211916999999</v>
      </c>
      <c r="G55" s="68">
        <v>1.6690302171</v>
      </c>
      <c r="H55" s="68">
        <v>1.6852810938</v>
      </c>
      <c r="I55" s="68">
        <v>1.8709784522999999</v>
      </c>
      <c r="J55" s="68">
        <v>1.9384864003</v>
      </c>
      <c r="K55" s="68">
        <v>1.9923933656999999</v>
      </c>
      <c r="L55" s="68">
        <v>2.0179380011000001</v>
      </c>
      <c r="M55" s="68">
        <v>2.0558111739</v>
      </c>
      <c r="N55" s="68">
        <v>2.0912400305999999</v>
      </c>
      <c r="O55" s="68">
        <v>2.0689143624000002</v>
      </c>
      <c r="P55" s="68">
        <v>2.1410188788000002</v>
      </c>
      <c r="Q55" s="68">
        <v>2.2520079624</v>
      </c>
      <c r="R55" s="68">
        <v>2.5348461456</v>
      </c>
      <c r="S55" s="68">
        <v>2.6235803099999999</v>
      </c>
      <c r="T55" s="68">
        <v>2.6515052352000001</v>
      </c>
      <c r="U55" s="68">
        <v>2.5500702211999999</v>
      </c>
      <c r="V55" s="68">
        <v>2.5089052289999998</v>
      </c>
      <c r="W55" s="68">
        <v>2.4591331551</v>
      </c>
      <c r="X55" s="68">
        <v>2.4123419765</v>
      </c>
      <c r="Y55" s="68">
        <v>2.3369468149000001</v>
      </c>
      <c r="Z55" s="68">
        <v>2.2445661417</v>
      </c>
      <c r="AA55" s="68">
        <v>2.0939099654</v>
      </c>
      <c r="AB55" s="68">
        <v>1.9988587824999999</v>
      </c>
      <c r="AC55" s="68">
        <v>1.9179517689000001</v>
      </c>
      <c r="AD55" s="68">
        <v>1.8557102561000001</v>
      </c>
      <c r="AE55" s="68">
        <v>1.7994900094999999</v>
      </c>
      <c r="AF55" s="68">
        <v>1.7536995272</v>
      </c>
      <c r="AG55" s="68">
        <v>1.7335168722000001</v>
      </c>
      <c r="AH55" s="68">
        <v>1.6968175842</v>
      </c>
      <c r="AI55" s="68">
        <v>1.6589392321</v>
      </c>
      <c r="AJ55" s="68">
        <v>1.5829868191000001</v>
      </c>
      <c r="AK55" s="68">
        <v>1.5704821824999999</v>
      </c>
      <c r="AL55" s="68">
        <v>1.5843238338000001</v>
      </c>
      <c r="AM55" s="68">
        <v>1.8208252354000001</v>
      </c>
      <c r="AN55" s="68">
        <v>1.7398035031000001</v>
      </c>
      <c r="AO55" s="68">
        <v>1.5383426457</v>
      </c>
      <c r="AP55" s="68">
        <v>0.83149581920000004</v>
      </c>
      <c r="AQ55" s="68">
        <v>0.68122104612000001</v>
      </c>
      <c r="AR55" s="68">
        <v>0.69986386589000005</v>
      </c>
      <c r="AS55" s="68">
        <v>1.1678517973</v>
      </c>
      <c r="AT55" s="68">
        <v>1.3116391226999999</v>
      </c>
      <c r="AU55" s="68">
        <v>1.4127203347999999</v>
      </c>
      <c r="AV55" s="68">
        <v>1.3411897740000001</v>
      </c>
      <c r="AW55" s="68">
        <v>1.4548742073000001</v>
      </c>
      <c r="AX55" s="68">
        <v>1.6233444057999999</v>
      </c>
      <c r="AY55" s="68">
        <v>1.7366500053</v>
      </c>
      <c r="AZ55" s="68">
        <v>2.0962274827999998</v>
      </c>
      <c r="BA55" s="68">
        <v>2.5932104454</v>
      </c>
      <c r="BB55" s="68">
        <v>3.5434510963000001</v>
      </c>
      <c r="BC55" s="68">
        <v>4.0850914482</v>
      </c>
      <c r="BD55" s="68">
        <v>4.5279457257000004</v>
      </c>
      <c r="BE55" s="68">
        <v>4.3274478539999999</v>
      </c>
      <c r="BF55" s="68">
        <v>4.4402194182999999</v>
      </c>
      <c r="BG55" s="68">
        <v>4.5384296945999996</v>
      </c>
      <c r="BH55" s="301">
        <v>4.7441990000000001</v>
      </c>
      <c r="BI55" s="301">
        <v>4.7223879999999996</v>
      </c>
      <c r="BJ55" s="301">
        <v>4.5958209999999999</v>
      </c>
      <c r="BK55" s="301">
        <v>4.2930210000000004</v>
      </c>
      <c r="BL55" s="301">
        <v>4.0152409999999996</v>
      </c>
      <c r="BM55" s="301">
        <v>3.6905570000000001</v>
      </c>
      <c r="BN55" s="301">
        <v>3.3210489999999999</v>
      </c>
      <c r="BO55" s="301">
        <v>2.9051990000000001</v>
      </c>
      <c r="BP55" s="301">
        <v>2.445319</v>
      </c>
      <c r="BQ55" s="301">
        <v>2.217603</v>
      </c>
      <c r="BR55" s="301">
        <v>1.988351</v>
      </c>
      <c r="BS55" s="301">
        <v>1.8216220000000001</v>
      </c>
      <c r="BT55" s="301">
        <v>1.7424059999999999</v>
      </c>
      <c r="BU55" s="301">
        <v>1.6790039999999999</v>
      </c>
      <c r="BV55" s="301">
        <v>1.6569719999999999</v>
      </c>
    </row>
    <row r="56" spans="1:74" ht="11.1" customHeight="1" x14ac:dyDescent="0.2">
      <c r="A56" s="16"/>
      <c r="B56" s="25"/>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c r="AA56" s="214"/>
      <c r="AB56" s="214"/>
      <c r="AC56" s="214"/>
      <c r="AD56" s="214"/>
      <c r="AE56" s="214"/>
      <c r="AF56" s="214"/>
      <c r="AG56" s="214"/>
      <c r="AH56" s="214"/>
      <c r="AI56" s="214"/>
      <c r="AJ56" s="214"/>
      <c r="AK56" s="214"/>
      <c r="AL56" s="214"/>
      <c r="AM56" s="214"/>
      <c r="AN56" s="214"/>
      <c r="AO56" s="214"/>
      <c r="AP56" s="214"/>
      <c r="AQ56" s="214"/>
      <c r="AR56" s="214"/>
      <c r="AS56" s="214"/>
      <c r="AT56" s="214"/>
      <c r="AU56" s="214"/>
      <c r="AV56" s="214"/>
      <c r="AW56" s="214"/>
      <c r="AX56" s="214"/>
      <c r="AY56" s="214"/>
      <c r="AZ56" s="214"/>
      <c r="BA56" s="214"/>
      <c r="BB56" s="214"/>
      <c r="BC56" s="214"/>
      <c r="BD56" s="214"/>
      <c r="BE56" s="214"/>
      <c r="BF56" s="214"/>
      <c r="BG56" s="214"/>
      <c r="BH56" s="306"/>
      <c r="BI56" s="306"/>
      <c r="BJ56" s="306"/>
      <c r="BK56" s="306"/>
      <c r="BL56" s="306"/>
      <c r="BM56" s="306"/>
      <c r="BN56" s="306"/>
      <c r="BO56" s="306"/>
      <c r="BP56" s="306"/>
      <c r="BQ56" s="306"/>
      <c r="BR56" s="306"/>
      <c r="BS56" s="306"/>
      <c r="BT56" s="306"/>
      <c r="BU56" s="306"/>
      <c r="BV56" s="306"/>
    </row>
    <row r="57" spans="1:74" ht="11.1" customHeight="1" x14ac:dyDescent="0.2">
      <c r="A57" s="35"/>
      <c r="B57" s="36" t="s">
        <v>562</v>
      </c>
      <c r="C57" s="213"/>
      <c r="D57" s="213"/>
      <c r="E57" s="213"/>
      <c r="F57" s="213"/>
      <c r="G57" s="213"/>
      <c r="H57" s="213"/>
      <c r="I57" s="213"/>
      <c r="J57" s="213"/>
      <c r="K57" s="213"/>
      <c r="L57" s="213"/>
      <c r="M57" s="213"/>
      <c r="N57" s="213"/>
      <c r="O57" s="213"/>
      <c r="P57" s="213"/>
      <c r="Q57" s="213"/>
      <c r="R57" s="213"/>
      <c r="S57" s="213"/>
      <c r="T57" s="213"/>
      <c r="U57" s="213"/>
      <c r="V57" s="213"/>
      <c r="W57" s="213"/>
      <c r="X57" s="213"/>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304"/>
      <c r="BI57" s="304"/>
      <c r="BJ57" s="304"/>
      <c r="BK57" s="304"/>
      <c r="BL57" s="304"/>
      <c r="BM57" s="304"/>
      <c r="BN57" s="304"/>
      <c r="BO57" s="304"/>
      <c r="BP57" s="304"/>
      <c r="BQ57" s="304"/>
      <c r="BR57" s="304"/>
      <c r="BS57" s="304"/>
      <c r="BT57" s="304"/>
      <c r="BU57" s="304"/>
      <c r="BV57" s="304"/>
    </row>
    <row r="58" spans="1:74" ht="11.1" customHeight="1" x14ac:dyDescent="0.2">
      <c r="A58" s="37" t="s">
        <v>563</v>
      </c>
      <c r="B58" s="38" t="s">
        <v>1110</v>
      </c>
      <c r="C58" s="232">
        <v>13742.1</v>
      </c>
      <c r="D58" s="232">
        <v>13792.3</v>
      </c>
      <c r="E58" s="232">
        <v>13851.3</v>
      </c>
      <c r="F58" s="232">
        <v>13869.6</v>
      </c>
      <c r="G58" s="232">
        <v>13962.6</v>
      </c>
      <c r="H58" s="232">
        <v>13963.5</v>
      </c>
      <c r="I58" s="232">
        <v>13999.9</v>
      </c>
      <c r="J58" s="232">
        <v>14015.8</v>
      </c>
      <c r="K58" s="232">
        <v>14030.9</v>
      </c>
      <c r="L58" s="232">
        <v>14062.7</v>
      </c>
      <c r="M58" s="232">
        <v>14078.4</v>
      </c>
      <c r="N58" s="232">
        <v>14111.5</v>
      </c>
      <c r="O58" s="232">
        <v>14211.4</v>
      </c>
      <c r="P58" s="232">
        <v>14250.1</v>
      </c>
      <c r="Q58" s="232">
        <v>14298.3</v>
      </c>
      <c r="R58" s="232">
        <v>14329.5</v>
      </c>
      <c r="S58" s="232">
        <v>14373.2</v>
      </c>
      <c r="T58" s="232">
        <v>14416.2</v>
      </c>
      <c r="U58" s="232">
        <v>14467</v>
      </c>
      <c r="V58" s="232">
        <v>14509.6</v>
      </c>
      <c r="W58" s="232">
        <v>14498.8</v>
      </c>
      <c r="X58" s="232">
        <v>14527.7</v>
      </c>
      <c r="Y58" s="232">
        <v>14550.4</v>
      </c>
      <c r="Z58" s="232">
        <v>14719.3</v>
      </c>
      <c r="AA58" s="232">
        <v>14714.3</v>
      </c>
      <c r="AB58" s="232">
        <v>14742.1</v>
      </c>
      <c r="AC58" s="232">
        <v>14732.5</v>
      </c>
      <c r="AD58" s="232">
        <v>14678</v>
      </c>
      <c r="AE58" s="232">
        <v>14673.5</v>
      </c>
      <c r="AF58" s="232">
        <v>14686.4</v>
      </c>
      <c r="AG58" s="232">
        <v>14703.7</v>
      </c>
      <c r="AH58" s="232">
        <v>14777.8</v>
      </c>
      <c r="AI58" s="232">
        <v>14807.9</v>
      </c>
      <c r="AJ58" s="232">
        <v>14821.4</v>
      </c>
      <c r="AK58" s="232">
        <v>14885.9</v>
      </c>
      <c r="AL58" s="232">
        <v>14844.1</v>
      </c>
      <c r="AM58" s="232">
        <v>14976.5</v>
      </c>
      <c r="AN58" s="232">
        <v>15068.8</v>
      </c>
      <c r="AO58" s="232">
        <v>14844</v>
      </c>
      <c r="AP58" s="232">
        <v>17170.7</v>
      </c>
      <c r="AQ58" s="232">
        <v>16333</v>
      </c>
      <c r="AR58" s="232">
        <v>16057.3</v>
      </c>
      <c r="AS58" s="232">
        <v>16151.9</v>
      </c>
      <c r="AT58" s="232">
        <v>15553.9</v>
      </c>
      <c r="AU58" s="232">
        <v>15643.4</v>
      </c>
      <c r="AV58" s="232">
        <v>15568.4</v>
      </c>
      <c r="AW58" s="232">
        <v>15366.5</v>
      </c>
      <c r="AX58" s="232">
        <v>15393.8</v>
      </c>
      <c r="AY58" s="232">
        <v>16988.599999999999</v>
      </c>
      <c r="AZ58" s="232">
        <v>15548.2</v>
      </c>
      <c r="BA58" s="232">
        <v>19119.5</v>
      </c>
      <c r="BB58" s="232">
        <v>16069.5</v>
      </c>
      <c r="BC58" s="232">
        <v>15555.5</v>
      </c>
      <c r="BD58" s="232">
        <v>15472.3</v>
      </c>
      <c r="BE58" s="232">
        <v>15579.7</v>
      </c>
      <c r="BF58" s="232">
        <v>15398.981704</v>
      </c>
      <c r="BG58" s="232">
        <v>15324.530815</v>
      </c>
      <c r="BH58" s="305">
        <v>15248.3</v>
      </c>
      <c r="BI58" s="305">
        <v>15208.52</v>
      </c>
      <c r="BJ58" s="305">
        <v>15191.28</v>
      </c>
      <c r="BK58" s="305">
        <v>15204.29</v>
      </c>
      <c r="BL58" s="305">
        <v>15226.38</v>
      </c>
      <c r="BM58" s="305">
        <v>15265.24</v>
      </c>
      <c r="BN58" s="305">
        <v>15344.44</v>
      </c>
      <c r="BO58" s="305">
        <v>15399.18</v>
      </c>
      <c r="BP58" s="305">
        <v>15453.03</v>
      </c>
      <c r="BQ58" s="305">
        <v>15515.49</v>
      </c>
      <c r="BR58" s="305">
        <v>15560.42</v>
      </c>
      <c r="BS58" s="305">
        <v>15597.34</v>
      </c>
      <c r="BT58" s="305">
        <v>15612.24</v>
      </c>
      <c r="BU58" s="305">
        <v>15643.62</v>
      </c>
      <c r="BV58" s="305">
        <v>15677.49</v>
      </c>
    </row>
    <row r="59" spans="1:74" ht="11.1" customHeight="1" x14ac:dyDescent="0.2">
      <c r="A59" s="37" t="s">
        <v>27</v>
      </c>
      <c r="B59" s="39" t="s">
        <v>9</v>
      </c>
      <c r="C59" s="68">
        <v>1.5556179609</v>
      </c>
      <c r="D59" s="68">
        <v>1.8174972869999999</v>
      </c>
      <c r="E59" s="68">
        <v>2.2447443013999999</v>
      </c>
      <c r="F59" s="68">
        <v>2.5706256471</v>
      </c>
      <c r="G59" s="68">
        <v>3.3111112755000001</v>
      </c>
      <c r="H59" s="68">
        <v>3.2688680990000001</v>
      </c>
      <c r="I59" s="68">
        <v>3.1900700959999999</v>
      </c>
      <c r="J59" s="68">
        <v>3.217491844</v>
      </c>
      <c r="K59" s="68">
        <v>3.1054576986</v>
      </c>
      <c r="L59" s="68">
        <v>3.1920280017999998</v>
      </c>
      <c r="M59" s="68">
        <v>3.0795589334</v>
      </c>
      <c r="N59" s="68">
        <v>3.1142905161000001</v>
      </c>
      <c r="O59" s="68">
        <v>3.4150530123</v>
      </c>
      <c r="P59" s="68">
        <v>3.3192433458999999</v>
      </c>
      <c r="Q59" s="68">
        <v>3.2271339152</v>
      </c>
      <c r="R59" s="68">
        <v>3.3158851012000001</v>
      </c>
      <c r="S59" s="68">
        <v>2.9407130477000001</v>
      </c>
      <c r="T59" s="68">
        <v>3.2420238479000001</v>
      </c>
      <c r="U59" s="68">
        <v>3.3364524032</v>
      </c>
      <c r="V59" s="68">
        <v>3.5231667119000001</v>
      </c>
      <c r="W59" s="68">
        <v>3.3347825157000002</v>
      </c>
      <c r="X59" s="68">
        <v>3.3066196392</v>
      </c>
      <c r="Y59" s="68">
        <v>3.3526537105999998</v>
      </c>
      <c r="Z59" s="68">
        <v>4.3071253941999998</v>
      </c>
      <c r="AA59" s="68">
        <v>3.5387083608999998</v>
      </c>
      <c r="AB59" s="68">
        <v>3.4526073501000001</v>
      </c>
      <c r="AC59" s="68">
        <v>3.0367246456000001</v>
      </c>
      <c r="AD59" s="68">
        <v>2.4320457797000001</v>
      </c>
      <c r="AE59" s="68">
        <v>2.0893050955999999</v>
      </c>
      <c r="AF59" s="68">
        <v>1.8742803235000001</v>
      </c>
      <c r="AG59" s="68">
        <v>1.6361374162</v>
      </c>
      <c r="AH59" s="68">
        <v>1.8484313833999999</v>
      </c>
      <c r="AI59" s="68">
        <v>2.1319005711000001</v>
      </c>
      <c r="AJ59" s="68">
        <v>2.0216551829</v>
      </c>
      <c r="AK59" s="68">
        <v>2.3057785353</v>
      </c>
      <c r="AL59" s="68">
        <v>0.84786640669000002</v>
      </c>
      <c r="AM59" s="68">
        <v>1.7819400175</v>
      </c>
      <c r="AN59" s="68">
        <v>2.2161021834999999</v>
      </c>
      <c r="AO59" s="68">
        <v>0.75683013745000005</v>
      </c>
      <c r="AP59" s="68">
        <v>16.982558932</v>
      </c>
      <c r="AQ59" s="68">
        <v>11.309503527</v>
      </c>
      <c r="AR59" s="68">
        <v>9.3344863275000005</v>
      </c>
      <c r="AS59" s="68">
        <v>9.8492216245000002</v>
      </c>
      <c r="AT59" s="68">
        <v>5.2517966137999998</v>
      </c>
      <c r="AU59" s="68">
        <v>5.6422585241999998</v>
      </c>
      <c r="AV59" s="68">
        <v>5.0400097157000001</v>
      </c>
      <c r="AW59" s="68">
        <v>3.2285585688</v>
      </c>
      <c r="AX59" s="68">
        <v>3.7031547888</v>
      </c>
      <c r="AY59" s="68">
        <v>13.435048242000001</v>
      </c>
      <c r="AZ59" s="68">
        <v>3.1814079421999999</v>
      </c>
      <c r="BA59" s="68">
        <v>28.802883319999999</v>
      </c>
      <c r="BB59" s="68">
        <v>-6.4132504790000002</v>
      </c>
      <c r="BC59" s="68">
        <v>-4.7603012305999997</v>
      </c>
      <c r="BD59" s="68">
        <v>-3.6432027800000002</v>
      </c>
      <c r="BE59" s="68">
        <v>-3.5426172772000002</v>
      </c>
      <c r="BF59" s="68">
        <v>-0.99600933717999995</v>
      </c>
      <c r="BG59" s="68">
        <v>-2.0383624095999999</v>
      </c>
      <c r="BH59" s="301">
        <v>-2.0560990000000001</v>
      </c>
      <c r="BI59" s="301">
        <v>-1.028106</v>
      </c>
      <c r="BJ59" s="301">
        <v>-1.3155840000000001</v>
      </c>
      <c r="BK59" s="301">
        <v>-10.502969999999999</v>
      </c>
      <c r="BL59" s="301">
        <v>-2.0698180000000002</v>
      </c>
      <c r="BM59" s="301">
        <v>-20.15878</v>
      </c>
      <c r="BN59" s="301">
        <v>-4.5120480000000001</v>
      </c>
      <c r="BO59" s="301">
        <v>-1.0049189999999999</v>
      </c>
      <c r="BP59" s="301">
        <v>-0.12454659999999999</v>
      </c>
      <c r="BQ59" s="301">
        <v>-0.41215689999999999</v>
      </c>
      <c r="BR59" s="301">
        <v>1.0484020000000001</v>
      </c>
      <c r="BS59" s="301">
        <v>1.7802370000000001</v>
      </c>
      <c r="BT59" s="301">
        <v>2.3867560000000001</v>
      </c>
      <c r="BU59" s="301">
        <v>2.8609460000000002</v>
      </c>
      <c r="BV59" s="301">
        <v>3.2006049999999999</v>
      </c>
    </row>
    <row r="60" spans="1:74" ht="11.1" customHeight="1" x14ac:dyDescent="0.2">
      <c r="A60" s="26"/>
      <c r="B60" s="34"/>
      <c r="C60" s="211"/>
      <c r="D60" s="211"/>
      <c r="E60" s="211"/>
      <c r="F60" s="211"/>
      <c r="G60" s="211"/>
      <c r="H60" s="211"/>
      <c r="I60" s="211"/>
      <c r="J60" s="211"/>
      <c r="K60" s="211"/>
      <c r="L60" s="211"/>
      <c r="M60" s="211"/>
      <c r="N60" s="211"/>
      <c r="O60" s="211"/>
      <c r="P60" s="211"/>
      <c r="Q60" s="211"/>
      <c r="R60" s="211"/>
      <c r="S60" s="211"/>
      <c r="T60" s="211"/>
      <c r="U60" s="211"/>
      <c r="V60" s="211"/>
      <c r="W60" s="211"/>
      <c r="X60" s="211"/>
      <c r="Y60" s="211"/>
      <c r="Z60" s="211"/>
      <c r="AA60" s="211"/>
      <c r="AB60" s="211"/>
      <c r="AC60" s="211"/>
      <c r="AD60" s="211"/>
      <c r="AE60" s="211"/>
      <c r="AF60" s="211"/>
      <c r="AG60" s="211"/>
      <c r="AH60" s="211"/>
      <c r="AI60" s="211"/>
      <c r="AJ60" s="211"/>
      <c r="AK60" s="211"/>
      <c r="AL60" s="211"/>
      <c r="AM60" s="211"/>
      <c r="AN60" s="211"/>
      <c r="AO60" s="211"/>
      <c r="AP60" s="211"/>
      <c r="AQ60" s="211"/>
      <c r="AR60" s="211"/>
      <c r="AS60" s="211"/>
      <c r="AT60" s="211"/>
      <c r="AU60" s="211"/>
      <c r="AV60" s="211"/>
      <c r="AW60" s="211"/>
      <c r="AX60" s="211"/>
      <c r="AY60" s="211"/>
      <c r="AZ60" s="211"/>
      <c r="BA60" s="211"/>
      <c r="BB60" s="211"/>
      <c r="BC60" s="211"/>
      <c r="BD60" s="211"/>
      <c r="BE60" s="211"/>
      <c r="BF60" s="211"/>
      <c r="BG60" s="211"/>
      <c r="BH60" s="300"/>
      <c r="BI60" s="300"/>
      <c r="BJ60" s="300"/>
      <c r="BK60" s="300"/>
      <c r="BL60" s="300"/>
      <c r="BM60" s="300"/>
      <c r="BN60" s="300"/>
      <c r="BO60" s="300"/>
      <c r="BP60" s="300"/>
      <c r="BQ60" s="300"/>
      <c r="BR60" s="300"/>
      <c r="BS60" s="300"/>
      <c r="BT60" s="300"/>
      <c r="BU60" s="300"/>
      <c r="BV60" s="300"/>
    </row>
    <row r="61" spans="1:74" ht="11.1" customHeight="1" x14ac:dyDescent="0.2">
      <c r="A61" s="35"/>
      <c r="B61" s="36" t="s">
        <v>795</v>
      </c>
      <c r="C61" s="211"/>
      <c r="D61" s="211"/>
      <c r="E61" s="211"/>
      <c r="F61" s="211"/>
      <c r="G61" s="211"/>
      <c r="H61" s="211"/>
      <c r="I61" s="211"/>
      <c r="J61" s="211"/>
      <c r="K61" s="211"/>
      <c r="L61" s="211"/>
      <c r="M61" s="211"/>
      <c r="N61" s="211"/>
      <c r="O61" s="211"/>
      <c r="P61" s="211"/>
      <c r="Q61" s="211"/>
      <c r="R61" s="211"/>
      <c r="S61" s="211"/>
      <c r="T61" s="211"/>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1"/>
      <c r="AT61" s="211"/>
      <c r="AU61" s="211"/>
      <c r="AV61" s="211"/>
      <c r="AW61" s="211"/>
      <c r="AX61" s="211"/>
      <c r="AY61" s="211"/>
      <c r="AZ61" s="211"/>
      <c r="BA61" s="211"/>
      <c r="BB61" s="211"/>
      <c r="BC61" s="211"/>
      <c r="BD61" s="211"/>
      <c r="BE61" s="211"/>
      <c r="BF61" s="211"/>
      <c r="BG61" s="211"/>
      <c r="BH61" s="300"/>
      <c r="BI61" s="300"/>
      <c r="BJ61" s="300"/>
      <c r="BK61" s="300"/>
      <c r="BL61" s="300"/>
      <c r="BM61" s="300"/>
      <c r="BN61" s="300"/>
      <c r="BO61" s="300"/>
      <c r="BP61" s="300"/>
      <c r="BQ61" s="300"/>
      <c r="BR61" s="300"/>
      <c r="BS61" s="300"/>
      <c r="BT61" s="300"/>
      <c r="BU61" s="300"/>
      <c r="BV61" s="300"/>
    </row>
    <row r="62" spans="1:74" ht="11.1" customHeight="1" x14ac:dyDescent="0.2">
      <c r="A62" s="37" t="s">
        <v>564</v>
      </c>
      <c r="B62" s="40" t="s">
        <v>1398</v>
      </c>
      <c r="C62" s="68">
        <v>99.565899999999999</v>
      </c>
      <c r="D62" s="68">
        <v>99.436300000000003</v>
      </c>
      <c r="E62" s="68">
        <v>99.185900000000004</v>
      </c>
      <c r="F62" s="68">
        <v>100.3278</v>
      </c>
      <c r="G62" s="68">
        <v>100.1789</v>
      </c>
      <c r="H62" s="68">
        <v>100.1078</v>
      </c>
      <c r="I62" s="68">
        <v>99.913600000000002</v>
      </c>
      <c r="J62" s="68">
        <v>99.613299999999995</v>
      </c>
      <c r="K62" s="68">
        <v>99.670400000000001</v>
      </c>
      <c r="L62" s="68">
        <v>100.71510000000001</v>
      </c>
      <c r="M62" s="68">
        <v>100.76519999999999</v>
      </c>
      <c r="N62" s="68">
        <v>100.5196</v>
      </c>
      <c r="O62" s="68">
        <v>100.1512</v>
      </c>
      <c r="P62" s="68">
        <v>101.0804</v>
      </c>
      <c r="Q62" s="68">
        <v>101.23869999999999</v>
      </c>
      <c r="R62" s="68">
        <v>101.9111</v>
      </c>
      <c r="S62" s="68">
        <v>101.12220000000001</v>
      </c>
      <c r="T62" s="68">
        <v>101.7276</v>
      </c>
      <c r="U62" s="68">
        <v>101.9494</v>
      </c>
      <c r="V62" s="68">
        <v>102.1579</v>
      </c>
      <c r="W62" s="68">
        <v>102.1361</v>
      </c>
      <c r="X62" s="68">
        <v>101.65860000000001</v>
      </c>
      <c r="Y62" s="68">
        <v>101.2411</v>
      </c>
      <c r="Z62" s="68">
        <v>101.48820000000001</v>
      </c>
      <c r="AA62" s="68">
        <v>100.7316</v>
      </c>
      <c r="AB62" s="68">
        <v>100.1606</v>
      </c>
      <c r="AC62" s="68">
        <v>100.0939</v>
      </c>
      <c r="AD62" s="68">
        <v>99.314499999999995</v>
      </c>
      <c r="AE62" s="68">
        <v>99.422899999999998</v>
      </c>
      <c r="AF62" s="68">
        <v>99.611500000000007</v>
      </c>
      <c r="AG62" s="68">
        <v>99.213899999999995</v>
      </c>
      <c r="AH62" s="68">
        <v>99.759799999999998</v>
      </c>
      <c r="AI62" s="68">
        <v>99.134100000000004</v>
      </c>
      <c r="AJ62" s="68">
        <v>98.439899999999994</v>
      </c>
      <c r="AK62" s="68">
        <v>99.255799999999994</v>
      </c>
      <c r="AL62" s="68">
        <v>99.244900000000001</v>
      </c>
      <c r="AM62" s="68">
        <v>99.006699999999995</v>
      </c>
      <c r="AN62" s="68">
        <v>99.024100000000004</v>
      </c>
      <c r="AO62" s="68">
        <v>94.707099999999997</v>
      </c>
      <c r="AP62" s="68">
        <v>79.674899999999994</v>
      </c>
      <c r="AQ62" s="68">
        <v>83.438100000000006</v>
      </c>
      <c r="AR62" s="68">
        <v>89.587000000000003</v>
      </c>
      <c r="AS62" s="68">
        <v>93.277699999999996</v>
      </c>
      <c r="AT62" s="68">
        <v>94.628900000000002</v>
      </c>
      <c r="AU62" s="68">
        <v>94.595100000000002</v>
      </c>
      <c r="AV62" s="68">
        <v>95.980099999999993</v>
      </c>
      <c r="AW62" s="68">
        <v>96.650899999999993</v>
      </c>
      <c r="AX62" s="68">
        <v>97.323300000000003</v>
      </c>
      <c r="AY62" s="68">
        <v>98.7911</v>
      </c>
      <c r="AZ62" s="68">
        <v>94.994600000000005</v>
      </c>
      <c r="BA62" s="68">
        <v>98.251199999999997</v>
      </c>
      <c r="BB62" s="68">
        <v>98.068799999999996</v>
      </c>
      <c r="BC62" s="68">
        <v>99.005899999999997</v>
      </c>
      <c r="BD62" s="68">
        <v>98.801699999999997</v>
      </c>
      <c r="BE62" s="68">
        <v>100.3741</v>
      </c>
      <c r="BF62" s="68">
        <v>100.4838</v>
      </c>
      <c r="BG62" s="68">
        <v>100.65285556000001</v>
      </c>
      <c r="BH62" s="301">
        <v>100.90089999999999</v>
      </c>
      <c r="BI62" s="301">
        <v>101.3128</v>
      </c>
      <c r="BJ62" s="301">
        <v>101.76479999999999</v>
      </c>
      <c r="BK62" s="301">
        <v>102.29559999999999</v>
      </c>
      <c r="BL62" s="301">
        <v>102.7993</v>
      </c>
      <c r="BM62" s="301">
        <v>103.3143</v>
      </c>
      <c r="BN62" s="301">
        <v>103.9034</v>
      </c>
      <c r="BO62" s="301">
        <v>104.3942</v>
      </c>
      <c r="BP62" s="301">
        <v>104.8494</v>
      </c>
      <c r="BQ62" s="301">
        <v>105.2663</v>
      </c>
      <c r="BR62" s="301">
        <v>105.6523</v>
      </c>
      <c r="BS62" s="301">
        <v>106.0047</v>
      </c>
      <c r="BT62" s="301">
        <v>106.3035</v>
      </c>
      <c r="BU62" s="301">
        <v>106.60380000000001</v>
      </c>
      <c r="BV62" s="301">
        <v>106.8857</v>
      </c>
    </row>
    <row r="63" spans="1:74" ht="11.1" customHeight="1" x14ac:dyDescent="0.2">
      <c r="A63" s="37" t="s">
        <v>28</v>
      </c>
      <c r="B63" s="39" t="s">
        <v>9</v>
      </c>
      <c r="C63" s="68">
        <v>-0.20467053757000001</v>
      </c>
      <c r="D63" s="68">
        <v>-7.0391871548999996E-3</v>
      </c>
      <c r="E63" s="68">
        <v>-0.19139410783999999</v>
      </c>
      <c r="F63" s="68">
        <v>1.1421969700000001</v>
      </c>
      <c r="G63" s="68">
        <v>1.0319124367000001</v>
      </c>
      <c r="H63" s="68">
        <v>0.76722069221</v>
      </c>
      <c r="I63" s="68">
        <v>0.39085813959999999</v>
      </c>
      <c r="J63" s="68">
        <v>0.56474303384000002</v>
      </c>
      <c r="K63" s="68">
        <v>0.42863620334000002</v>
      </c>
      <c r="L63" s="68">
        <v>1.3687255423</v>
      </c>
      <c r="M63" s="68">
        <v>1.5095696744</v>
      </c>
      <c r="N63" s="68">
        <v>1.2354357663</v>
      </c>
      <c r="O63" s="68">
        <v>0.58785186494999997</v>
      </c>
      <c r="P63" s="68">
        <v>1.6534203303999999</v>
      </c>
      <c r="Q63" s="68">
        <v>2.0696490125999998</v>
      </c>
      <c r="R63" s="68">
        <v>1.5781269</v>
      </c>
      <c r="S63" s="68">
        <v>0.94161544996000002</v>
      </c>
      <c r="T63" s="68">
        <v>1.6180557359000001</v>
      </c>
      <c r="U63" s="68">
        <v>2.0375604522000001</v>
      </c>
      <c r="V63" s="68">
        <v>2.5544781671000001</v>
      </c>
      <c r="W63" s="68">
        <v>2.4738538222000002</v>
      </c>
      <c r="X63" s="68">
        <v>0.93680093649999996</v>
      </c>
      <c r="Y63" s="68">
        <v>0.47228606701999998</v>
      </c>
      <c r="Z63" s="68">
        <v>0.96359316988999999</v>
      </c>
      <c r="AA63" s="68">
        <v>0.57952376006999995</v>
      </c>
      <c r="AB63" s="68">
        <v>-0.90996869818000004</v>
      </c>
      <c r="AC63" s="68">
        <v>-1.1307928687</v>
      </c>
      <c r="AD63" s="68">
        <v>-2.5479069502999998</v>
      </c>
      <c r="AE63" s="68">
        <v>-1.6804420790000001</v>
      </c>
      <c r="AF63" s="68">
        <v>-2.0801631021999998</v>
      </c>
      <c r="AG63" s="68">
        <v>-2.6831938197</v>
      </c>
      <c r="AH63" s="68">
        <v>-2.3474444952</v>
      </c>
      <c r="AI63" s="68">
        <v>-2.9392154194</v>
      </c>
      <c r="AJ63" s="68">
        <v>-3.1661856449000001</v>
      </c>
      <c r="AK63" s="68">
        <v>-1.9609624944999999</v>
      </c>
      <c r="AL63" s="68">
        <v>-2.2104047564</v>
      </c>
      <c r="AM63" s="68">
        <v>-1.7123722844</v>
      </c>
      <c r="AN63" s="68">
        <v>-1.1346777076000001</v>
      </c>
      <c r="AO63" s="68">
        <v>-5.38174654</v>
      </c>
      <c r="AP63" s="68">
        <v>-19.775158713</v>
      </c>
      <c r="AQ63" s="68">
        <v>-16.077583736000001</v>
      </c>
      <c r="AR63" s="68">
        <v>-10.063597075000001</v>
      </c>
      <c r="AS63" s="68">
        <v>-5.9832342041000004</v>
      </c>
      <c r="AT63" s="68">
        <v>-5.1432540962999997</v>
      </c>
      <c r="AU63" s="68">
        <v>-4.5786464999999996</v>
      </c>
      <c r="AV63" s="68">
        <v>-2.4987835217000001</v>
      </c>
      <c r="AW63" s="68">
        <v>-2.6244310155999999</v>
      </c>
      <c r="AX63" s="68">
        <v>-1.9362204002000001</v>
      </c>
      <c r="AY63" s="68">
        <v>-0.21776304027999999</v>
      </c>
      <c r="AZ63" s="68">
        <v>-4.0692114343999997</v>
      </c>
      <c r="BA63" s="68">
        <v>3.7421692777</v>
      </c>
      <c r="BB63" s="68">
        <v>23.086191510999999</v>
      </c>
      <c r="BC63" s="68">
        <v>18.657903284</v>
      </c>
      <c r="BD63" s="68">
        <v>10.285755746</v>
      </c>
      <c r="BE63" s="68">
        <v>7.6078205186999996</v>
      </c>
      <c r="BF63" s="68">
        <v>6.1872218740999996</v>
      </c>
      <c r="BG63" s="68">
        <v>6.4038788009000003</v>
      </c>
      <c r="BH63" s="301">
        <v>5.1269390000000001</v>
      </c>
      <c r="BI63" s="301">
        <v>4.8233920000000001</v>
      </c>
      <c r="BJ63" s="301">
        <v>4.563663</v>
      </c>
      <c r="BK63" s="301">
        <v>3.5473810000000001</v>
      </c>
      <c r="BL63" s="301">
        <v>8.2159130000000005</v>
      </c>
      <c r="BM63" s="301">
        <v>5.1532499999999999</v>
      </c>
      <c r="BN63" s="301">
        <v>5.9495269999999998</v>
      </c>
      <c r="BO63" s="301">
        <v>5.4424440000000001</v>
      </c>
      <c r="BP63" s="301">
        <v>6.1210789999999999</v>
      </c>
      <c r="BQ63" s="301">
        <v>4.8739220000000003</v>
      </c>
      <c r="BR63" s="301">
        <v>5.1435709999999997</v>
      </c>
      <c r="BS63" s="301">
        <v>5.3171200000000001</v>
      </c>
      <c r="BT63" s="301">
        <v>5.3542719999999999</v>
      </c>
      <c r="BU63" s="301">
        <v>5.2225190000000001</v>
      </c>
      <c r="BV63" s="301">
        <v>5.0321040000000004</v>
      </c>
    </row>
    <row r="64" spans="1:74" ht="11.1" customHeight="1" x14ac:dyDescent="0.2">
      <c r="A64" s="26"/>
      <c r="B64" s="29"/>
      <c r="C64" s="211"/>
      <c r="D64" s="211"/>
      <c r="E64" s="211"/>
      <c r="F64" s="211"/>
      <c r="G64" s="211"/>
      <c r="H64" s="211"/>
      <c r="I64" s="211"/>
      <c r="J64" s="211"/>
      <c r="K64" s="211"/>
      <c r="L64" s="211"/>
      <c r="M64" s="211"/>
      <c r="N64" s="211"/>
      <c r="O64" s="211"/>
      <c r="P64" s="211"/>
      <c r="Q64" s="211"/>
      <c r="R64" s="211"/>
      <c r="S64" s="211"/>
      <c r="T64" s="211"/>
      <c r="U64" s="211"/>
      <c r="V64" s="211"/>
      <c r="W64" s="211"/>
      <c r="X64" s="211"/>
      <c r="Y64" s="211"/>
      <c r="Z64" s="211"/>
      <c r="AA64" s="211"/>
      <c r="AB64" s="211"/>
      <c r="AC64" s="211"/>
      <c r="AD64" s="211"/>
      <c r="AE64" s="211"/>
      <c r="AF64" s="211"/>
      <c r="AG64" s="211"/>
      <c r="AH64" s="211"/>
      <c r="AI64" s="211"/>
      <c r="AJ64" s="211"/>
      <c r="AK64" s="211"/>
      <c r="AL64" s="211"/>
      <c r="AM64" s="211"/>
      <c r="AN64" s="211"/>
      <c r="AO64" s="211"/>
      <c r="AP64" s="211"/>
      <c r="AQ64" s="211"/>
      <c r="AR64" s="211"/>
      <c r="AS64" s="211"/>
      <c r="AT64" s="211"/>
      <c r="AU64" s="211"/>
      <c r="AV64" s="211"/>
      <c r="AW64" s="211"/>
      <c r="AX64" s="211"/>
      <c r="AY64" s="211"/>
      <c r="AZ64" s="211"/>
      <c r="BA64" s="211"/>
      <c r="BB64" s="211"/>
      <c r="BC64" s="211"/>
      <c r="BD64" s="211"/>
      <c r="BE64" s="211"/>
      <c r="BF64" s="211"/>
      <c r="BG64" s="211"/>
      <c r="BH64" s="300"/>
      <c r="BI64" s="300"/>
      <c r="BJ64" s="300"/>
      <c r="BK64" s="300"/>
      <c r="BL64" s="300"/>
      <c r="BM64" s="300"/>
      <c r="BN64" s="300"/>
      <c r="BO64" s="300"/>
      <c r="BP64" s="300"/>
      <c r="BQ64" s="300"/>
      <c r="BR64" s="300"/>
      <c r="BS64" s="300"/>
      <c r="BT64" s="300"/>
      <c r="BU64" s="300"/>
      <c r="BV64" s="300"/>
    </row>
    <row r="65" spans="1:74" ht="11.1" customHeight="1" x14ac:dyDescent="0.2">
      <c r="A65" s="19"/>
      <c r="B65" s="20" t="s">
        <v>796</v>
      </c>
      <c r="C65" s="211"/>
      <c r="D65" s="211"/>
      <c r="E65" s="211"/>
      <c r="F65" s="211"/>
      <c r="G65" s="211"/>
      <c r="H65" s="211"/>
      <c r="I65" s="211"/>
      <c r="J65" s="211"/>
      <c r="K65" s="211"/>
      <c r="L65" s="211"/>
      <c r="M65" s="211"/>
      <c r="N65" s="211"/>
      <c r="O65" s="211"/>
      <c r="P65" s="211"/>
      <c r="Q65" s="211"/>
      <c r="R65" s="211"/>
      <c r="S65" s="211"/>
      <c r="T65" s="211"/>
      <c r="U65" s="211"/>
      <c r="V65" s="211"/>
      <c r="W65" s="211"/>
      <c r="X65" s="211"/>
      <c r="Y65" s="211"/>
      <c r="Z65" s="211"/>
      <c r="AA65" s="211"/>
      <c r="AB65" s="211"/>
      <c r="AC65" s="211"/>
      <c r="AD65" s="211"/>
      <c r="AE65" s="211"/>
      <c r="AF65" s="211"/>
      <c r="AG65" s="211"/>
      <c r="AH65" s="211"/>
      <c r="AI65" s="211"/>
      <c r="AJ65" s="211"/>
      <c r="AK65" s="211"/>
      <c r="AL65" s="211"/>
      <c r="AM65" s="211"/>
      <c r="AN65" s="211"/>
      <c r="AO65" s="211"/>
      <c r="AP65" s="211"/>
      <c r="AQ65" s="211"/>
      <c r="AR65" s="211"/>
      <c r="AS65" s="211"/>
      <c r="AT65" s="211"/>
      <c r="AU65" s="211"/>
      <c r="AV65" s="211"/>
      <c r="AW65" s="211"/>
      <c r="AX65" s="211"/>
      <c r="AY65" s="211"/>
      <c r="AZ65" s="211"/>
      <c r="BA65" s="211"/>
      <c r="BB65" s="211"/>
      <c r="BC65" s="211"/>
      <c r="BD65" s="211"/>
      <c r="BE65" s="211"/>
      <c r="BF65" s="211"/>
      <c r="BG65" s="211"/>
      <c r="BH65" s="300"/>
      <c r="BI65" s="300"/>
      <c r="BJ65" s="300"/>
      <c r="BK65" s="300"/>
      <c r="BL65" s="300"/>
      <c r="BM65" s="300"/>
      <c r="BN65" s="300"/>
      <c r="BO65" s="300"/>
      <c r="BP65" s="300"/>
      <c r="BQ65" s="300"/>
      <c r="BR65" s="300"/>
      <c r="BS65" s="300"/>
      <c r="BT65" s="300"/>
      <c r="BU65" s="300"/>
      <c r="BV65" s="300"/>
    </row>
    <row r="66" spans="1:74" ht="11.1" customHeight="1" x14ac:dyDescent="0.2">
      <c r="A66" s="19"/>
      <c r="B66" s="22"/>
      <c r="C66" s="211"/>
      <c r="D66" s="211"/>
      <c r="E66" s="211"/>
      <c r="F66" s="211"/>
      <c r="G66" s="211"/>
      <c r="H66" s="211"/>
      <c r="I66" s="211"/>
      <c r="J66" s="211"/>
      <c r="K66" s="211"/>
      <c r="L66" s="211"/>
      <c r="M66" s="211"/>
      <c r="N66" s="211"/>
      <c r="O66" s="211"/>
      <c r="P66" s="211"/>
      <c r="Q66" s="211"/>
      <c r="R66" s="211"/>
      <c r="S66" s="211"/>
      <c r="T66" s="211"/>
      <c r="U66" s="211"/>
      <c r="V66" s="211"/>
      <c r="W66" s="211"/>
      <c r="X66" s="211"/>
      <c r="Y66" s="211"/>
      <c r="Z66" s="211"/>
      <c r="AA66" s="211"/>
      <c r="AB66" s="211"/>
      <c r="AC66" s="211"/>
      <c r="AD66" s="211"/>
      <c r="AE66" s="211"/>
      <c r="AF66" s="211"/>
      <c r="AG66" s="211"/>
      <c r="AH66" s="211"/>
      <c r="AI66" s="211"/>
      <c r="AJ66" s="211"/>
      <c r="AK66" s="211"/>
      <c r="AL66" s="211"/>
      <c r="AM66" s="211"/>
      <c r="AN66" s="211"/>
      <c r="AO66" s="211"/>
      <c r="AP66" s="211"/>
      <c r="AQ66" s="211"/>
      <c r="AR66" s="211"/>
      <c r="AS66" s="211"/>
      <c r="AT66" s="211"/>
      <c r="AU66" s="211"/>
      <c r="AV66" s="211"/>
      <c r="AW66" s="211"/>
      <c r="AX66" s="211"/>
      <c r="AY66" s="211"/>
      <c r="AZ66" s="211"/>
      <c r="BA66" s="211"/>
      <c r="BB66" s="211"/>
      <c r="BC66" s="211"/>
      <c r="BD66" s="211"/>
      <c r="BE66" s="211"/>
      <c r="BF66" s="211"/>
      <c r="BG66" s="211"/>
      <c r="BH66" s="300"/>
      <c r="BI66" s="300"/>
      <c r="BJ66" s="300"/>
      <c r="BK66" s="300"/>
      <c r="BL66" s="300"/>
      <c r="BM66" s="300"/>
      <c r="BN66" s="300"/>
      <c r="BO66" s="300"/>
      <c r="BP66" s="300"/>
      <c r="BQ66" s="300"/>
      <c r="BR66" s="300"/>
      <c r="BS66" s="300"/>
      <c r="BT66" s="300"/>
      <c r="BU66" s="300"/>
      <c r="BV66" s="300"/>
    </row>
    <row r="67" spans="1:74" ht="11.1" customHeight="1" x14ac:dyDescent="0.2">
      <c r="A67" s="37" t="s">
        <v>565</v>
      </c>
      <c r="B67" s="41" t="s">
        <v>797</v>
      </c>
      <c r="C67" s="232">
        <v>767.99554477000004</v>
      </c>
      <c r="D67" s="232">
        <v>548.80817923999996</v>
      </c>
      <c r="E67" s="232">
        <v>544.87626555999998</v>
      </c>
      <c r="F67" s="232">
        <v>248.70618390000001</v>
      </c>
      <c r="G67" s="232">
        <v>154.38107622000001</v>
      </c>
      <c r="H67" s="232">
        <v>24.789034548</v>
      </c>
      <c r="I67" s="232">
        <v>5.2257020029000003</v>
      </c>
      <c r="J67" s="232">
        <v>15.227203829</v>
      </c>
      <c r="K67" s="232">
        <v>44.640946958999997</v>
      </c>
      <c r="L67" s="232">
        <v>193.39199260999999</v>
      </c>
      <c r="M67" s="232">
        <v>491.83257314999997</v>
      </c>
      <c r="N67" s="232">
        <v>800.20978566999997</v>
      </c>
      <c r="O67" s="232">
        <v>898.66374611000003</v>
      </c>
      <c r="P67" s="232">
        <v>626.88032684999996</v>
      </c>
      <c r="Q67" s="232">
        <v>610.96560586999999</v>
      </c>
      <c r="R67" s="232">
        <v>412.08706251000001</v>
      </c>
      <c r="S67" s="232">
        <v>85.657945312999999</v>
      </c>
      <c r="T67" s="232">
        <v>26.471681568000001</v>
      </c>
      <c r="U67" s="232">
        <v>3.5468552290000002</v>
      </c>
      <c r="V67" s="232">
        <v>6.9667562562000001</v>
      </c>
      <c r="W67" s="232">
        <v>37.777571794000004</v>
      </c>
      <c r="X67" s="232">
        <v>254.67553018999999</v>
      </c>
      <c r="Y67" s="232">
        <v>595.41541946999996</v>
      </c>
      <c r="Z67" s="232">
        <v>733.53041493000001</v>
      </c>
      <c r="AA67" s="232">
        <v>861.54190299000004</v>
      </c>
      <c r="AB67" s="232">
        <v>721.53463144</v>
      </c>
      <c r="AC67" s="232">
        <v>634.07224597000004</v>
      </c>
      <c r="AD67" s="232">
        <v>289.04415945</v>
      </c>
      <c r="AE67" s="232">
        <v>159.04834342000001</v>
      </c>
      <c r="AF67" s="232">
        <v>34.301378491000001</v>
      </c>
      <c r="AG67" s="232">
        <v>5.2700498714000004</v>
      </c>
      <c r="AH67" s="232">
        <v>10.280453423999999</v>
      </c>
      <c r="AI67" s="232">
        <v>41.395192815999998</v>
      </c>
      <c r="AJ67" s="232">
        <v>254.92159839000001</v>
      </c>
      <c r="AK67" s="232">
        <v>591.28723226</v>
      </c>
      <c r="AL67" s="232">
        <v>717.69573176999995</v>
      </c>
      <c r="AM67" s="232">
        <v>741.12950040999999</v>
      </c>
      <c r="AN67" s="232">
        <v>653.78057826999998</v>
      </c>
      <c r="AO67" s="232">
        <v>485.52087031999997</v>
      </c>
      <c r="AP67" s="232">
        <v>360.55778335000002</v>
      </c>
      <c r="AQ67" s="232">
        <v>157.29563955</v>
      </c>
      <c r="AR67" s="232">
        <v>25.663941755</v>
      </c>
      <c r="AS67" s="232">
        <v>4.7088636018000001</v>
      </c>
      <c r="AT67" s="232">
        <v>7.2386780802999997</v>
      </c>
      <c r="AU67" s="232">
        <v>58.857717585000003</v>
      </c>
      <c r="AV67" s="232">
        <v>248.34247153000001</v>
      </c>
      <c r="AW67" s="232">
        <v>422.84580641000002</v>
      </c>
      <c r="AX67" s="232">
        <v>751.15379006000001</v>
      </c>
      <c r="AY67" s="232">
        <v>804.73374625999998</v>
      </c>
      <c r="AZ67" s="232">
        <v>793.82614616000001</v>
      </c>
      <c r="BA67" s="232">
        <v>507.94038806999998</v>
      </c>
      <c r="BB67" s="232">
        <v>308.9276605</v>
      </c>
      <c r="BC67" s="232">
        <v>151.42301345000001</v>
      </c>
      <c r="BD67" s="232">
        <v>12.36599936</v>
      </c>
      <c r="BE67" s="232">
        <v>4.6274717051999996</v>
      </c>
      <c r="BF67" s="232">
        <v>5.8733272904999998</v>
      </c>
      <c r="BG67" s="232">
        <v>38.826783087000003</v>
      </c>
      <c r="BH67" s="305">
        <v>255.74777653999999</v>
      </c>
      <c r="BI67" s="305">
        <v>499.54198928</v>
      </c>
      <c r="BJ67" s="305">
        <v>779.83236009999996</v>
      </c>
      <c r="BK67" s="305">
        <v>847.45949185999996</v>
      </c>
      <c r="BL67" s="305">
        <v>682.34423660000004</v>
      </c>
      <c r="BM67" s="305">
        <v>555.42334605999997</v>
      </c>
      <c r="BN67" s="305">
        <v>313.04827695</v>
      </c>
      <c r="BO67" s="305">
        <v>140.84118873</v>
      </c>
      <c r="BP67" s="305">
        <v>30.474931059999999</v>
      </c>
      <c r="BQ67" s="305">
        <v>7.3142351401000001</v>
      </c>
      <c r="BR67" s="305">
        <v>11.512649981999999</v>
      </c>
      <c r="BS67" s="305">
        <v>59.323760675999999</v>
      </c>
      <c r="BT67" s="305">
        <v>251.79746234999999</v>
      </c>
      <c r="BU67" s="305">
        <v>495.74039798000001</v>
      </c>
      <c r="BV67" s="305">
        <v>774.53543261000004</v>
      </c>
    </row>
    <row r="68" spans="1:74" ht="11.1" customHeight="1" x14ac:dyDescent="0.2">
      <c r="A68" s="19"/>
      <c r="B68" s="22"/>
      <c r="C68" s="211"/>
      <c r="D68" s="211"/>
      <c r="E68" s="211"/>
      <c r="F68" s="211"/>
      <c r="G68" s="211"/>
      <c r="H68" s="211"/>
      <c r="I68" s="211"/>
      <c r="J68" s="211"/>
      <c r="K68" s="211"/>
      <c r="L68" s="211"/>
      <c r="M68" s="211"/>
      <c r="N68" s="211"/>
      <c r="O68" s="211"/>
      <c r="P68" s="211"/>
      <c r="Q68" s="211"/>
      <c r="R68" s="211"/>
      <c r="S68" s="211"/>
      <c r="T68" s="211"/>
      <c r="U68" s="211"/>
      <c r="V68" s="211"/>
      <c r="W68" s="211"/>
      <c r="X68" s="211"/>
      <c r="Y68" s="211"/>
      <c r="Z68" s="211"/>
      <c r="AA68" s="211"/>
      <c r="AB68" s="211"/>
      <c r="AC68" s="211"/>
      <c r="AD68" s="211"/>
      <c r="AE68" s="211"/>
      <c r="AF68" s="211"/>
      <c r="AG68" s="211"/>
      <c r="AH68" s="211"/>
      <c r="AI68" s="211"/>
      <c r="AJ68" s="211"/>
      <c r="AK68" s="211"/>
      <c r="AL68" s="211"/>
      <c r="AM68" s="211"/>
      <c r="AN68" s="211"/>
      <c r="AO68" s="211"/>
      <c r="AP68" s="211"/>
      <c r="AQ68" s="211"/>
      <c r="AR68" s="211"/>
      <c r="AS68" s="211"/>
      <c r="AT68" s="211"/>
      <c r="AU68" s="211"/>
      <c r="AV68" s="211"/>
      <c r="AW68" s="211"/>
      <c r="AX68" s="211"/>
      <c r="AY68" s="211"/>
      <c r="AZ68" s="211"/>
      <c r="BA68" s="211"/>
      <c r="BB68" s="211"/>
      <c r="BC68" s="211"/>
      <c r="BD68" s="211"/>
      <c r="BE68" s="211"/>
      <c r="BF68" s="211"/>
      <c r="BG68" s="211"/>
      <c r="BH68" s="300"/>
      <c r="BI68" s="300"/>
      <c r="BJ68" s="300"/>
      <c r="BK68" s="300"/>
      <c r="BL68" s="300"/>
      <c r="BM68" s="300"/>
      <c r="BN68" s="300"/>
      <c r="BO68" s="300"/>
      <c r="BP68" s="300"/>
      <c r="BQ68" s="300"/>
      <c r="BR68" s="300"/>
      <c r="BS68" s="300"/>
      <c r="BT68" s="300"/>
      <c r="BU68" s="300"/>
      <c r="BV68" s="300"/>
    </row>
    <row r="69" spans="1:74" ht="11.1" customHeight="1" x14ac:dyDescent="0.2">
      <c r="A69" s="37" t="s">
        <v>572</v>
      </c>
      <c r="B69" s="42" t="s">
        <v>3</v>
      </c>
      <c r="C69" s="261">
        <v>16.567552364000001</v>
      </c>
      <c r="D69" s="261">
        <v>21.588470802</v>
      </c>
      <c r="E69" s="261">
        <v>31.704334195000001</v>
      </c>
      <c r="F69" s="261">
        <v>55.546050190000003</v>
      </c>
      <c r="G69" s="261">
        <v>105.03370280999999</v>
      </c>
      <c r="H69" s="261">
        <v>240.40715718999999</v>
      </c>
      <c r="I69" s="261">
        <v>362.08499614999999</v>
      </c>
      <c r="J69" s="261">
        <v>291.08180955</v>
      </c>
      <c r="K69" s="261">
        <v>183.4908476</v>
      </c>
      <c r="L69" s="261">
        <v>77.245885833000003</v>
      </c>
      <c r="M69" s="261">
        <v>27.189342700000001</v>
      </c>
      <c r="N69" s="261">
        <v>10.059064834000001</v>
      </c>
      <c r="O69" s="261">
        <v>7.4961456951000001</v>
      </c>
      <c r="P69" s="261">
        <v>22.753325462999999</v>
      </c>
      <c r="Q69" s="261">
        <v>20.977489721000001</v>
      </c>
      <c r="R69" s="261">
        <v>32.348679269000002</v>
      </c>
      <c r="S69" s="261">
        <v>173.4582498</v>
      </c>
      <c r="T69" s="261">
        <v>268.76992404999999</v>
      </c>
      <c r="U69" s="261">
        <v>375.13392470000002</v>
      </c>
      <c r="V69" s="261">
        <v>350.29853157000002</v>
      </c>
      <c r="W69" s="261">
        <v>230.03030709999999</v>
      </c>
      <c r="X69" s="261">
        <v>68.959078864999995</v>
      </c>
      <c r="Y69" s="261">
        <v>17.662973363999999</v>
      </c>
      <c r="Z69" s="261">
        <v>10.641427438999999</v>
      </c>
      <c r="AA69" s="261">
        <v>8.9648960169999992</v>
      </c>
      <c r="AB69" s="261">
        <v>17.942291274999999</v>
      </c>
      <c r="AC69" s="261">
        <v>18.235214188</v>
      </c>
      <c r="AD69" s="261">
        <v>41.573089688000003</v>
      </c>
      <c r="AE69" s="261">
        <v>128.57937989999999</v>
      </c>
      <c r="AF69" s="261">
        <v>226.00017907</v>
      </c>
      <c r="AG69" s="261">
        <v>372.39535433999998</v>
      </c>
      <c r="AH69" s="261">
        <v>334.98275599999999</v>
      </c>
      <c r="AI69" s="261">
        <v>241.57435902</v>
      </c>
      <c r="AJ69" s="261">
        <v>74.600894253000007</v>
      </c>
      <c r="AK69" s="261">
        <v>15.969872038</v>
      </c>
      <c r="AL69" s="261">
        <v>13.696916286</v>
      </c>
      <c r="AM69" s="261">
        <v>15.033228662999999</v>
      </c>
      <c r="AN69" s="261">
        <v>12.467171051999999</v>
      </c>
      <c r="AO69" s="261">
        <v>42.224389176000003</v>
      </c>
      <c r="AP69" s="261">
        <v>42.091879749</v>
      </c>
      <c r="AQ69" s="261">
        <v>104.87680949999999</v>
      </c>
      <c r="AR69" s="261">
        <v>245.96296828999999</v>
      </c>
      <c r="AS69" s="261">
        <v>396.32473870000001</v>
      </c>
      <c r="AT69" s="261">
        <v>355.2898495</v>
      </c>
      <c r="AU69" s="261">
        <v>179.93723613</v>
      </c>
      <c r="AV69" s="261">
        <v>81.898657764000006</v>
      </c>
      <c r="AW69" s="261">
        <v>31.603896678000002</v>
      </c>
      <c r="AX69" s="261">
        <v>6.9510589449999998</v>
      </c>
      <c r="AY69" s="261">
        <v>9.5903853711</v>
      </c>
      <c r="AZ69" s="261">
        <v>11.816547208999999</v>
      </c>
      <c r="BA69" s="261">
        <v>27.532741575999999</v>
      </c>
      <c r="BB69" s="261">
        <v>36.076446165</v>
      </c>
      <c r="BC69" s="261">
        <v>100.29931841</v>
      </c>
      <c r="BD69" s="261">
        <v>274.72795608000001</v>
      </c>
      <c r="BE69" s="261">
        <v>346.07289300999997</v>
      </c>
      <c r="BF69" s="261">
        <v>357.82237547</v>
      </c>
      <c r="BG69" s="261">
        <v>207.61987149999999</v>
      </c>
      <c r="BH69" s="307">
        <v>61.931508340999997</v>
      </c>
      <c r="BI69" s="307">
        <v>20.352737873999999</v>
      </c>
      <c r="BJ69" s="307">
        <v>10.096184327</v>
      </c>
      <c r="BK69" s="307">
        <v>10.768393624</v>
      </c>
      <c r="BL69" s="307">
        <v>11.956732616</v>
      </c>
      <c r="BM69" s="307">
        <v>23.525308999</v>
      </c>
      <c r="BN69" s="307">
        <v>41.056518191000002</v>
      </c>
      <c r="BO69" s="307">
        <v>119.77860812999999</v>
      </c>
      <c r="BP69" s="307">
        <v>236.80936301</v>
      </c>
      <c r="BQ69" s="307">
        <v>346.33809936</v>
      </c>
      <c r="BR69" s="307">
        <v>321.47787899999997</v>
      </c>
      <c r="BS69" s="307">
        <v>175.70121416000001</v>
      </c>
      <c r="BT69" s="307">
        <v>63.653463234</v>
      </c>
      <c r="BU69" s="307">
        <v>21.437012105000001</v>
      </c>
      <c r="BV69" s="307">
        <v>11.082318404</v>
      </c>
    </row>
    <row r="70" spans="1:74" s="389" customFormat="1" ht="12.05" customHeight="1" x14ac:dyDescent="0.25">
      <c r="A70" s="388"/>
      <c r="B70" s="743" t="s">
        <v>816</v>
      </c>
      <c r="C70" s="765"/>
      <c r="D70" s="765"/>
      <c r="E70" s="765"/>
      <c r="F70" s="765"/>
      <c r="G70" s="765"/>
      <c r="H70" s="765"/>
      <c r="I70" s="765"/>
      <c r="J70" s="765"/>
      <c r="K70" s="765"/>
      <c r="L70" s="765"/>
      <c r="M70" s="765"/>
      <c r="N70" s="765"/>
      <c r="O70" s="765"/>
      <c r="P70" s="765"/>
      <c r="Q70" s="745"/>
      <c r="AY70" s="448"/>
      <c r="AZ70" s="448"/>
      <c r="BA70" s="448"/>
      <c r="BB70" s="448"/>
      <c r="BC70" s="448"/>
      <c r="BD70" s="542"/>
      <c r="BE70" s="542"/>
      <c r="BF70" s="542"/>
      <c r="BG70" s="448"/>
      <c r="BH70" s="448"/>
      <c r="BI70" s="448"/>
      <c r="BJ70" s="448"/>
    </row>
    <row r="71" spans="1:74" s="389" customFormat="1" ht="12.05" customHeight="1" x14ac:dyDescent="0.25">
      <c r="A71" s="388"/>
      <c r="B71" s="743" t="s">
        <v>817</v>
      </c>
      <c r="C71" s="744"/>
      <c r="D71" s="744"/>
      <c r="E71" s="744"/>
      <c r="F71" s="744"/>
      <c r="G71" s="744"/>
      <c r="H71" s="744"/>
      <c r="I71" s="744"/>
      <c r="J71" s="744"/>
      <c r="K71" s="744"/>
      <c r="L71" s="744"/>
      <c r="M71" s="744"/>
      <c r="N71" s="744"/>
      <c r="O71" s="744"/>
      <c r="P71" s="744"/>
      <c r="Q71" s="745"/>
      <c r="AY71" s="448"/>
      <c r="AZ71" s="448"/>
      <c r="BA71" s="448"/>
      <c r="BB71" s="448"/>
      <c r="BC71" s="448"/>
      <c r="BD71" s="542"/>
      <c r="BE71" s="542"/>
      <c r="BF71" s="542"/>
      <c r="BG71" s="448"/>
      <c r="BH71" s="448"/>
      <c r="BI71" s="448"/>
      <c r="BJ71" s="448"/>
    </row>
    <row r="72" spans="1:74" s="389" customFormat="1" ht="12.05" customHeight="1" x14ac:dyDescent="0.25">
      <c r="A72" s="388"/>
      <c r="B72" s="743" t="s">
        <v>818</v>
      </c>
      <c r="C72" s="744"/>
      <c r="D72" s="744"/>
      <c r="E72" s="744"/>
      <c r="F72" s="744"/>
      <c r="G72" s="744"/>
      <c r="H72" s="744"/>
      <c r="I72" s="744"/>
      <c r="J72" s="744"/>
      <c r="K72" s="744"/>
      <c r="L72" s="744"/>
      <c r="M72" s="744"/>
      <c r="N72" s="744"/>
      <c r="O72" s="744"/>
      <c r="P72" s="744"/>
      <c r="Q72" s="745"/>
      <c r="AY72" s="448"/>
      <c r="AZ72" s="448"/>
      <c r="BA72" s="448"/>
      <c r="BB72" s="448"/>
      <c r="BC72" s="448"/>
      <c r="BD72" s="542"/>
      <c r="BE72" s="542"/>
      <c r="BF72" s="542"/>
      <c r="BG72" s="448"/>
      <c r="BH72" s="448"/>
      <c r="BI72" s="448"/>
      <c r="BJ72" s="448"/>
    </row>
    <row r="73" spans="1:74" s="389" customFormat="1" ht="12.05" customHeight="1" x14ac:dyDescent="0.25">
      <c r="A73" s="388"/>
      <c r="B73" s="743" t="s">
        <v>829</v>
      </c>
      <c r="C73" s="745"/>
      <c r="D73" s="745"/>
      <c r="E73" s="745"/>
      <c r="F73" s="745"/>
      <c r="G73" s="745"/>
      <c r="H73" s="745"/>
      <c r="I73" s="745"/>
      <c r="J73" s="745"/>
      <c r="K73" s="745"/>
      <c r="L73" s="745"/>
      <c r="M73" s="745"/>
      <c r="N73" s="745"/>
      <c r="O73" s="745"/>
      <c r="P73" s="745"/>
      <c r="Q73" s="745"/>
      <c r="AY73" s="448"/>
      <c r="AZ73" s="448"/>
      <c r="BA73" s="448"/>
      <c r="BB73" s="448"/>
      <c r="BC73" s="448"/>
      <c r="BD73" s="542"/>
      <c r="BE73" s="542"/>
      <c r="BF73" s="542"/>
      <c r="BG73" s="448"/>
      <c r="BH73" s="448"/>
      <c r="BI73" s="448"/>
      <c r="BJ73" s="448"/>
    </row>
    <row r="74" spans="1:74" s="389" customFormat="1" ht="12.05" customHeight="1" x14ac:dyDescent="0.25">
      <c r="A74" s="388"/>
      <c r="B74" s="743" t="s">
        <v>832</v>
      </c>
      <c r="C74" s="744"/>
      <c r="D74" s="744"/>
      <c r="E74" s="744"/>
      <c r="F74" s="744"/>
      <c r="G74" s="744"/>
      <c r="H74" s="744"/>
      <c r="I74" s="744"/>
      <c r="J74" s="744"/>
      <c r="K74" s="744"/>
      <c r="L74" s="744"/>
      <c r="M74" s="744"/>
      <c r="N74" s="744"/>
      <c r="O74" s="744"/>
      <c r="P74" s="744"/>
      <c r="Q74" s="745"/>
      <c r="AY74" s="448"/>
      <c r="AZ74" s="448"/>
      <c r="BA74" s="448"/>
      <c r="BB74" s="448"/>
      <c r="BC74" s="448"/>
      <c r="BD74" s="542"/>
      <c r="BE74" s="542"/>
      <c r="BF74" s="542"/>
      <c r="BG74" s="448"/>
      <c r="BH74" s="448"/>
      <c r="BI74" s="448"/>
      <c r="BJ74" s="448"/>
    </row>
    <row r="75" spans="1:74" s="389" customFormat="1" ht="12.05" customHeight="1" x14ac:dyDescent="0.25">
      <c r="A75" s="388"/>
      <c r="B75" s="746" t="s">
        <v>833</v>
      </c>
      <c r="C75" s="745"/>
      <c r="D75" s="745"/>
      <c r="E75" s="745"/>
      <c r="F75" s="745"/>
      <c r="G75" s="745"/>
      <c r="H75" s="745"/>
      <c r="I75" s="745"/>
      <c r="J75" s="745"/>
      <c r="K75" s="745"/>
      <c r="L75" s="745"/>
      <c r="M75" s="745"/>
      <c r="N75" s="745"/>
      <c r="O75" s="745"/>
      <c r="P75" s="745"/>
      <c r="Q75" s="745"/>
      <c r="AY75" s="448"/>
      <c r="AZ75" s="448"/>
      <c r="BA75" s="448"/>
      <c r="BB75" s="448"/>
      <c r="BC75" s="448"/>
      <c r="BD75" s="542"/>
      <c r="BE75" s="542"/>
      <c r="BF75" s="542"/>
      <c r="BG75" s="448"/>
      <c r="BH75" s="448"/>
      <c r="BI75" s="448"/>
      <c r="BJ75" s="448"/>
    </row>
    <row r="76" spans="1:74" s="389" customFormat="1" ht="12.05" customHeight="1" x14ac:dyDescent="0.25">
      <c r="A76" s="388"/>
      <c r="B76" s="747" t="s">
        <v>834</v>
      </c>
      <c r="C76" s="748"/>
      <c r="D76" s="748"/>
      <c r="E76" s="748"/>
      <c r="F76" s="748"/>
      <c r="G76" s="748"/>
      <c r="H76" s="748"/>
      <c r="I76" s="748"/>
      <c r="J76" s="748"/>
      <c r="K76" s="748"/>
      <c r="L76" s="748"/>
      <c r="M76" s="748"/>
      <c r="N76" s="748"/>
      <c r="O76" s="748"/>
      <c r="P76" s="748"/>
      <c r="Q76" s="742"/>
      <c r="AY76" s="448"/>
      <c r="AZ76" s="448"/>
      <c r="BA76" s="448"/>
      <c r="BB76" s="448"/>
      <c r="BC76" s="448"/>
      <c r="BD76" s="542"/>
      <c r="BE76" s="542"/>
      <c r="BF76" s="542"/>
      <c r="BG76" s="448"/>
      <c r="BH76" s="448"/>
      <c r="BI76" s="448"/>
      <c r="BJ76" s="448"/>
    </row>
    <row r="77" spans="1:74" s="389" customFormat="1" ht="12.05" customHeight="1" x14ac:dyDescent="0.25">
      <c r="A77" s="388"/>
      <c r="B77" s="762" t="s">
        <v>815</v>
      </c>
      <c r="C77" s="763"/>
      <c r="D77" s="763"/>
      <c r="E77" s="763"/>
      <c r="F77" s="763"/>
      <c r="G77" s="763"/>
      <c r="H77" s="763"/>
      <c r="I77" s="763"/>
      <c r="J77" s="763"/>
      <c r="K77" s="763"/>
      <c r="L77" s="763"/>
      <c r="M77" s="763"/>
      <c r="N77" s="763"/>
      <c r="O77" s="763"/>
      <c r="P77" s="763"/>
      <c r="Q77" s="763"/>
      <c r="AY77" s="448"/>
      <c r="AZ77" s="448"/>
      <c r="BA77" s="448"/>
      <c r="BB77" s="448"/>
      <c r="BC77" s="448"/>
      <c r="BD77" s="542"/>
      <c r="BE77" s="542"/>
      <c r="BF77" s="542"/>
      <c r="BG77" s="448"/>
      <c r="BH77" s="448"/>
      <c r="BI77" s="448"/>
      <c r="BJ77" s="448"/>
    </row>
    <row r="78" spans="1:74" s="389" customFormat="1" ht="12.05" customHeight="1" x14ac:dyDescent="0.25">
      <c r="A78" s="388"/>
      <c r="B78" s="754" t="str">
        <f>"Notes: "&amp;"EIA completed modeling and analysis for this report on " &amp;Dates!D2&amp;"."</f>
        <v>Notes: EIA completed modeling and analysis for this report on Thursday October 7, 2021.</v>
      </c>
      <c r="C78" s="755"/>
      <c r="D78" s="755"/>
      <c r="E78" s="755"/>
      <c r="F78" s="755"/>
      <c r="G78" s="755"/>
      <c r="H78" s="755"/>
      <c r="I78" s="755"/>
      <c r="J78" s="755"/>
      <c r="K78" s="755"/>
      <c r="L78" s="755"/>
      <c r="M78" s="755"/>
      <c r="N78" s="755"/>
      <c r="O78" s="755"/>
      <c r="P78" s="755"/>
      <c r="Q78" s="755"/>
      <c r="AY78" s="448"/>
      <c r="AZ78" s="448"/>
      <c r="BA78" s="448"/>
      <c r="BB78" s="448"/>
      <c r="BC78" s="448"/>
      <c r="BD78" s="542"/>
      <c r="BE78" s="542"/>
      <c r="BF78" s="542"/>
      <c r="BG78" s="448"/>
      <c r="BH78" s="448"/>
      <c r="BI78" s="448"/>
      <c r="BJ78" s="448"/>
    </row>
    <row r="79" spans="1:74" s="389" customFormat="1" ht="12.05" customHeight="1" x14ac:dyDescent="0.25">
      <c r="A79" s="388"/>
      <c r="B79" s="756" t="s">
        <v>353</v>
      </c>
      <c r="C79" s="755"/>
      <c r="D79" s="755"/>
      <c r="E79" s="755"/>
      <c r="F79" s="755"/>
      <c r="G79" s="755"/>
      <c r="H79" s="755"/>
      <c r="I79" s="755"/>
      <c r="J79" s="755"/>
      <c r="K79" s="755"/>
      <c r="L79" s="755"/>
      <c r="M79" s="755"/>
      <c r="N79" s="755"/>
      <c r="O79" s="755"/>
      <c r="P79" s="755"/>
      <c r="Q79" s="755"/>
      <c r="AY79" s="448"/>
      <c r="AZ79" s="448"/>
      <c r="BA79" s="448"/>
      <c r="BB79" s="448"/>
      <c r="BC79" s="448"/>
      <c r="BD79" s="542"/>
      <c r="BE79" s="542"/>
      <c r="BF79" s="542"/>
      <c r="BG79" s="448"/>
      <c r="BH79" s="448"/>
      <c r="BI79" s="448"/>
      <c r="BJ79" s="448"/>
    </row>
    <row r="80" spans="1:74" s="389" customFormat="1" ht="12.05" customHeight="1" x14ac:dyDescent="0.25">
      <c r="A80" s="388"/>
      <c r="B80" s="764" t="s">
        <v>129</v>
      </c>
      <c r="C80" s="763"/>
      <c r="D80" s="763"/>
      <c r="E80" s="763"/>
      <c r="F80" s="763"/>
      <c r="G80" s="763"/>
      <c r="H80" s="763"/>
      <c r="I80" s="763"/>
      <c r="J80" s="763"/>
      <c r="K80" s="763"/>
      <c r="L80" s="763"/>
      <c r="M80" s="763"/>
      <c r="N80" s="763"/>
      <c r="O80" s="763"/>
      <c r="P80" s="763"/>
      <c r="Q80" s="763"/>
      <c r="AY80" s="448"/>
      <c r="AZ80" s="448"/>
      <c r="BA80" s="448"/>
      <c r="BB80" s="448"/>
      <c r="BC80" s="448"/>
      <c r="BD80" s="542"/>
      <c r="BE80" s="542"/>
      <c r="BF80" s="542"/>
      <c r="BG80" s="448"/>
      <c r="BH80" s="448"/>
      <c r="BI80" s="448"/>
      <c r="BJ80" s="448"/>
    </row>
    <row r="81" spans="1:74" s="389" customFormat="1" ht="12.05" customHeight="1" x14ac:dyDescent="0.25">
      <c r="A81" s="388"/>
      <c r="B81" s="749" t="s">
        <v>835</v>
      </c>
      <c r="C81" s="748"/>
      <c r="D81" s="748"/>
      <c r="E81" s="748"/>
      <c r="F81" s="748"/>
      <c r="G81" s="748"/>
      <c r="H81" s="748"/>
      <c r="I81" s="748"/>
      <c r="J81" s="748"/>
      <c r="K81" s="748"/>
      <c r="L81" s="748"/>
      <c r="M81" s="748"/>
      <c r="N81" s="748"/>
      <c r="O81" s="748"/>
      <c r="P81" s="748"/>
      <c r="Q81" s="742"/>
      <c r="AY81" s="448"/>
      <c r="AZ81" s="448"/>
      <c r="BA81" s="448"/>
      <c r="BB81" s="448"/>
      <c r="BC81" s="448"/>
      <c r="BD81" s="542"/>
      <c r="BE81" s="542"/>
      <c r="BF81" s="542"/>
      <c r="BG81" s="448"/>
      <c r="BH81" s="448"/>
      <c r="BI81" s="448"/>
      <c r="BJ81" s="448"/>
    </row>
    <row r="82" spans="1:74" s="389" customFormat="1" ht="12.05" customHeight="1" x14ac:dyDescent="0.25">
      <c r="A82" s="388"/>
      <c r="B82" s="750" t="s">
        <v>836</v>
      </c>
      <c r="C82" s="742"/>
      <c r="D82" s="742"/>
      <c r="E82" s="742"/>
      <c r="F82" s="742"/>
      <c r="G82" s="742"/>
      <c r="H82" s="742"/>
      <c r="I82" s="742"/>
      <c r="J82" s="742"/>
      <c r="K82" s="742"/>
      <c r="L82" s="742"/>
      <c r="M82" s="742"/>
      <c r="N82" s="742"/>
      <c r="O82" s="742"/>
      <c r="P82" s="742"/>
      <c r="Q82" s="742"/>
      <c r="AY82" s="448"/>
      <c r="AZ82" s="448"/>
      <c r="BA82" s="448"/>
      <c r="BB82" s="448"/>
      <c r="BC82" s="448"/>
      <c r="BD82" s="542"/>
      <c r="BE82" s="542"/>
      <c r="BF82" s="542"/>
      <c r="BG82" s="448"/>
      <c r="BH82" s="448"/>
      <c r="BI82" s="448"/>
      <c r="BJ82" s="448"/>
    </row>
    <row r="83" spans="1:74" s="389" customFormat="1" ht="12.05" customHeight="1" x14ac:dyDescent="0.25">
      <c r="A83" s="388"/>
      <c r="B83" s="750" t="s">
        <v>837</v>
      </c>
      <c r="C83" s="742"/>
      <c r="D83" s="742"/>
      <c r="E83" s="742"/>
      <c r="F83" s="742"/>
      <c r="G83" s="742"/>
      <c r="H83" s="742"/>
      <c r="I83" s="742"/>
      <c r="J83" s="742"/>
      <c r="K83" s="742"/>
      <c r="L83" s="742"/>
      <c r="M83" s="742"/>
      <c r="N83" s="742"/>
      <c r="O83" s="742"/>
      <c r="P83" s="742"/>
      <c r="Q83" s="742"/>
      <c r="AY83" s="448"/>
      <c r="AZ83" s="448"/>
      <c r="BA83" s="448"/>
      <c r="BB83" s="448"/>
      <c r="BC83" s="448"/>
      <c r="BD83" s="542"/>
      <c r="BE83" s="542"/>
      <c r="BF83" s="542"/>
      <c r="BG83" s="448"/>
      <c r="BH83" s="448"/>
      <c r="BI83" s="448"/>
      <c r="BJ83" s="448"/>
    </row>
    <row r="84" spans="1:74" s="389" customFormat="1" ht="12.05" customHeight="1" x14ac:dyDescent="0.25">
      <c r="A84" s="388"/>
      <c r="B84" s="751" t="s">
        <v>838</v>
      </c>
      <c r="C84" s="752"/>
      <c r="D84" s="752"/>
      <c r="E84" s="752"/>
      <c r="F84" s="752"/>
      <c r="G84" s="752"/>
      <c r="H84" s="752"/>
      <c r="I84" s="752"/>
      <c r="J84" s="752"/>
      <c r="K84" s="752"/>
      <c r="L84" s="752"/>
      <c r="M84" s="752"/>
      <c r="N84" s="752"/>
      <c r="O84" s="752"/>
      <c r="P84" s="752"/>
      <c r="Q84" s="742"/>
      <c r="AY84" s="448"/>
      <c r="AZ84" s="448"/>
      <c r="BA84" s="448"/>
      <c r="BB84" s="448"/>
      <c r="BC84" s="448"/>
      <c r="BD84" s="542"/>
      <c r="BE84" s="542"/>
      <c r="BF84" s="542"/>
      <c r="BG84" s="448"/>
      <c r="BH84" s="448"/>
      <c r="BI84" s="448"/>
      <c r="BJ84" s="448"/>
    </row>
    <row r="85" spans="1:74" s="390" customFormat="1" ht="12.05" customHeight="1" x14ac:dyDescent="0.25">
      <c r="A85" s="388"/>
      <c r="B85" s="753" t="s">
        <v>1379</v>
      </c>
      <c r="C85" s="742"/>
      <c r="D85" s="742"/>
      <c r="E85" s="742"/>
      <c r="F85" s="742"/>
      <c r="G85" s="742"/>
      <c r="H85" s="742"/>
      <c r="I85" s="742"/>
      <c r="J85" s="742"/>
      <c r="K85" s="742"/>
      <c r="L85" s="742"/>
      <c r="M85" s="742"/>
      <c r="N85" s="742"/>
      <c r="O85" s="742"/>
      <c r="P85" s="742"/>
      <c r="Q85" s="742"/>
      <c r="AY85" s="449"/>
      <c r="AZ85" s="449"/>
      <c r="BA85" s="449"/>
      <c r="BB85" s="449"/>
      <c r="BC85" s="449"/>
      <c r="BD85" s="677"/>
      <c r="BE85" s="677"/>
      <c r="BF85" s="677"/>
      <c r="BG85" s="449"/>
      <c r="BH85" s="449"/>
      <c r="BI85" s="449"/>
      <c r="BJ85" s="449"/>
    </row>
    <row r="86" spans="1:74" s="390" customFormat="1" ht="12.05" customHeight="1" x14ac:dyDescent="0.25">
      <c r="A86" s="388"/>
      <c r="B86" s="741" t="s">
        <v>1378</v>
      </c>
      <c r="C86" s="742"/>
      <c r="D86" s="742"/>
      <c r="E86" s="742"/>
      <c r="F86" s="742"/>
      <c r="G86" s="742"/>
      <c r="H86" s="742"/>
      <c r="I86" s="742"/>
      <c r="J86" s="742"/>
      <c r="K86" s="742"/>
      <c r="L86" s="742"/>
      <c r="M86" s="742"/>
      <c r="N86" s="742"/>
      <c r="O86" s="742"/>
      <c r="P86" s="742"/>
      <c r="Q86" s="742"/>
      <c r="AY86" s="449"/>
      <c r="AZ86" s="449"/>
      <c r="BA86" s="449"/>
      <c r="BB86" s="449"/>
      <c r="BC86" s="449"/>
      <c r="BD86" s="677"/>
      <c r="BE86" s="677"/>
      <c r="BF86" s="677"/>
      <c r="BG86" s="449"/>
      <c r="BH86" s="449"/>
      <c r="BI86" s="449"/>
      <c r="BJ86" s="449"/>
    </row>
    <row r="87" spans="1:74" x14ac:dyDescent="0.2">
      <c r="A87" s="388"/>
      <c r="BK87" s="308"/>
      <c r="BL87" s="308"/>
      <c r="BM87" s="308"/>
      <c r="BN87" s="308"/>
      <c r="BO87" s="308"/>
      <c r="BP87" s="308"/>
      <c r="BQ87" s="308"/>
      <c r="BR87" s="308"/>
      <c r="BS87" s="308"/>
      <c r="BT87" s="308"/>
      <c r="BU87" s="308"/>
      <c r="BV87" s="308"/>
    </row>
    <row r="88" spans="1:74" x14ac:dyDescent="0.2">
      <c r="BK88" s="308"/>
      <c r="BL88" s="308"/>
      <c r="BM88" s="308"/>
      <c r="BN88" s="308"/>
      <c r="BO88" s="308"/>
      <c r="BP88" s="308"/>
      <c r="BQ88" s="308"/>
      <c r="BR88" s="308"/>
      <c r="BS88" s="308"/>
      <c r="BT88" s="308"/>
      <c r="BU88" s="308"/>
      <c r="BV88" s="308"/>
    </row>
    <row r="89" spans="1:74" x14ac:dyDescent="0.2">
      <c r="B89" s="721"/>
      <c r="BK89" s="308"/>
      <c r="BL89" s="308"/>
      <c r="BM89" s="308"/>
      <c r="BN89" s="308"/>
      <c r="BO89" s="308"/>
      <c r="BP89" s="308"/>
      <c r="BQ89" s="308"/>
      <c r="BR89" s="308"/>
      <c r="BS89" s="308"/>
      <c r="BT89" s="308"/>
      <c r="BU89" s="308"/>
      <c r="BV89" s="308"/>
    </row>
    <row r="90" spans="1:74" x14ac:dyDescent="0.2">
      <c r="BK90" s="308"/>
      <c r="BL90" s="308"/>
      <c r="BM90" s="308"/>
      <c r="BN90" s="308"/>
      <c r="BO90" s="308"/>
      <c r="BP90" s="308"/>
      <c r="BQ90" s="308"/>
      <c r="BR90" s="308"/>
      <c r="BS90" s="308"/>
      <c r="BT90" s="308"/>
      <c r="BU90" s="308"/>
      <c r="BV90" s="308"/>
    </row>
    <row r="91" spans="1:74" x14ac:dyDescent="0.2">
      <c r="BK91" s="308"/>
      <c r="BL91" s="308"/>
      <c r="BM91" s="308"/>
      <c r="BN91" s="308"/>
      <c r="BO91" s="308"/>
      <c r="BP91" s="308"/>
      <c r="BQ91" s="308"/>
      <c r="BR91" s="308"/>
      <c r="BS91" s="308"/>
      <c r="BT91" s="308"/>
      <c r="BU91" s="308"/>
      <c r="BV91" s="308"/>
    </row>
    <row r="92" spans="1:74" x14ac:dyDescent="0.2">
      <c r="BK92" s="308"/>
      <c r="BL92" s="308"/>
      <c r="BM92" s="308"/>
      <c r="BN92" s="308"/>
      <c r="BO92" s="308"/>
      <c r="BP92" s="308"/>
      <c r="BQ92" s="308"/>
      <c r="BR92" s="308"/>
      <c r="BS92" s="308"/>
      <c r="BT92" s="308"/>
      <c r="BU92" s="308"/>
      <c r="BV92" s="308"/>
    </row>
    <row r="93" spans="1:74" x14ac:dyDescent="0.2">
      <c r="BK93" s="308"/>
      <c r="BL93" s="308"/>
      <c r="BM93" s="308"/>
      <c r="BN93" s="308"/>
      <c r="BO93" s="308"/>
      <c r="BP93" s="308"/>
      <c r="BQ93" s="308"/>
      <c r="BR93" s="308"/>
      <c r="BS93" s="308"/>
      <c r="BT93" s="308"/>
      <c r="BU93" s="308"/>
      <c r="BV93" s="308"/>
    </row>
    <row r="94" spans="1:74" x14ac:dyDescent="0.2">
      <c r="BK94" s="308"/>
      <c r="BL94" s="308"/>
      <c r="BM94" s="308"/>
      <c r="BN94" s="308"/>
      <c r="BO94" s="308"/>
      <c r="BP94" s="308"/>
      <c r="BQ94" s="308"/>
      <c r="BR94" s="308"/>
      <c r="BS94" s="308"/>
      <c r="BT94" s="308"/>
      <c r="BU94" s="308"/>
      <c r="BV94" s="308"/>
    </row>
    <row r="95" spans="1:74" x14ac:dyDescent="0.2">
      <c r="BK95" s="308"/>
      <c r="BL95" s="308"/>
      <c r="BM95" s="308"/>
      <c r="BN95" s="308"/>
      <c r="BO95" s="308"/>
      <c r="BP95" s="308"/>
      <c r="BQ95" s="308"/>
      <c r="BR95" s="308"/>
      <c r="BS95" s="308"/>
      <c r="BT95" s="308"/>
      <c r="BU95" s="308"/>
      <c r="BV95" s="308"/>
    </row>
    <row r="96" spans="1:74" x14ac:dyDescent="0.2">
      <c r="BK96" s="308"/>
      <c r="BL96" s="308"/>
      <c r="BM96" s="308"/>
      <c r="BN96" s="308"/>
      <c r="BO96" s="308"/>
      <c r="BP96" s="308"/>
      <c r="BQ96" s="308"/>
      <c r="BR96" s="308"/>
      <c r="BS96" s="308"/>
      <c r="BT96" s="308"/>
      <c r="BU96" s="308"/>
      <c r="BV96" s="308"/>
    </row>
    <row r="97" spans="63:74" x14ac:dyDescent="0.2">
      <c r="BK97" s="308"/>
      <c r="BL97" s="308"/>
      <c r="BM97" s="308"/>
      <c r="BN97" s="308"/>
      <c r="BO97" s="308"/>
      <c r="BP97" s="308"/>
      <c r="BQ97" s="308"/>
      <c r="BR97" s="308"/>
      <c r="BS97" s="308"/>
      <c r="BT97" s="308"/>
      <c r="BU97" s="308"/>
      <c r="BV97" s="308"/>
    </row>
    <row r="98" spans="63:74" x14ac:dyDescent="0.2">
      <c r="BK98" s="308"/>
      <c r="BL98" s="308"/>
      <c r="BM98" s="308"/>
      <c r="BN98" s="308"/>
      <c r="BO98" s="308"/>
      <c r="BP98" s="308"/>
      <c r="BQ98" s="308"/>
      <c r="BR98" s="308"/>
      <c r="BS98" s="308"/>
      <c r="BT98" s="308"/>
      <c r="BU98" s="308"/>
      <c r="BV98" s="308"/>
    </row>
    <row r="99" spans="63:74" x14ac:dyDescent="0.2">
      <c r="BK99" s="308"/>
      <c r="BL99" s="308"/>
      <c r="BM99" s="308"/>
      <c r="BN99" s="308"/>
      <c r="BO99" s="308"/>
      <c r="BP99" s="308"/>
      <c r="BQ99" s="308"/>
      <c r="BR99" s="308"/>
      <c r="BS99" s="308"/>
      <c r="BT99" s="308"/>
      <c r="BU99" s="308"/>
      <c r="BV99" s="308"/>
    </row>
    <row r="100" spans="63:74" x14ac:dyDescent="0.2">
      <c r="BK100" s="308"/>
      <c r="BL100" s="308"/>
      <c r="BM100" s="308"/>
      <c r="BN100" s="308"/>
      <c r="BO100" s="308"/>
      <c r="BP100" s="308"/>
      <c r="BQ100" s="308"/>
      <c r="BR100" s="308"/>
      <c r="BS100" s="308"/>
      <c r="BT100" s="308"/>
      <c r="BU100" s="308"/>
      <c r="BV100" s="308"/>
    </row>
    <row r="101" spans="63:74" x14ac:dyDescent="0.2">
      <c r="BK101" s="308"/>
      <c r="BL101" s="308"/>
      <c r="BM101" s="308"/>
      <c r="BN101" s="308"/>
      <c r="BO101" s="308"/>
      <c r="BP101" s="308"/>
      <c r="BQ101" s="308"/>
      <c r="BR101" s="308"/>
      <c r="BS101" s="308"/>
      <c r="BT101" s="308"/>
      <c r="BU101" s="308"/>
      <c r="BV101" s="308"/>
    </row>
    <row r="102" spans="63:74" x14ac:dyDescent="0.2">
      <c r="BK102" s="308"/>
      <c r="BL102" s="308"/>
      <c r="BM102" s="308"/>
      <c r="BN102" s="308"/>
      <c r="BO102" s="308"/>
      <c r="BP102" s="308"/>
      <c r="BQ102" s="308"/>
      <c r="BR102" s="308"/>
      <c r="BS102" s="308"/>
      <c r="BT102" s="308"/>
      <c r="BU102" s="308"/>
      <c r="BV102" s="308"/>
    </row>
    <row r="103" spans="63:74" x14ac:dyDescent="0.2">
      <c r="BK103" s="308"/>
      <c r="BL103" s="308"/>
      <c r="BM103" s="308"/>
      <c r="BN103" s="308"/>
      <c r="BO103" s="308"/>
      <c r="BP103" s="308"/>
      <c r="BQ103" s="308"/>
      <c r="BR103" s="308"/>
      <c r="BS103" s="308"/>
      <c r="BT103" s="308"/>
      <c r="BU103" s="308"/>
      <c r="BV103" s="308"/>
    </row>
    <row r="104" spans="63:74" x14ac:dyDescent="0.2">
      <c r="BK104" s="308"/>
      <c r="BL104" s="308"/>
      <c r="BM104" s="308"/>
      <c r="BN104" s="308"/>
      <c r="BO104" s="308"/>
      <c r="BP104" s="308"/>
      <c r="BQ104" s="308"/>
      <c r="BR104" s="308"/>
      <c r="BS104" s="308"/>
      <c r="BT104" s="308"/>
      <c r="BU104" s="308"/>
      <c r="BV104" s="308"/>
    </row>
    <row r="105" spans="63:74" x14ac:dyDescent="0.2">
      <c r="BK105" s="308"/>
      <c r="BL105" s="308"/>
      <c r="BM105" s="308"/>
      <c r="BN105" s="308"/>
      <c r="BO105" s="308"/>
      <c r="BP105" s="308"/>
      <c r="BQ105" s="308"/>
      <c r="BR105" s="308"/>
      <c r="BS105" s="308"/>
      <c r="BT105" s="308"/>
      <c r="BU105" s="308"/>
      <c r="BV105" s="308"/>
    </row>
    <row r="106" spans="63:74" x14ac:dyDescent="0.2">
      <c r="BK106" s="308"/>
      <c r="BL106" s="308"/>
      <c r="BM106" s="308"/>
      <c r="BN106" s="308"/>
      <c r="BO106" s="308"/>
      <c r="BP106" s="308"/>
      <c r="BQ106" s="308"/>
      <c r="BR106" s="308"/>
      <c r="BS106" s="308"/>
      <c r="BT106" s="308"/>
      <c r="BU106" s="308"/>
      <c r="BV106" s="308"/>
    </row>
    <row r="107" spans="63:74" x14ac:dyDescent="0.2">
      <c r="BK107" s="308"/>
      <c r="BL107" s="308"/>
      <c r="BM107" s="308"/>
      <c r="BN107" s="308"/>
      <c r="BO107" s="308"/>
      <c r="BP107" s="308"/>
      <c r="BQ107" s="308"/>
      <c r="BR107" s="308"/>
      <c r="BS107" s="308"/>
      <c r="BT107" s="308"/>
      <c r="BU107" s="308"/>
      <c r="BV107" s="308"/>
    </row>
    <row r="108" spans="63:74" x14ac:dyDescent="0.2">
      <c r="BK108" s="308"/>
      <c r="BL108" s="308"/>
      <c r="BM108" s="308"/>
      <c r="BN108" s="308"/>
      <c r="BO108" s="308"/>
      <c r="BP108" s="308"/>
      <c r="BQ108" s="308"/>
      <c r="BR108" s="308"/>
      <c r="BS108" s="308"/>
      <c r="BT108" s="308"/>
      <c r="BU108" s="308"/>
      <c r="BV108" s="308"/>
    </row>
    <row r="109" spans="63:74" x14ac:dyDescent="0.2">
      <c r="BK109" s="308"/>
      <c r="BL109" s="308"/>
      <c r="BM109" s="308"/>
      <c r="BN109" s="308"/>
      <c r="BO109" s="308"/>
      <c r="BP109" s="308"/>
      <c r="BQ109" s="308"/>
      <c r="BR109" s="308"/>
      <c r="BS109" s="308"/>
      <c r="BT109" s="308"/>
      <c r="BU109" s="308"/>
      <c r="BV109" s="308"/>
    </row>
    <row r="110" spans="63:74" x14ac:dyDescent="0.2">
      <c r="BK110" s="308"/>
      <c r="BL110" s="308"/>
      <c r="BM110" s="308"/>
      <c r="BN110" s="308"/>
      <c r="BO110" s="308"/>
      <c r="BP110" s="308"/>
      <c r="BQ110" s="308"/>
      <c r="BR110" s="308"/>
      <c r="BS110" s="308"/>
      <c r="BT110" s="308"/>
      <c r="BU110" s="308"/>
      <c r="BV110" s="308"/>
    </row>
    <row r="111" spans="63:74" x14ac:dyDescent="0.2">
      <c r="BK111" s="308"/>
      <c r="BL111" s="308"/>
      <c r="BM111" s="308"/>
      <c r="BN111" s="308"/>
      <c r="BO111" s="308"/>
      <c r="BP111" s="308"/>
      <c r="BQ111" s="308"/>
      <c r="BR111" s="308"/>
      <c r="BS111" s="308"/>
      <c r="BT111" s="308"/>
      <c r="BU111" s="308"/>
      <c r="BV111" s="308"/>
    </row>
    <row r="112" spans="63:74" x14ac:dyDescent="0.2">
      <c r="BK112" s="308"/>
      <c r="BL112" s="308"/>
      <c r="BM112" s="308"/>
      <c r="BN112" s="308"/>
      <c r="BO112" s="308"/>
      <c r="BP112" s="308"/>
      <c r="BQ112" s="308"/>
      <c r="BR112" s="308"/>
      <c r="BS112" s="308"/>
      <c r="BT112" s="308"/>
      <c r="BU112" s="308"/>
      <c r="BV112" s="308"/>
    </row>
    <row r="113" spans="63:74" x14ac:dyDescent="0.2">
      <c r="BK113" s="308"/>
      <c r="BL113" s="308"/>
      <c r="BM113" s="308"/>
      <c r="BN113" s="308"/>
      <c r="BO113" s="308"/>
      <c r="BP113" s="308"/>
      <c r="BQ113" s="308"/>
      <c r="BR113" s="308"/>
      <c r="BS113" s="308"/>
      <c r="BT113" s="308"/>
      <c r="BU113" s="308"/>
      <c r="BV113" s="308"/>
    </row>
    <row r="114" spans="63:74" x14ac:dyDescent="0.2">
      <c r="BK114" s="308"/>
      <c r="BL114" s="308"/>
      <c r="BM114" s="308"/>
      <c r="BN114" s="308"/>
      <c r="BO114" s="308"/>
      <c r="BP114" s="308"/>
      <c r="BQ114" s="308"/>
      <c r="BR114" s="308"/>
      <c r="BS114" s="308"/>
      <c r="BT114" s="308"/>
      <c r="BU114" s="308"/>
      <c r="BV114" s="308"/>
    </row>
    <row r="115" spans="63:74" x14ac:dyDescent="0.2">
      <c r="BK115" s="308"/>
      <c r="BL115" s="308"/>
      <c r="BM115" s="308"/>
      <c r="BN115" s="308"/>
      <c r="BO115" s="308"/>
      <c r="BP115" s="308"/>
      <c r="BQ115" s="308"/>
      <c r="BR115" s="308"/>
      <c r="BS115" s="308"/>
      <c r="BT115" s="308"/>
      <c r="BU115" s="308"/>
      <c r="BV115" s="308"/>
    </row>
    <row r="116" spans="63:74" x14ac:dyDescent="0.2">
      <c r="BK116" s="308"/>
      <c r="BL116" s="308"/>
      <c r="BM116" s="308"/>
      <c r="BN116" s="308"/>
      <c r="BO116" s="308"/>
      <c r="BP116" s="308"/>
      <c r="BQ116" s="308"/>
      <c r="BR116" s="308"/>
      <c r="BS116" s="308"/>
      <c r="BT116" s="308"/>
      <c r="BU116" s="308"/>
      <c r="BV116" s="308"/>
    </row>
    <row r="117" spans="63:74" x14ac:dyDescent="0.2">
      <c r="BK117" s="308"/>
      <c r="BL117" s="308"/>
      <c r="BM117" s="308"/>
      <c r="BN117" s="308"/>
      <c r="BO117" s="308"/>
      <c r="BP117" s="308"/>
      <c r="BQ117" s="308"/>
      <c r="BR117" s="308"/>
      <c r="BS117" s="308"/>
      <c r="BT117" s="308"/>
      <c r="BU117" s="308"/>
      <c r="BV117" s="308"/>
    </row>
    <row r="118" spans="63:74" x14ac:dyDescent="0.2">
      <c r="BK118" s="308"/>
      <c r="BL118" s="308"/>
      <c r="BM118" s="308"/>
      <c r="BN118" s="308"/>
      <c r="BO118" s="308"/>
      <c r="BP118" s="308"/>
      <c r="BQ118" s="308"/>
      <c r="BR118" s="308"/>
      <c r="BS118" s="308"/>
      <c r="BT118" s="308"/>
      <c r="BU118" s="308"/>
      <c r="BV118" s="308"/>
    </row>
    <row r="119" spans="63:74" x14ac:dyDescent="0.2">
      <c r="BK119" s="308"/>
      <c r="BL119" s="308"/>
      <c r="BM119" s="308"/>
      <c r="BN119" s="308"/>
      <c r="BO119" s="308"/>
      <c r="BP119" s="308"/>
      <c r="BQ119" s="308"/>
      <c r="BR119" s="308"/>
      <c r="BS119" s="308"/>
      <c r="BT119" s="308"/>
      <c r="BU119" s="308"/>
      <c r="BV119" s="308"/>
    </row>
    <row r="120" spans="63:74" x14ac:dyDescent="0.2">
      <c r="BK120" s="308"/>
      <c r="BL120" s="308"/>
      <c r="BM120" s="308"/>
      <c r="BN120" s="308"/>
      <c r="BO120" s="308"/>
      <c r="BP120" s="308"/>
      <c r="BQ120" s="308"/>
      <c r="BR120" s="308"/>
      <c r="BS120" s="308"/>
      <c r="BT120" s="308"/>
      <c r="BU120" s="308"/>
      <c r="BV120" s="308"/>
    </row>
    <row r="121" spans="63:74" x14ac:dyDescent="0.2">
      <c r="BK121" s="308"/>
      <c r="BL121" s="308"/>
      <c r="BM121" s="308"/>
      <c r="BN121" s="308"/>
      <c r="BO121" s="308"/>
      <c r="BP121" s="308"/>
      <c r="BQ121" s="308"/>
      <c r="BR121" s="308"/>
      <c r="BS121" s="308"/>
      <c r="BT121" s="308"/>
      <c r="BU121" s="308"/>
      <c r="BV121" s="308"/>
    </row>
    <row r="122" spans="63:74" x14ac:dyDescent="0.2">
      <c r="BK122" s="308"/>
      <c r="BL122" s="308"/>
      <c r="BM122" s="308"/>
      <c r="BN122" s="308"/>
      <c r="BO122" s="308"/>
      <c r="BP122" s="308"/>
      <c r="BQ122" s="308"/>
      <c r="BR122" s="308"/>
      <c r="BS122" s="308"/>
      <c r="BT122" s="308"/>
      <c r="BU122" s="308"/>
      <c r="BV122" s="308"/>
    </row>
    <row r="123" spans="63:74" x14ac:dyDescent="0.2">
      <c r="BK123" s="308"/>
      <c r="BL123" s="308"/>
      <c r="BM123" s="308"/>
      <c r="BN123" s="308"/>
      <c r="BO123" s="308"/>
      <c r="BP123" s="308"/>
      <c r="BQ123" s="308"/>
      <c r="BR123" s="308"/>
      <c r="BS123" s="308"/>
      <c r="BT123" s="308"/>
      <c r="BU123" s="308"/>
      <c r="BV123" s="308"/>
    </row>
    <row r="124" spans="63:74" x14ac:dyDescent="0.2">
      <c r="BK124" s="308"/>
      <c r="BL124" s="308"/>
      <c r="BM124" s="308"/>
      <c r="BN124" s="308"/>
      <c r="BO124" s="308"/>
      <c r="BP124" s="308"/>
      <c r="BQ124" s="308"/>
      <c r="BR124" s="308"/>
      <c r="BS124" s="308"/>
      <c r="BT124" s="308"/>
      <c r="BU124" s="308"/>
      <c r="BV124" s="308"/>
    </row>
    <row r="125" spans="63:74" x14ac:dyDescent="0.2">
      <c r="BK125" s="308"/>
      <c r="BL125" s="308"/>
      <c r="BM125" s="308"/>
      <c r="BN125" s="308"/>
      <c r="BO125" s="308"/>
      <c r="BP125" s="308"/>
      <c r="BQ125" s="308"/>
      <c r="BR125" s="308"/>
      <c r="BS125" s="308"/>
      <c r="BT125" s="308"/>
      <c r="BU125" s="308"/>
      <c r="BV125" s="308"/>
    </row>
    <row r="126" spans="63:74" x14ac:dyDescent="0.2">
      <c r="BK126" s="308"/>
      <c r="BL126" s="308"/>
      <c r="BM126" s="308"/>
      <c r="BN126" s="308"/>
      <c r="BO126" s="308"/>
      <c r="BP126" s="308"/>
      <c r="BQ126" s="308"/>
      <c r="BR126" s="308"/>
      <c r="BS126" s="308"/>
      <c r="BT126" s="308"/>
      <c r="BU126" s="308"/>
      <c r="BV126" s="308"/>
    </row>
    <row r="127" spans="63:74" x14ac:dyDescent="0.2">
      <c r="BK127" s="308"/>
      <c r="BL127" s="308"/>
      <c r="BM127" s="308"/>
      <c r="BN127" s="308"/>
      <c r="BO127" s="308"/>
      <c r="BP127" s="308"/>
      <c r="BQ127" s="308"/>
      <c r="BR127" s="308"/>
      <c r="BS127" s="308"/>
      <c r="BT127" s="308"/>
      <c r="BU127" s="308"/>
      <c r="BV127" s="308"/>
    </row>
    <row r="128" spans="63:74" x14ac:dyDescent="0.2">
      <c r="BK128" s="308"/>
      <c r="BL128" s="308"/>
      <c r="BM128" s="308"/>
      <c r="BN128" s="308"/>
      <c r="BO128" s="308"/>
      <c r="BP128" s="308"/>
      <c r="BQ128" s="308"/>
      <c r="BR128" s="308"/>
      <c r="BS128" s="308"/>
      <c r="BT128" s="308"/>
      <c r="BU128" s="308"/>
      <c r="BV128" s="308"/>
    </row>
    <row r="129" spans="63:74" x14ac:dyDescent="0.2">
      <c r="BK129" s="308"/>
      <c r="BL129" s="308"/>
      <c r="BM129" s="308"/>
      <c r="BN129" s="308"/>
      <c r="BO129" s="308"/>
      <c r="BP129" s="308"/>
      <c r="BQ129" s="308"/>
      <c r="BR129" s="308"/>
      <c r="BS129" s="308"/>
      <c r="BT129" s="308"/>
      <c r="BU129" s="308"/>
      <c r="BV129" s="308"/>
    </row>
    <row r="130" spans="63:74" x14ac:dyDescent="0.2">
      <c r="BK130" s="308"/>
      <c r="BL130" s="308"/>
      <c r="BM130" s="308"/>
      <c r="BN130" s="308"/>
      <c r="BO130" s="308"/>
      <c r="BP130" s="308"/>
      <c r="BQ130" s="308"/>
      <c r="BR130" s="308"/>
      <c r="BS130" s="308"/>
      <c r="BT130" s="308"/>
      <c r="BU130" s="308"/>
      <c r="BV130" s="308"/>
    </row>
    <row r="131" spans="63:74" x14ac:dyDescent="0.2">
      <c r="BK131" s="308"/>
      <c r="BL131" s="308"/>
      <c r="BM131" s="308"/>
      <c r="BN131" s="308"/>
      <c r="BO131" s="308"/>
      <c r="BP131" s="308"/>
      <c r="BQ131" s="308"/>
      <c r="BR131" s="308"/>
      <c r="BS131" s="308"/>
      <c r="BT131" s="308"/>
      <c r="BU131" s="308"/>
      <c r="BV131" s="308"/>
    </row>
    <row r="132" spans="63:74" x14ac:dyDescent="0.2">
      <c r="BK132" s="308"/>
      <c r="BL132" s="308"/>
      <c r="BM132" s="308"/>
      <c r="BN132" s="308"/>
      <c r="BO132" s="308"/>
      <c r="BP132" s="308"/>
      <c r="BQ132" s="308"/>
      <c r="BR132" s="308"/>
      <c r="BS132" s="308"/>
      <c r="BT132" s="308"/>
      <c r="BU132" s="308"/>
      <c r="BV132" s="308"/>
    </row>
    <row r="133" spans="63:74" x14ac:dyDescent="0.2">
      <c r="BK133" s="308"/>
      <c r="BL133" s="308"/>
      <c r="BM133" s="308"/>
      <c r="BN133" s="308"/>
      <c r="BO133" s="308"/>
      <c r="BP133" s="308"/>
      <c r="BQ133" s="308"/>
      <c r="BR133" s="308"/>
      <c r="BS133" s="308"/>
      <c r="BT133" s="308"/>
      <c r="BU133" s="308"/>
      <c r="BV133" s="308"/>
    </row>
    <row r="134" spans="63:74" x14ac:dyDescent="0.2">
      <c r="BK134" s="308"/>
      <c r="BL134" s="308"/>
      <c r="BM134" s="308"/>
      <c r="BN134" s="308"/>
      <c r="BO134" s="308"/>
      <c r="BP134" s="308"/>
      <c r="BQ134" s="308"/>
      <c r="BR134" s="308"/>
      <c r="BS134" s="308"/>
      <c r="BT134" s="308"/>
      <c r="BU134" s="308"/>
      <c r="BV134" s="308"/>
    </row>
    <row r="135" spans="63:74" x14ac:dyDescent="0.2">
      <c r="BK135" s="308"/>
      <c r="BL135" s="308"/>
      <c r="BM135" s="308"/>
      <c r="BN135" s="308"/>
      <c r="BO135" s="308"/>
      <c r="BP135" s="308"/>
      <c r="BQ135" s="308"/>
      <c r="BR135" s="308"/>
      <c r="BS135" s="308"/>
      <c r="BT135" s="308"/>
      <c r="BU135" s="308"/>
      <c r="BV135" s="308"/>
    </row>
    <row r="136" spans="63:74" x14ac:dyDescent="0.2">
      <c r="BK136" s="308"/>
      <c r="BL136" s="308"/>
      <c r="BM136" s="308"/>
      <c r="BN136" s="308"/>
      <c r="BO136" s="308"/>
      <c r="BP136" s="308"/>
      <c r="BQ136" s="308"/>
      <c r="BR136" s="308"/>
      <c r="BS136" s="308"/>
      <c r="BT136" s="308"/>
      <c r="BU136" s="308"/>
      <c r="BV136" s="308"/>
    </row>
    <row r="137" spans="63:74" x14ac:dyDescent="0.2">
      <c r="BK137" s="308"/>
      <c r="BL137" s="308"/>
      <c r="BM137" s="308"/>
      <c r="BN137" s="308"/>
      <c r="BO137" s="308"/>
      <c r="BP137" s="308"/>
      <c r="BQ137" s="308"/>
      <c r="BR137" s="308"/>
      <c r="BS137" s="308"/>
      <c r="BT137" s="308"/>
      <c r="BU137" s="308"/>
      <c r="BV137" s="308"/>
    </row>
    <row r="138" spans="63:74" x14ac:dyDescent="0.2">
      <c r="BK138" s="308"/>
      <c r="BL138" s="308"/>
      <c r="BM138" s="308"/>
      <c r="BN138" s="308"/>
      <c r="BO138" s="308"/>
      <c r="BP138" s="308"/>
      <c r="BQ138" s="308"/>
      <c r="BR138" s="308"/>
      <c r="BS138" s="308"/>
      <c r="BT138" s="308"/>
      <c r="BU138" s="308"/>
      <c r="BV138" s="308"/>
    </row>
    <row r="139" spans="63:74" x14ac:dyDescent="0.2">
      <c r="BK139" s="308"/>
      <c r="BL139" s="308"/>
      <c r="BM139" s="308"/>
      <c r="BN139" s="308"/>
      <c r="BO139" s="308"/>
      <c r="BP139" s="308"/>
      <c r="BQ139" s="308"/>
      <c r="BR139" s="308"/>
      <c r="BS139" s="308"/>
      <c r="BT139" s="308"/>
      <c r="BU139" s="308"/>
      <c r="BV139" s="308"/>
    </row>
    <row r="140" spans="63:74" x14ac:dyDescent="0.2">
      <c r="BK140" s="308"/>
      <c r="BL140" s="308"/>
      <c r="BM140" s="308"/>
      <c r="BN140" s="308"/>
      <c r="BO140" s="308"/>
      <c r="BP140" s="308"/>
      <c r="BQ140" s="308"/>
      <c r="BR140" s="308"/>
      <c r="BS140" s="308"/>
      <c r="BT140" s="308"/>
      <c r="BU140" s="308"/>
      <c r="BV140" s="308"/>
    </row>
    <row r="141" spans="63:74" x14ac:dyDescent="0.2">
      <c r="BK141" s="308"/>
      <c r="BL141" s="308"/>
      <c r="BM141" s="308"/>
      <c r="BN141" s="308"/>
      <c r="BO141" s="308"/>
      <c r="BP141" s="308"/>
      <c r="BQ141" s="308"/>
      <c r="BR141" s="308"/>
      <c r="BS141" s="308"/>
      <c r="BT141" s="308"/>
      <c r="BU141" s="308"/>
      <c r="BV141" s="308"/>
    </row>
    <row r="142" spans="63:74" x14ac:dyDescent="0.2">
      <c r="BK142" s="308"/>
      <c r="BL142" s="308"/>
      <c r="BM142" s="308"/>
      <c r="BN142" s="308"/>
      <c r="BO142" s="308"/>
      <c r="BP142" s="308"/>
      <c r="BQ142" s="308"/>
      <c r="BR142" s="308"/>
      <c r="BS142" s="308"/>
      <c r="BT142" s="308"/>
      <c r="BU142" s="308"/>
      <c r="BV142" s="308"/>
    </row>
    <row r="143" spans="63:74" x14ac:dyDescent="0.2">
      <c r="BK143" s="308"/>
      <c r="BL143" s="308"/>
      <c r="BM143" s="308"/>
      <c r="BN143" s="308"/>
      <c r="BO143" s="308"/>
      <c r="BP143" s="308"/>
      <c r="BQ143" s="308"/>
      <c r="BR143" s="308"/>
      <c r="BS143" s="308"/>
      <c r="BT143" s="308"/>
      <c r="BU143" s="308"/>
      <c r="BV143" s="308"/>
    </row>
    <row r="144" spans="63:74" x14ac:dyDescent="0.2">
      <c r="BK144" s="308"/>
      <c r="BL144" s="308"/>
      <c r="BM144" s="308"/>
      <c r="BN144" s="308"/>
      <c r="BO144" s="308"/>
      <c r="BP144" s="308"/>
      <c r="BQ144" s="308"/>
      <c r="BR144" s="308"/>
      <c r="BS144" s="308"/>
      <c r="BT144" s="308"/>
      <c r="BU144" s="308"/>
      <c r="BV144" s="308"/>
    </row>
  </sheetData>
  <mergeCells count="25">
    <mergeCell ref="A1:A2"/>
    <mergeCell ref="B1:AL1"/>
    <mergeCell ref="C3:N3"/>
    <mergeCell ref="O3:Z3"/>
    <mergeCell ref="AA3:AL3"/>
    <mergeCell ref="AY3:BJ3"/>
    <mergeCell ref="BK3:BV3"/>
    <mergeCell ref="B77:Q77"/>
    <mergeCell ref="B80:Q80"/>
    <mergeCell ref="B70:Q70"/>
    <mergeCell ref="AM3:AX3"/>
    <mergeCell ref="B71:Q71"/>
    <mergeCell ref="B86:Q86"/>
    <mergeCell ref="B72:Q72"/>
    <mergeCell ref="B73:Q73"/>
    <mergeCell ref="B74:Q74"/>
    <mergeCell ref="B75:Q75"/>
    <mergeCell ref="B76:Q76"/>
    <mergeCell ref="B81:Q81"/>
    <mergeCell ref="B82:Q82"/>
    <mergeCell ref="B83:Q83"/>
    <mergeCell ref="B84:Q84"/>
    <mergeCell ref="B85:Q85"/>
    <mergeCell ref="B78:Q78"/>
    <mergeCell ref="B79:Q79"/>
  </mergeCells>
  <hyperlinks>
    <hyperlink ref="A1:A2" location="Contents!A1" display="Table of Contents"/>
  </hyperlinks>
  <pageMargins left="0.25" right="0.25" top="0.25" bottom="0.25" header="0.54" footer="0.5"/>
  <pageSetup scale="2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2"/>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9765625" defaultRowHeight="10" x14ac:dyDescent="0.2"/>
  <cols>
    <col min="1" max="1" width="8.59765625" style="13" customWidth="1"/>
    <col min="2" max="2" width="40.19921875" style="13" customWidth="1"/>
    <col min="3" max="3" width="8.59765625" style="13" bestFit="1" customWidth="1"/>
    <col min="4" max="50" width="6.59765625" style="13" customWidth="1"/>
    <col min="51" max="55" width="6.59765625" style="373" customWidth="1"/>
    <col min="56" max="58" width="6.59765625" style="579" customWidth="1"/>
    <col min="59" max="62" width="6.59765625" style="373" customWidth="1"/>
    <col min="63" max="74" width="6.59765625" style="13" customWidth="1"/>
    <col min="75" max="16384" width="9.59765625" style="13"/>
  </cols>
  <sheetData>
    <row r="1" spans="1:74" ht="13.3" customHeight="1" x14ac:dyDescent="0.25">
      <c r="A1" s="766" t="s">
        <v>798</v>
      </c>
      <c r="B1" s="773" t="s">
        <v>987</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c r="AM1" s="254"/>
    </row>
    <row r="2" spans="1:74" ht="12.75" x14ac:dyDescent="0.25">
      <c r="A2" s="767"/>
      <c r="B2" s="486" t="str">
        <f>"U.S. Energy Information Administration  |  Short-Term Energy Outlook  - "&amp;Dates!D1</f>
        <v>U.S. Energy Information Administration  |  Short-Term Energy Outlook  - October 2021</v>
      </c>
      <c r="C2" s="488"/>
      <c r="D2" s="488"/>
      <c r="E2" s="488"/>
      <c r="F2" s="488"/>
      <c r="G2" s="488"/>
      <c r="H2" s="488"/>
      <c r="I2" s="488"/>
      <c r="J2" s="488"/>
      <c r="K2" s="488"/>
      <c r="L2" s="488"/>
      <c r="M2" s="488"/>
      <c r="N2" s="488"/>
      <c r="O2" s="488"/>
      <c r="P2" s="488"/>
      <c r="Q2" s="488"/>
      <c r="R2" s="488"/>
      <c r="S2" s="488"/>
      <c r="T2" s="488"/>
      <c r="U2" s="488"/>
      <c r="V2" s="488"/>
      <c r="W2" s="488"/>
      <c r="X2" s="488"/>
      <c r="Y2" s="488"/>
      <c r="Z2" s="488"/>
      <c r="AA2" s="488"/>
      <c r="AB2" s="488"/>
      <c r="AC2" s="488"/>
      <c r="AD2" s="488"/>
      <c r="AE2" s="488"/>
      <c r="AF2" s="488"/>
      <c r="AG2" s="488"/>
      <c r="AH2" s="488"/>
      <c r="AI2" s="488"/>
      <c r="AJ2" s="488"/>
      <c r="AK2" s="488"/>
      <c r="AL2" s="488"/>
      <c r="AM2" s="254"/>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49"/>
      <c r="B5" s="50" t="s">
        <v>107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80"/>
      <c r="BE5" s="580"/>
      <c r="BF5" s="580"/>
      <c r="BG5" s="580"/>
      <c r="BH5" s="580"/>
      <c r="BI5" s="580"/>
      <c r="BJ5" s="51"/>
      <c r="BK5" s="51"/>
      <c r="BL5" s="51"/>
      <c r="BM5" s="51"/>
      <c r="BN5" s="51"/>
      <c r="BO5" s="51"/>
      <c r="BP5" s="51"/>
      <c r="BQ5" s="51"/>
      <c r="BR5" s="51"/>
      <c r="BS5" s="51"/>
      <c r="BT5" s="51"/>
      <c r="BU5" s="51"/>
      <c r="BV5" s="51"/>
    </row>
    <row r="6" spans="1:74" ht="11.1" customHeight="1" x14ac:dyDescent="0.2">
      <c r="A6" s="52" t="s">
        <v>523</v>
      </c>
      <c r="B6" s="150" t="s">
        <v>471</v>
      </c>
      <c r="C6" s="210">
        <v>52.503999999999998</v>
      </c>
      <c r="D6" s="210">
        <v>53.468000000000004</v>
      </c>
      <c r="E6" s="210">
        <v>49.328000000000003</v>
      </c>
      <c r="F6" s="210">
        <v>51.06</v>
      </c>
      <c r="G6" s="210">
        <v>48.475999999999999</v>
      </c>
      <c r="H6" s="210">
        <v>45.177999999999997</v>
      </c>
      <c r="I6" s="210">
        <v>46.63</v>
      </c>
      <c r="J6" s="210">
        <v>48.036999999999999</v>
      </c>
      <c r="K6" s="210">
        <v>49.822000000000003</v>
      </c>
      <c r="L6" s="210">
        <v>51.578000000000003</v>
      </c>
      <c r="M6" s="210">
        <v>56.639000000000003</v>
      </c>
      <c r="N6" s="210">
        <v>57.881</v>
      </c>
      <c r="O6" s="210">
        <v>63.698</v>
      </c>
      <c r="P6" s="210">
        <v>62.228999999999999</v>
      </c>
      <c r="Q6" s="210">
        <v>62.725000000000001</v>
      </c>
      <c r="R6" s="210">
        <v>66.254000000000005</v>
      </c>
      <c r="S6" s="210">
        <v>69.977999999999994</v>
      </c>
      <c r="T6" s="210">
        <v>67.873000000000005</v>
      </c>
      <c r="U6" s="210">
        <v>70.980999999999995</v>
      </c>
      <c r="V6" s="210">
        <v>68.055000000000007</v>
      </c>
      <c r="W6" s="210">
        <v>70.230999999999995</v>
      </c>
      <c r="X6" s="210">
        <v>70.748999999999995</v>
      </c>
      <c r="Y6" s="210">
        <v>56.963000000000001</v>
      </c>
      <c r="Z6" s="210">
        <v>49.523000000000003</v>
      </c>
      <c r="AA6" s="210">
        <v>51.375999999999998</v>
      </c>
      <c r="AB6" s="210">
        <v>54.954000000000001</v>
      </c>
      <c r="AC6" s="210">
        <v>58.151000000000003</v>
      </c>
      <c r="AD6" s="210">
        <v>63.862000000000002</v>
      </c>
      <c r="AE6" s="210">
        <v>60.826999999999998</v>
      </c>
      <c r="AF6" s="210">
        <v>54.656999999999996</v>
      </c>
      <c r="AG6" s="210">
        <v>57.353999999999999</v>
      </c>
      <c r="AH6" s="210">
        <v>54.805</v>
      </c>
      <c r="AI6" s="210">
        <v>56.947000000000003</v>
      </c>
      <c r="AJ6" s="210">
        <v>53.963000000000001</v>
      </c>
      <c r="AK6" s="210">
        <v>57.027000000000001</v>
      </c>
      <c r="AL6" s="210">
        <v>59.877000000000002</v>
      </c>
      <c r="AM6" s="210">
        <v>57.52</v>
      </c>
      <c r="AN6" s="210">
        <v>50.54</v>
      </c>
      <c r="AO6" s="210">
        <v>29.21</v>
      </c>
      <c r="AP6" s="210">
        <v>16.55</v>
      </c>
      <c r="AQ6" s="210">
        <v>28.56</v>
      </c>
      <c r="AR6" s="210">
        <v>38.31</v>
      </c>
      <c r="AS6" s="210">
        <v>40.71</v>
      </c>
      <c r="AT6" s="210">
        <v>42.34</v>
      </c>
      <c r="AU6" s="210">
        <v>39.630000000000003</v>
      </c>
      <c r="AV6" s="210">
        <v>39.4</v>
      </c>
      <c r="AW6" s="210">
        <v>40.94</v>
      </c>
      <c r="AX6" s="210">
        <v>47.02</v>
      </c>
      <c r="AY6" s="210">
        <v>52</v>
      </c>
      <c r="AZ6" s="210">
        <v>59.04</v>
      </c>
      <c r="BA6" s="210">
        <v>62.33</v>
      </c>
      <c r="BB6" s="210">
        <v>61.72</v>
      </c>
      <c r="BC6" s="210">
        <v>65.17</v>
      </c>
      <c r="BD6" s="210">
        <v>71.38</v>
      </c>
      <c r="BE6" s="210">
        <v>72.489999999999995</v>
      </c>
      <c r="BF6" s="210">
        <v>67.73</v>
      </c>
      <c r="BG6" s="210">
        <v>71.650000000000006</v>
      </c>
      <c r="BH6" s="299">
        <v>78</v>
      </c>
      <c r="BI6" s="299">
        <v>79</v>
      </c>
      <c r="BJ6" s="299">
        <v>78</v>
      </c>
      <c r="BK6" s="299">
        <v>75.5</v>
      </c>
      <c r="BL6" s="299">
        <v>75.5</v>
      </c>
      <c r="BM6" s="299">
        <v>73.5</v>
      </c>
      <c r="BN6" s="299">
        <v>71.5</v>
      </c>
      <c r="BO6" s="299">
        <v>69.5</v>
      </c>
      <c r="BP6" s="299">
        <v>67.5</v>
      </c>
      <c r="BQ6" s="299">
        <v>66.5</v>
      </c>
      <c r="BR6" s="299">
        <v>66.5</v>
      </c>
      <c r="BS6" s="299">
        <v>65</v>
      </c>
      <c r="BT6" s="299">
        <v>64</v>
      </c>
      <c r="BU6" s="299">
        <v>63</v>
      </c>
      <c r="BV6" s="299">
        <v>62</v>
      </c>
    </row>
    <row r="7" spans="1:74" ht="11.1" customHeight="1" x14ac:dyDescent="0.2">
      <c r="A7" s="52" t="s">
        <v>96</v>
      </c>
      <c r="B7" s="150" t="s">
        <v>95</v>
      </c>
      <c r="C7" s="210">
        <v>54.576999999999998</v>
      </c>
      <c r="D7" s="210">
        <v>54.87</v>
      </c>
      <c r="E7" s="210">
        <v>51.588999999999999</v>
      </c>
      <c r="F7" s="210">
        <v>52.308</v>
      </c>
      <c r="G7" s="210">
        <v>50.326999999999998</v>
      </c>
      <c r="H7" s="210">
        <v>46.368000000000002</v>
      </c>
      <c r="I7" s="210">
        <v>48.478999999999999</v>
      </c>
      <c r="J7" s="210">
        <v>51.704000000000001</v>
      </c>
      <c r="K7" s="210">
        <v>56.152999999999999</v>
      </c>
      <c r="L7" s="210">
        <v>57.508000000000003</v>
      </c>
      <c r="M7" s="210">
        <v>62.713999999999999</v>
      </c>
      <c r="N7" s="210">
        <v>64.373999999999995</v>
      </c>
      <c r="O7" s="210">
        <v>69.076999999999998</v>
      </c>
      <c r="P7" s="210">
        <v>65.317999999999998</v>
      </c>
      <c r="Q7" s="210">
        <v>66.016999999999996</v>
      </c>
      <c r="R7" s="210">
        <v>72.105999999999995</v>
      </c>
      <c r="S7" s="210">
        <v>76.974999999999994</v>
      </c>
      <c r="T7" s="210">
        <v>74.405000000000001</v>
      </c>
      <c r="U7" s="210">
        <v>74.254000000000005</v>
      </c>
      <c r="V7" s="210">
        <v>72.528000000000006</v>
      </c>
      <c r="W7" s="210">
        <v>78.891000000000005</v>
      </c>
      <c r="X7" s="210">
        <v>81.031999999999996</v>
      </c>
      <c r="Y7" s="210">
        <v>64.748000000000005</v>
      </c>
      <c r="Z7" s="210">
        <v>57.362000000000002</v>
      </c>
      <c r="AA7" s="210">
        <v>59.41</v>
      </c>
      <c r="AB7" s="210">
        <v>63.960999999999999</v>
      </c>
      <c r="AC7" s="210">
        <v>66.138999999999996</v>
      </c>
      <c r="AD7" s="210">
        <v>71.233000000000004</v>
      </c>
      <c r="AE7" s="210">
        <v>71.317999999999998</v>
      </c>
      <c r="AF7" s="210">
        <v>64.221000000000004</v>
      </c>
      <c r="AG7" s="210">
        <v>63.918999999999997</v>
      </c>
      <c r="AH7" s="210">
        <v>59.042000000000002</v>
      </c>
      <c r="AI7" s="210">
        <v>62.826999999999998</v>
      </c>
      <c r="AJ7" s="210">
        <v>59.713000000000001</v>
      </c>
      <c r="AK7" s="210">
        <v>63.212000000000003</v>
      </c>
      <c r="AL7" s="210">
        <v>67.31</v>
      </c>
      <c r="AM7" s="210">
        <v>63.65</v>
      </c>
      <c r="AN7" s="210">
        <v>55.66</v>
      </c>
      <c r="AO7" s="210">
        <v>32.01</v>
      </c>
      <c r="AP7" s="210">
        <v>18.38</v>
      </c>
      <c r="AQ7" s="210">
        <v>29.38</v>
      </c>
      <c r="AR7" s="210">
        <v>40.270000000000003</v>
      </c>
      <c r="AS7" s="210">
        <v>43.24</v>
      </c>
      <c r="AT7" s="210">
        <v>44.74</v>
      </c>
      <c r="AU7" s="210">
        <v>40.909999999999997</v>
      </c>
      <c r="AV7" s="210">
        <v>40.19</v>
      </c>
      <c r="AW7" s="210">
        <v>42.69</v>
      </c>
      <c r="AX7" s="210">
        <v>49.99</v>
      </c>
      <c r="AY7" s="210">
        <v>54.77</v>
      </c>
      <c r="AZ7" s="210">
        <v>62.28</v>
      </c>
      <c r="BA7" s="210">
        <v>65.41</v>
      </c>
      <c r="BB7" s="210">
        <v>64.81</v>
      </c>
      <c r="BC7" s="210">
        <v>68.53</v>
      </c>
      <c r="BD7" s="210">
        <v>73.16</v>
      </c>
      <c r="BE7" s="210">
        <v>75.17</v>
      </c>
      <c r="BF7" s="210">
        <v>70.75</v>
      </c>
      <c r="BG7" s="210">
        <v>74.489999999999995</v>
      </c>
      <c r="BH7" s="299">
        <v>81</v>
      </c>
      <c r="BI7" s="299">
        <v>82</v>
      </c>
      <c r="BJ7" s="299">
        <v>81</v>
      </c>
      <c r="BK7" s="299">
        <v>79</v>
      </c>
      <c r="BL7" s="299">
        <v>79</v>
      </c>
      <c r="BM7" s="299">
        <v>77</v>
      </c>
      <c r="BN7" s="299">
        <v>75</v>
      </c>
      <c r="BO7" s="299">
        <v>73</v>
      </c>
      <c r="BP7" s="299">
        <v>71</v>
      </c>
      <c r="BQ7" s="299">
        <v>70</v>
      </c>
      <c r="BR7" s="299">
        <v>70</v>
      </c>
      <c r="BS7" s="299">
        <v>69</v>
      </c>
      <c r="BT7" s="299">
        <v>68</v>
      </c>
      <c r="BU7" s="299">
        <v>67</v>
      </c>
      <c r="BV7" s="299">
        <v>66</v>
      </c>
    </row>
    <row r="8" spans="1:74" ht="11.1" customHeight="1" x14ac:dyDescent="0.2">
      <c r="A8" s="52" t="s">
        <v>522</v>
      </c>
      <c r="B8" s="576" t="s">
        <v>990</v>
      </c>
      <c r="C8" s="210">
        <v>48.12</v>
      </c>
      <c r="D8" s="210">
        <v>49.38</v>
      </c>
      <c r="E8" s="210">
        <v>46.53</v>
      </c>
      <c r="F8" s="210">
        <v>47.47</v>
      </c>
      <c r="G8" s="210">
        <v>47.21</v>
      </c>
      <c r="H8" s="210">
        <v>44.03</v>
      </c>
      <c r="I8" s="210">
        <v>44.76</v>
      </c>
      <c r="J8" s="210">
        <v>47.62</v>
      </c>
      <c r="K8" s="210">
        <v>50.46</v>
      </c>
      <c r="L8" s="210">
        <v>51.4</v>
      </c>
      <c r="M8" s="210">
        <v>56.3</v>
      </c>
      <c r="N8" s="210">
        <v>57.44</v>
      </c>
      <c r="O8" s="210">
        <v>59.71</v>
      </c>
      <c r="P8" s="210">
        <v>58.03</v>
      </c>
      <c r="Q8" s="210">
        <v>56.82</v>
      </c>
      <c r="R8" s="210">
        <v>61.24</v>
      </c>
      <c r="S8" s="210">
        <v>65.89</v>
      </c>
      <c r="T8" s="210">
        <v>66.819999999999993</v>
      </c>
      <c r="U8" s="210">
        <v>66.62</v>
      </c>
      <c r="V8" s="210">
        <v>65.48</v>
      </c>
      <c r="W8" s="210">
        <v>66.7</v>
      </c>
      <c r="X8" s="210">
        <v>67.790000000000006</v>
      </c>
      <c r="Y8" s="210">
        <v>54.4</v>
      </c>
      <c r="Z8" s="210">
        <v>42.8</v>
      </c>
      <c r="AA8" s="210">
        <v>49.71</v>
      </c>
      <c r="AB8" s="210">
        <v>56.66</v>
      </c>
      <c r="AC8" s="210">
        <v>61.14</v>
      </c>
      <c r="AD8" s="210">
        <v>65.42</v>
      </c>
      <c r="AE8" s="210">
        <v>65.03</v>
      </c>
      <c r="AF8" s="210">
        <v>58.16</v>
      </c>
      <c r="AG8" s="210">
        <v>59.18</v>
      </c>
      <c r="AH8" s="210">
        <v>55.41</v>
      </c>
      <c r="AI8" s="210">
        <v>57.31</v>
      </c>
      <c r="AJ8" s="210">
        <v>54.44</v>
      </c>
      <c r="AK8" s="210">
        <v>55.27</v>
      </c>
      <c r="AL8" s="210">
        <v>56.85</v>
      </c>
      <c r="AM8" s="210">
        <v>53.87</v>
      </c>
      <c r="AN8" s="210">
        <v>47.39</v>
      </c>
      <c r="AO8" s="210">
        <v>28.5</v>
      </c>
      <c r="AP8" s="210">
        <v>16.739999999999998</v>
      </c>
      <c r="AQ8" s="210">
        <v>22.56</v>
      </c>
      <c r="AR8" s="210">
        <v>36.14</v>
      </c>
      <c r="AS8" s="210">
        <v>39.33</v>
      </c>
      <c r="AT8" s="210">
        <v>41.72</v>
      </c>
      <c r="AU8" s="210">
        <v>38.729999999999997</v>
      </c>
      <c r="AV8" s="210">
        <v>37.81</v>
      </c>
      <c r="AW8" s="210">
        <v>39.15</v>
      </c>
      <c r="AX8" s="210">
        <v>45.34</v>
      </c>
      <c r="AY8" s="210">
        <v>49.52</v>
      </c>
      <c r="AZ8" s="210">
        <v>55.67</v>
      </c>
      <c r="BA8" s="210">
        <v>59.78</v>
      </c>
      <c r="BB8" s="210">
        <v>60.86</v>
      </c>
      <c r="BC8" s="210">
        <v>63.81</v>
      </c>
      <c r="BD8" s="210">
        <v>68.849999999999994</v>
      </c>
      <c r="BE8" s="210">
        <v>69.680000000000007</v>
      </c>
      <c r="BF8" s="210">
        <v>65.73</v>
      </c>
      <c r="BG8" s="210">
        <v>69.650000000000006</v>
      </c>
      <c r="BH8" s="299">
        <v>76</v>
      </c>
      <c r="BI8" s="299">
        <v>77</v>
      </c>
      <c r="BJ8" s="299">
        <v>76</v>
      </c>
      <c r="BK8" s="299">
        <v>73.25</v>
      </c>
      <c r="BL8" s="299">
        <v>73.25</v>
      </c>
      <c r="BM8" s="299">
        <v>71.25</v>
      </c>
      <c r="BN8" s="299">
        <v>69.25</v>
      </c>
      <c r="BO8" s="299">
        <v>67.25</v>
      </c>
      <c r="BP8" s="299">
        <v>65.25</v>
      </c>
      <c r="BQ8" s="299">
        <v>64</v>
      </c>
      <c r="BR8" s="299">
        <v>64</v>
      </c>
      <c r="BS8" s="299">
        <v>62.5</v>
      </c>
      <c r="BT8" s="299">
        <v>61.5</v>
      </c>
      <c r="BU8" s="299">
        <v>60.5</v>
      </c>
      <c r="BV8" s="299">
        <v>59.5</v>
      </c>
    </row>
    <row r="9" spans="1:74" ht="11.1" customHeight="1" x14ac:dyDescent="0.2">
      <c r="A9" s="52" t="s">
        <v>785</v>
      </c>
      <c r="B9" s="576" t="s">
        <v>989</v>
      </c>
      <c r="C9" s="210">
        <v>49.99</v>
      </c>
      <c r="D9" s="210">
        <v>51.24</v>
      </c>
      <c r="E9" s="210">
        <v>48.65</v>
      </c>
      <c r="F9" s="210">
        <v>49.47</v>
      </c>
      <c r="G9" s="210">
        <v>48.47</v>
      </c>
      <c r="H9" s="210">
        <v>45.25</v>
      </c>
      <c r="I9" s="210">
        <v>46.27</v>
      </c>
      <c r="J9" s="210">
        <v>48.22</v>
      </c>
      <c r="K9" s="210">
        <v>50.78</v>
      </c>
      <c r="L9" s="210">
        <v>52.67</v>
      </c>
      <c r="M9" s="210">
        <v>57.75</v>
      </c>
      <c r="N9" s="210">
        <v>59.53</v>
      </c>
      <c r="O9" s="210">
        <v>63.25</v>
      </c>
      <c r="P9" s="210">
        <v>61.74</v>
      </c>
      <c r="Q9" s="210">
        <v>60.81</v>
      </c>
      <c r="R9" s="210">
        <v>64.41</v>
      </c>
      <c r="S9" s="210">
        <v>68.91</v>
      </c>
      <c r="T9" s="210">
        <v>68.349999999999994</v>
      </c>
      <c r="U9" s="210">
        <v>70.290000000000006</v>
      </c>
      <c r="V9" s="210">
        <v>67.680000000000007</v>
      </c>
      <c r="W9" s="210">
        <v>69.290000000000006</v>
      </c>
      <c r="X9" s="210">
        <v>70.989999999999995</v>
      </c>
      <c r="Y9" s="210">
        <v>59.01</v>
      </c>
      <c r="Z9" s="210">
        <v>48.83</v>
      </c>
      <c r="AA9" s="210">
        <v>52.29</v>
      </c>
      <c r="AB9" s="210">
        <v>57.62</v>
      </c>
      <c r="AC9" s="210">
        <v>61.64</v>
      </c>
      <c r="AD9" s="210">
        <v>66.510000000000005</v>
      </c>
      <c r="AE9" s="210">
        <v>65.11</v>
      </c>
      <c r="AF9" s="210">
        <v>59.16</v>
      </c>
      <c r="AG9" s="210">
        <v>60.53</v>
      </c>
      <c r="AH9" s="210">
        <v>56.9</v>
      </c>
      <c r="AI9" s="210">
        <v>58.6</v>
      </c>
      <c r="AJ9" s="210">
        <v>55.85</v>
      </c>
      <c r="AK9" s="210">
        <v>57.88</v>
      </c>
      <c r="AL9" s="210">
        <v>60.27</v>
      </c>
      <c r="AM9" s="210">
        <v>57.92</v>
      </c>
      <c r="AN9" s="210">
        <v>51.37</v>
      </c>
      <c r="AO9" s="210">
        <v>32.549999999999997</v>
      </c>
      <c r="AP9" s="210">
        <v>19.32</v>
      </c>
      <c r="AQ9" s="210">
        <v>23.55</v>
      </c>
      <c r="AR9" s="210">
        <v>36.799999999999997</v>
      </c>
      <c r="AS9" s="210">
        <v>40.08</v>
      </c>
      <c r="AT9" s="210">
        <v>42.42</v>
      </c>
      <c r="AU9" s="210">
        <v>39.81</v>
      </c>
      <c r="AV9" s="210">
        <v>39.21</v>
      </c>
      <c r="AW9" s="210">
        <v>40.68</v>
      </c>
      <c r="AX9" s="210">
        <v>46.2</v>
      </c>
      <c r="AY9" s="210">
        <v>51.36</v>
      </c>
      <c r="AZ9" s="210">
        <v>58.39</v>
      </c>
      <c r="BA9" s="210">
        <v>61.96</v>
      </c>
      <c r="BB9" s="210">
        <v>62.39</v>
      </c>
      <c r="BC9" s="210">
        <v>65.150000000000006</v>
      </c>
      <c r="BD9" s="210">
        <v>70.540000000000006</v>
      </c>
      <c r="BE9" s="210">
        <v>72.319999999999993</v>
      </c>
      <c r="BF9" s="210">
        <v>66.73</v>
      </c>
      <c r="BG9" s="210">
        <v>70.650000000000006</v>
      </c>
      <c r="BH9" s="299">
        <v>77</v>
      </c>
      <c r="BI9" s="299">
        <v>78</v>
      </c>
      <c r="BJ9" s="299">
        <v>77</v>
      </c>
      <c r="BK9" s="299">
        <v>74.25</v>
      </c>
      <c r="BL9" s="299">
        <v>74.25</v>
      </c>
      <c r="BM9" s="299">
        <v>72.25</v>
      </c>
      <c r="BN9" s="299">
        <v>70.25</v>
      </c>
      <c r="BO9" s="299">
        <v>68.25</v>
      </c>
      <c r="BP9" s="299">
        <v>66.25</v>
      </c>
      <c r="BQ9" s="299">
        <v>65</v>
      </c>
      <c r="BR9" s="299">
        <v>65</v>
      </c>
      <c r="BS9" s="299">
        <v>63.5</v>
      </c>
      <c r="BT9" s="299">
        <v>62.5</v>
      </c>
      <c r="BU9" s="299">
        <v>61.5</v>
      </c>
      <c r="BV9" s="299">
        <v>60.5</v>
      </c>
    </row>
    <row r="10" spans="1:74" ht="11.1" customHeight="1" x14ac:dyDescent="0.2">
      <c r="A10" s="49"/>
      <c r="B10" s="50" t="s">
        <v>991</v>
      </c>
      <c r="C10" s="215"/>
      <c r="D10" s="215"/>
      <c r="E10" s="215"/>
      <c r="F10" s="215"/>
      <c r="G10" s="215"/>
      <c r="H10" s="215"/>
      <c r="I10" s="215"/>
      <c r="J10" s="215"/>
      <c r="K10" s="215"/>
      <c r="L10" s="215"/>
      <c r="M10" s="215"/>
      <c r="N10" s="215"/>
      <c r="O10" s="215"/>
      <c r="P10" s="215"/>
      <c r="Q10" s="215"/>
      <c r="R10" s="215"/>
      <c r="S10" s="215"/>
      <c r="T10" s="215"/>
      <c r="U10" s="215"/>
      <c r="V10" s="215"/>
      <c r="W10" s="215"/>
      <c r="X10" s="215"/>
      <c r="Y10" s="215"/>
      <c r="Z10" s="215"/>
      <c r="AA10" s="215"/>
      <c r="AB10" s="215"/>
      <c r="AC10" s="215"/>
      <c r="AD10" s="215"/>
      <c r="AE10" s="215"/>
      <c r="AF10" s="215"/>
      <c r="AG10" s="215"/>
      <c r="AH10" s="215"/>
      <c r="AI10" s="215"/>
      <c r="AJ10" s="215"/>
      <c r="AK10" s="215"/>
      <c r="AL10" s="215"/>
      <c r="AM10" s="215"/>
      <c r="AN10" s="215"/>
      <c r="AO10" s="215"/>
      <c r="AP10" s="215"/>
      <c r="AQ10" s="215"/>
      <c r="AR10" s="215"/>
      <c r="AS10" s="215"/>
      <c r="AT10" s="215"/>
      <c r="AU10" s="215"/>
      <c r="AV10" s="215"/>
      <c r="AW10" s="215"/>
      <c r="AX10" s="215"/>
      <c r="AY10" s="215"/>
      <c r="AZ10" s="215"/>
      <c r="BA10" s="215"/>
      <c r="BB10" s="215"/>
      <c r="BC10" s="215"/>
      <c r="BD10" s="215"/>
      <c r="BE10" s="215"/>
      <c r="BF10" s="215"/>
      <c r="BG10" s="215"/>
      <c r="BH10" s="371"/>
      <c r="BI10" s="371"/>
      <c r="BJ10" s="371"/>
      <c r="BK10" s="371"/>
      <c r="BL10" s="371"/>
      <c r="BM10" s="371"/>
      <c r="BN10" s="371"/>
      <c r="BO10" s="371"/>
      <c r="BP10" s="371"/>
      <c r="BQ10" s="371"/>
      <c r="BR10" s="371"/>
      <c r="BS10" s="371"/>
      <c r="BT10" s="371"/>
      <c r="BU10" s="371"/>
      <c r="BV10" s="371"/>
    </row>
    <row r="11" spans="1:74" ht="11.1" customHeight="1" x14ac:dyDescent="0.2">
      <c r="A11" s="49"/>
      <c r="B11" s="50" t="s">
        <v>550</v>
      </c>
      <c r="C11" s="215"/>
      <c r="D11" s="215"/>
      <c r="E11" s="215"/>
      <c r="F11" s="215"/>
      <c r="G11" s="215"/>
      <c r="H11" s="215"/>
      <c r="I11" s="215"/>
      <c r="J11" s="215"/>
      <c r="K11" s="215"/>
      <c r="L11" s="215"/>
      <c r="M11" s="215"/>
      <c r="N11" s="215"/>
      <c r="O11" s="215"/>
      <c r="P11" s="215"/>
      <c r="Q11" s="215"/>
      <c r="R11" s="215"/>
      <c r="S11" s="215"/>
      <c r="T11" s="215"/>
      <c r="U11" s="215"/>
      <c r="V11" s="215"/>
      <c r="W11" s="215"/>
      <c r="X11" s="215"/>
      <c r="Y11" s="215"/>
      <c r="Z11" s="215"/>
      <c r="AA11" s="215"/>
      <c r="AB11" s="215"/>
      <c r="AC11" s="215"/>
      <c r="AD11" s="215"/>
      <c r="AE11" s="215"/>
      <c r="AF11" s="215"/>
      <c r="AG11" s="215"/>
      <c r="AH11" s="215"/>
      <c r="AI11" s="215"/>
      <c r="AJ11" s="215"/>
      <c r="AK11" s="215"/>
      <c r="AL11" s="215"/>
      <c r="AM11" s="215"/>
      <c r="AN11" s="215"/>
      <c r="AO11" s="215"/>
      <c r="AP11" s="215"/>
      <c r="AQ11" s="215"/>
      <c r="AR11" s="215"/>
      <c r="AS11" s="215"/>
      <c r="AT11" s="215"/>
      <c r="AU11" s="215"/>
      <c r="AV11" s="215"/>
      <c r="AW11" s="215"/>
      <c r="AX11" s="215"/>
      <c r="AY11" s="215"/>
      <c r="AZ11" s="215"/>
      <c r="BA11" s="215"/>
      <c r="BB11" s="215"/>
      <c r="BC11" s="215"/>
      <c r="BD11" s="215"/>
      <c r="BE11" s="215"/>
      <c r="BF11" s="215"/>
      <c r="BG11" s="215"/>
      <c r="BH11" s="371"/>
      <c r="BI11" s="371"/>
      <c r="BJ11" s="371"/>
      <c r="BK11" s="371"/>
      <c r="BL11" s="371"/>
      <c r="BM11" s="371"/>
      <c r="BN11" s="371"/>
      <c r="BO11" s="371"/>
      <c r="BP11" s="371"/>
      <c r="BQ11" s="371"/>
      <c r="BR11" s="371"/>
      <c r="BS11" s="371"/>
      <c r="BT11" s="371"/>
      <c r="BU11" s="371"/>
      <c r="BV11" s="371"/>
    </row>
    <row r="12" spans="1:74" ht="11.1" customHeight="1" x14ac:dyDescent="0.2">
      <c r="A12" s="52" t="s">
        <v>770</v>
      </c>
      <c r="B12" s="150" t="s">
        <v>551</v>
      </c>
      <c r="C12" s="232">
        <v>162.69999999999999</v>
      </c>
      <c r="D12" s="232">
        <v>162.5</v>
      </c>
      <c r="E12" s="232">
        <v>163.4</v>
      </c>
      <c r="F12" s="232">
        <v>172.3</v>
      </c>
      <c r="G12" s="232">
        <v>166.8</v>
      </c>
      <c r="H12" s="232">
        <v>157.4</v>
      </c>
      <c r="I12" s="232">
        <v>162.1</v>
      </c>
      <c r="J12" s="232">
        <v>171.1</v>
      </c>
      <c r="K12" s="232">
        <v>182.6</v>
      </c>
      <c r="L12" s="232">
        <v>173</v>
      </c>
      <c r="M12" s="232">
        <v>180.6</v>
      </c>
      <c r="N12" s="232">
        <v>172</v>
      </c>
      <c r="O12" s="232">
        <v>184.9</v>
      </c>
      <c r="P12" s="232">
        <v>182.3</v>
      </c>
      <c r="Q12" s="232">
        <v>188.9</v>
      </c>
      <c r="R12" s="232">
        <v>205.4</v>
      </c>
      <c r="S12" s="232">
        <v>220.5</v>
      </c>
      <c r="T12" s="232">
        <v>213.5</v>
      </c>
      <c r="U12" s="232">
        <v>214.8</v>
      </c>
      <c r="V12" s="232">
        <v>211.8</v>
      </c>
      <c r="W12" s="232">
        <v>213.6</v>
      </c>
      <c r="X12" s="232">
        <v>209</v>
      </c>
      <c r="Y12" s="232">
        <v>173.2</v>
      </c>
      <c r="Z12" s="232">
        <v>151.4</v>
      </c>
      <c r="AA12" s="232">
        <v>148.30000000000001</v>
      </c>
      <c r="AB12" s="232">
        <v>162.4</v>
      </c>
      <c r="AC12" s="232">
        <v>188.1</v>
      </c>
      <c r="AD12" s="232">
        <v>213.8</v>
      </c>
      <c r="AE12" s="232">
        <v>211</v>
      </c>
      <c r="AF12" s="232">
        <v>190.9</v>
      </c>
      <c r="AG12" s="232">
        <v>198.4</v>
      </c>
      <c r="AH12" s="232">
        <v>182</v>
      </c>
      <c r="AI12" s="232">
        <v>185.4</v>
      </c>
      <c r="AJ12" s="232">
        <v>187.1</v>
      </c>
      <c r="AK12" s="232">
        <v>181.9</v>
      </c>
      <c r="AL12" s="232">
        <v>175.7</v>
      </c>
      <c r="AM12" s="232">
        <v>174.3</v>
      </c>
      <c r="AN12" s="232">
        <v>166.9</v>
      </c>
      <c r="AO12" s="232">
        <v>112.7</v>
      </c>
      <c r="AP12" s="232">
        <v>64.5</v>
      </c>
      <c r="AQ12" s="232">
        <v>104.9</v>
      </c>
      <c r="AR12" s="232">
        <v>131.1</v>
      </c>
      <c r="AS12" s="232">
        <v>138</v>
      </c>
      <c r="AT12" s="232">
        <v>138.9</v>
      </c>
      <c r="AU12" s="232">
        <v>135.4</v>
      </c>
      <c r="AV12" s="232">
        <v>131.19999999999999</v>
      </c>
      <c r="AW12" s="232">
        <v>128.69999999999999</v>
      </c>
      <c r="AX12" s="232">
        <v>139.4</v>
      </c>
      <c r="AY12" s="232">
        <v>157.5</v>
      </c>
      <c r="AZ12" s="232">
        <v>178.4</v>
      </c>
      <c r="BA12" s="232">
        <v>201.1</v>
      </c>
      <c r="BB12" s="232">
        <v>205.5</v>
      </c>
      <c r="BC12" s="232">
        <v>218.1</v>
      </c>
      <c r="BD12" s="232">
        <v>225.2</v>
      </c>
      <c r="BE12" s="232">
        <v>233.8</v>
      </c>
      <c r="BF12" s="232">
        <v>232.3706</v>
      </c>
      <c r="BG12" s="232">
        <v>230.0771</v>
      </c>
      <c r="BH12" s="305">
        <v>241.06</v>
      </c>
      <c r="BI12" s="305">
        <v>232.9126</v>
      </c>
      <c r="BJ12" s="305">
        <v>222.6242</v>
      </c>
      <c r="BK12" s="305">
        <v>218.19450000000001</v>
      </c>
      <c r="BL12" s="305">
        <v>219.52289999999999</v>
      </c>
      <c r="BM12" s="305">
        <v>221.11680000000001</v>
      </c>
      <c r="BN12" s="305">
        <v>219.48070000000001</v>
      </c>
      <c r="BO12" s="305">
        <v>219.36420000000001</v>
      </c>
      <c r="BP12" s="305">
        <v>214.83930000000001</v>
      </c>
      <c r="BQ12" s="305">
        <v>210.04650000000001</v>
      </c>
      <c r="BR12" s="305">
        <v>212.92830000000001</v>
      </c>
      <c r="BS12" s="305">
        <v>205.1078</v>
      </c>
      <c r="BT12" s="305">
        <v>196.91759999999999</v>
      </c>
      <c r="BU12" s="305">
        <v>192.44130000000001</v>
      </c>
      <c r="BV12" s="305">
        <v>182.8366</v>
      </c>
    </row>
    <row r="13" spans="1:74" ht="11.1" customHeight="1" x14ac:dyDescent="0.2">
      <c r="A13" s="49" t="s">
        <v>786</v>
      </c>
      <c r="B13" s="150" t="s">
        <v>556</v>
      </c>
      <c r="C13" s="232">
        <v>163.6</v>
      </c>
      <c r="D13" s="232">
        <v>164.1</v>
      </c>
      <c r="E13" s="232">
        <v>158.1</v>
      </c>
      <c r="F13" s="232">
        <v>162.69999999999999</v>
      </c>
      <c r="G13" s="232">
        <v>155.19999999999999</v>
      </c>
      <c r="H13" s="232">
        <v>146.5</v>
      </c>
      <c r="I13" s="232">
        <v>153.30000000000001</v>
      </c>
      <c r="J13" s="232">
        <v>168.1</v>
      </c>
      <c r="K13" s="232">
        <v>184.7</v>
      </c>
      <c r="L13" s="232">
        <v>185.2</v>
      </c>
      <c r="M13" s="232">
        <v>193.6</v>
      </c>
      <c r="N13" s="232">
        <v>191.8</v>
      </c>
      <c r="O13" s="232">
        <v>204.2</v>
      </c>
      <c r="P13" s="232">
        <v>197.2</v>
      </c>
      <c r="Q13" s="232">
        <v>195.2</v>
      </c>
      <c r="R13" s="232">
        <v>209.9</v>
      </c>
      <c r="S13" s="232">
        <v>225.8</v>
      </c>
      <c r="T13" s="232">
        <v>220.3</v>
      </c>
      <c r="U13" s="232">
        <v>219.2</v>
      </c>
      <c r="V13" s="232">
        <v>220.3</v>
      </c>
      <c r="W13" s="232">
        <v>228.2</v>
      </c>
      <c r="X13" s="232">
        <v>237.9</v>
      </c>
      <c r="Y13" s="232">
        <v>213</v>
      </c>
      <c r="Z13" s="232">
        <v>179.4</v>
      </c>
      <c r="AA13" s="232">
        <v>178.9</v>
      </c>
      <c r="AB13" s="232">
        <v>195</v>
      </c>
      <c r="AC13" s="232">
        <v>202</v>
      </c>
      <c r="AD13" s="232">
        <v>210</v>
      </c>
      <c r="AE13" s="232">
        <v>210.6</v>
      </c>
      <c r="AF13" s="232">
        <v>187.4</v>
      </c>
      <c r="AG13" s="232">
        <v>193.8</v>
      </c>
      <c r="AH13" s="232">
        <v>186.5</v>
      </c>
      <c r="AI13" s="232">
        <v>195.5</v>
      </c>
      <c r="AJ13" s="232">
        <v>198.4</v>
      </c>
      <c r="AK13" s="232">
        <v>197.4</v>
      </c>
      <c r="AL13" s="232">
        <v>194.3</v>
      </c>
      <c r="AM13" s="232">
        <v>185.8</v>
      </c>
      <c r="AN13" s="232">
        <v>167.1</v>
      </c>
      <c r="AO13" s="232">
        <v>127.8</v>
      </c>
      <c r="AP13" s="232">
        <v>90.8</v>
      </c>
      <c r="AQ13" s="232">
        <v>87.8</v>
      </c>
      <c r="AR13" s="232">
        <v>113.5</v>
      </c>
      <c r="AS13" s="232">
        <v>125.4</v>
      </c>
      <c r="AT13" s="232">
        <v>127.5</v>
      </c>
      <c r="AU13" s="232">
        <v>119.5</v>
      </c>
      <c r="AV13" s="232">
        <v>121.5</v>
      </c>
      <c r="AW13" s="232">
        <v>131.5</v>
      </c>
      <c r="AX13" s="232">
        <v>147.5</v>
      </c>
      <c r="AY13" s="232">
        <v>158</v>
      </c>
      <c r="AZ13" s="232">
        <v>180.6</v>
      </c>
      <c r="BA13" s="232">
        <v>195.6</v>
      </c>
      <c r="BB13" s="232">
        <v>191.1</v>
      </c>
      <c r="BC13" s="232">
        <v>207.2</v>
      </c>
      <c r="BD13" s="232">
        <v>214.7</v>
      </c>
      <c r="BE13" s="232">
        <v>218.3</v>
      </c>
      <c r="BF13" s="232">
        <v>210.38589999999999</v>
      </c>
      <c r="BG13" s="232">
        <v>221.69739999999999</v>
      </c>
      <c r="BH13" s="305">
        <v>241.9811</v>
      </c>
      <c r="BI13" s="305">
        <v>242.37270000000001</v>
      </c>
      <c r="BJ13" s="305">
        <v>233.08410000000001</v>
      </c>
      <c r="BK13" s="305">
        <v>229.0361</v>
      </c>
      <c r="BL13" s="305">
        <v>231.4358</v>
      </c>
      <c r="BM13" s="305">
        <v>227.4589</v>
      </c>
      <c r="BN13" s="305">
        <v>222.05779999999999</v>
      </c>
      <c r="BO13" s="305">
        <v>219.52709999999999</v>
      </c>
      <c r="BP13" s="305">
        <v>212.63919999999999</v>
      </c>
      <c r="BQ13" s="305">
        <v>210.19929999999999</v>
      </c>
      <c r="BR13" s="305">
        <v>213.63560000000001</v>
      </c>
      <c r="BS13" s="305">
        <v>209.08680000000001</v>
      </c>
      <c r="BT13" s="305">
        <v>211.6446</v>
      </c>
      <c r="BU13" s="305">
        <v>207.15309999999999</v>
      </c>
      <c r="BV13" s="305">
        <v>193.67699999999999</v>
      </c>
    </row>
    <row r="14" spans="1:74" ht="11.1" customHeight="1" x14ac:dyDescent="0.2">
      <c r="A14" s="52" t="s">
        <v>526</v>
      </c>
      <c r="B14" s="576" t="s">
        <v>1367</v>
      </c>
      <c r="C14" s="232">
        <v>156</v>
      </c>
      <c r="D14" s="232">
        <v>155.30000000000001</v>
      </c>
      <c r="E14" s="232">
        <v>149.5</v>
      </c>
      <c r="F14" s="232">
        <v>149.9</v>
      </c>
      <c r="G14" s="232">
        <v>144.69999999999999</v>
      </c>
      <c r="H14" s="232">
        <v>137.5</v>
      </c>
      <c r="I14" s="232">
        <v>139.19999999999999</v>
      </c>
      <c r="J14" s="232">
        <v>152.19999999999999</v>
      </c>
      <c r="K14" s="232">
        <v>166.8</v>
      </c>
      <c r="L14" s="232">
        <v>169.5</v>
      </c>
      <c r="M14" s="232">
        <v>178.1</v>
      </c>
      <c r="N14" s="232">
        <v>184.1</v>
      </c>
      <c r="O14" s="232">
        <v>199</v>
      </c>
      <c r="P14" s="232">
        <v>188.9</v>
      </c>
      <c r="Q14" s="232">
        <v>184.8</v>
      </c>
      <c r="R14" s="232">
        <v>198.2</v>
      </c>
      <c r="S14" s="232">
        <v>214.3</v>
      </c>
      <c r="T14" s="232">
        <v>208.9</v>
      </c>
      <c r="U14" s="232">
        <v>207.9</v>
      </c>
      <c r="V14" s="232">
        <v>211.4</v>
      </c>
      <c r="W14" s="232">
        <v>221.4</v>
      </c>
      <c r="X14" s="232">
        <v>228.1</v>
      </c>
      <c r="Y14" s="232">
        <v>209.8</v>
      </c>
      <c r="Z14" s="232">
        <v>179.6</v>
      </c>
      <c r="AA14" s="232">
        <v>181.3</v>
      </c>
      <c r="AB14" s="232">
        <v>190.7</v>
      </c>
      <c r="AC14" s="232">
        <v>195.8</v>
      </c>
      <c r="AD14" s="232">
        <v>199.3</v>
      </c>
      <c r="AE14" s="232">
        <v>198.9</v>
      </c>
      <c r="AF14" s="232">
        <v>182.4</v>
      </c>
      <c r="AG14" s="232">
        <v>184.7</v>
      </c>
      <c r="AH14" s="232">
        <v>179.5</v>
      </c>
      <c r="AI14" s="232">
        <v>190.1</v>
      </c>
      <c r="AJ14" s="232">
        <v>192.6</v>
      </c>
      <c r="AK14" s="232">
        <v>188.4</v>
      </c>
      <c r="AL14" s="232">
        <v>191.9</v>
      </c>
      <c r="AM14" s="232">
        <v>186.3</v>
      </c>
      <c r="AN14" s="232">
        <v>162.69999999999999</v>
      </c>
      <c r="AO14" s="232">
        <v>123.8</v>
      </c>
      <c r="AP14" s="232">
        <v>87.2</v>
      </c>
      <c r="AQ14" s="232">
        <v>79.5</v>
      </c>
      <c r="AR14" s="232">
        <v>100.2</v>
      </c>
      <c r="AS14" s="232">
        <v>115.2</v>
      </c>
      <c r="AT14" s="232">
        <v>117.9</v>
      </c>
      <c r="AU14" s="232">
        <v>109.1</v>
      </c>
      <c r="AV14" s="232">
        <v>108.9</v>
      </c>
      <c r="AW14" s="232">
        <v>115.6</v>
      </c>
      <c r="AX14" s="232">
        <v>134.1</v>
      </c>
      <c r="AY14" s="232">
        <v>148.1</v>
      </c>
      <c r="AZ14" s="232">
        <v>166.7</v>
      </c>
      <c r="BA14" s="232">
        <v>172.6</v>
      </c>
      <c r="BB14" s="232">
        <v>170</v>
      </c>
      <c r="BC14" s="232">
        <v>180.6</v>
      </c>
      <c r="BD14" s="232">
        <v>192.7</v>
      </c>
      <c r="BE14" s="232">
        <v>193.2</v>
      </c>
      <c r="BF14" s="232">
        <v>188.72800000000001</v>
      </c>
      <c r="BG14" s="232">
        <v>202.13810000000001</v>
      </c>
      <c r="BH14" s="305">
        <v>216.63030000000001</v>
      </c>
      <c r="BI14" s="305">
        <v>225.7131</v>
      </c>
      <c r="BJ14" s="305">
        <v>222.15979999999999</v>
      </c>
      <c r="BK14" s="305">
        <v>219.9915</v>
      </c>
      <c r="BL14" s="305">
        <v>218.2311</v>
      </c>
      <c r="BM14" s="305">
        <v>215.41820000000001</v>
      </c>
      <c r="BN14" s="305">
        <v>206.97470000000001</v>
      </c>
      <c r="BO14" s="305">
        <v>198.51390000000001</v>
      </c>
      <c r="BP14" s="305">
        <v>191.5153</v>
      </c>
      <c r="BQ14" s="305">
        <v>188.3261</v>
      </c>
      <c r="BR14" s="305">
        <v>188.7851</v>
      </c>
      <c r="BS14" s="305">
        <v>187.98240000000001</v>
      </c>
      <c r="BT14" s="305">
        <v>191.41579999999999</v>
      </c>
      <c r="BU14" s="305">
        <v>194.94290000000001</v>
      </c>
      <c r="BV14" s="305">
        <v>187.83090000000001</v>
      </c>
    </row>
    <row r="15" spans="1:74" ht="11.1" customHeight="1" x14ac:dyDescent="0.2">
      <c r="A15" s="49"/>
      <c r="B15" s="50" t="s">
        <v>10</v>
      </c>
      <c r="C15" s="215"/>
      <c r="D15" s="215"/>
      <c r="E15" s="215"/>
      <c r="F15" s="215"/>
      <c r="G15" s="215"/>
      <c r="H15" s="215"/>
      <c r="I15" s="215"/>
      <c r="J15" s="215"/>
      <c r="K15" s="215"/>
      <c r="L15" s="215"/>
      <c r="M15" s="215"/>
      <c r="N15" s="215"/>
      <c r="O15" s="215"/>
      <c r="P15" s="215"/>
      <c r="Q15" s="215"/>
      <c r="R15" s="215"/>
      <c r="S15" s="215"/>
      <c r="T15" s="215"/>
      <c r="U15" s="215"/>
      <c r="V15" s="215"/>
      <c r="W15" s="215"/>
      <c r="X15" s="215"/>
      <c r="Y15" s="215"/>
      <c r="Z15" s="215"/>
      <c r="AA15" s="215"/>
      <c r="AB15" s="215"/>
      <c r="AC15" s="215"/>
      <c r="AD15" s="215"/>
      <c r="AE15" s="215"/>
      <c r="AF15" s="215"/>
      <c r="AG15" s="215"/>
      <c r="AH15" s="215"/>
      <c r="AI15" s="215"/>
      <c r="AJ15" s="215"/>
      <c r="AK15" s="215"/>
      <c r="AL15" s="215"/>
      <c r="AM15" s="215"/>
      <c r="AN15" s="215"/>
      <c r="AO15" s="215"/>
      <c r="AP15" s="215"/>
      <c r="AQ15" s="215"/>
      <c r="AR15" s="215"/>
      <c r="AS15" s="215"/>
      <c r="AT15" s="215"/>
      <c r="AU15" s="215"/>
      <c r="AV15" s="215"/>
      <c r="AW15" s="215"/>
      <c r="AX15" s="215"/>
      <c r="AY15" s="215"/>
      <c r="AZ15" s="215"/>
      <c r="BA15" s="215"/>
      <c r="BB15" s="215"/>
      <c r="BC15" s="215"/>
      <c r="BD15" s="215"/>
      <c r="BE15" s="215"/>
      <c r="BF15" s="215"/>
      <c r="BG15" s="215"/>
      <c r="BH15" s="371"/>
      <c r="BI15" s="371"/>
      <c r="BJ15" s="371"/>
      <c r="BK15" s="371"/>
      <c r="BL15" s="371"/>
      <c r="BM15" s="371"/>
      <c r="BN15" s="371"/>
      <c r="BO15" s="371"/>
      <c r="BP15" s="371"/>
      <c r="BQ15" s="371"/>
      <c r="BR15" s="371"/>
      <c r="BS15" s="371"/>
      <c r="BT15" s="371"/>
      <c r="BU15" s="371"/>
      <c r="BV15" s="371"/>
    </row>
    <row r="16" spans="1:74" ht="11.1" customHeight="1" x14ac:dyDescent="0.2">
      <c r="A16" s="52" t="s">
        <v>787</v>
      </c>
      <c r="B16" s="150" t="s">
        <v>388</v>
      </c>
      <c r="C16" s="232">
        <v>158.4</v>
      </c>
      <c r="D16" s="232">
        <v>161.5</v>
      </c>
      <c r="E16" s="232">
        <v>155.4</v>
      </c>
      <c r="F16" s="232">
        <v>159.5</v>
      </c>
      <c r="G16" s="232">
        <v>149.19999999999999</v>
      </c>
      <c r="H16" s="232">
        <v>143.4</v>
      </c>
      <c r="I16" s="232">
        <v>147.80000000000001</v>
      </c>
      <c r="J16" s="232">
        <v>161.30000000000001</v>
      </c>
      <c r="K16" s="232">
        <v>179.5</v>
      </c>
      <c r="L16" s="232">
        <v>174.3</v>
      </c>
      <c r="M16" s="232">
        <v>183.1</v>
      </c>
      <c r="N16" s="232">
        <v>186.9</v>
      </c>
      <c r="O16" s="232">
        <v>201.2</v>
      </c>
      <c r="P16" s="232">
        <v>197</v>
      </c>
      <c r="Q16" s="232">
        <v>192.4</v>
      </c>
      <c r="R16" s="232">
        <v>208</v>
      </c>
      <c r="S16" s="232">
        <v>222.1</v>
      </c>
      <c r="T16" s="232">
        <v>219.6</v>
      </c>
      <c r="U16" s="232">
        <v>217.6</v>
      </c>
      <c r="V16" s="232">
        <v>218.3</v>
      </c>
      <c r="W16" s="232">
        <v>225.7</v>
      </c>
      <c r="X16" s="232">
        <v>234.9</v>
      </c>
      <c r="Y16" s="232">
        <v>216.2</v>
      </c>
      <c r="Z16" s="232">
        <v>185.2</v>
      </c>
      <c r="AA16" s="232">
        <v>182.7</v>
      </c>
      <c r="AB16" s="232">
        <v>195.6</v>
      </c>
      <c r="AC16" s="232">
        <v>200.5</v>
      </c>
      <c r="AD16" s="232">
        <v>206.3</v>
      </c>
      <c r="AE16" s="232">
        <v>214.1</v>
      </c>
      <c r="AF16" s="232">
        <v>190.7</v>
      </c>
      <c r="AG16" s="232">
        <v>197.3</v>
      </c>
      <c r="AH16" s="232">
        <v>190.1</v>
      </c>
      <c r="AI16" s="232">
        <v>193.7</v>
      </c>
      <c r="AJ16" s="232">
        <v>196.5</v>
      </c>
      <c r="AK16" s="232">
        <v>197.9</v>
      </c>
      <c r="AL16" s="232">
        <v>197.9</v>
      </c>
      <c r="AM16" s="232">
        <v>195.8</v>
      </c>
      <c r="AN16" s="232">
        <v>166.7</v>
      </c>
      <c r="AO16" s="232">
        <v>125.7</v>
      </c>
      <c r="AP16" s="232">
        <v>74</v>
      </c>
      <c r="AQ16" s="232">
        <v>72.8</v>
      </c>
      <c r="AR16" s="232">
        <v>104.6</v>
      </c>
      <c r="AS16" s="232">
        <v>117.5</v>
      </c>
      <c r="AT16" s="232">
        <v>118.8</v>
      </c>
      <c r="AU16" s="232">
        <v>111</v>
      </c>
      <c r="AV16" s="232">
        <v>113.4</v>
      </c>
      <c r="AW16" s="232">
        <v>121.6</v>
      </c>
      <c r="AX16" s="232">
        <v>139.5</v>
      </c>
      <c r="AY16" s="232">
        <v>148.5</v>
      </c>
      <c r="AZ16" s="232">
        <v>164.2</v>
      </c>
      <c r="BA16" s="232">
        <v>176.3</v>
      </c>
      <c r="BB16" s="232">
        <v>172.4</v>
      </c>
      <c r="BC16" s="232">
        <v>182.2</v>
      </c>
      <c r="BD16" s="232">
        <v>190.6</v>
      </c>
      <c r="BE16" s="232">
        <v>198.1</v>
      </c>
      <c r="BF16" s="232">
        <v>191.86259999999999</v>
      </c>
      <c r="BG16" s="232">
        <v>202.98240000000001</v>
      </c>
      <c r="BH16" s="305">
        <v>225.8751</v>
      </c>
      <c r="BI16" s="305">
        <v>228.53809999999999</v>
      </c>
      <c r="BJ16" s="305">
        <v>227.11320000000001</v>
      </c>
      <c r="BK16" s="305">
        <v>224.59530000000001</v>
      </c>
      <c r="BL16" s="305">
        <v>227.0547</v>
      </c>
      <c r="BM16" s="305">
        <v>223.40979999999999</v>
      </c>
      <c r="BN16" s="305">
        <v>218.38759999999999</v>
      </c>
      <c r="BO16" s="305">
        <v>217.07140000000001</v>
      </c>
      <c r="BP16" s="305">
        <v>211.67859999999999</v>
      </c>
      <c r="BQ16" s="305">
        <v>208.0881</v>
      </c>
      <c r="BR16" s="305">
        <v>210.20650000000001</v>
      </c>
      <c r="BS16" s="305">
        <v>207.63679999999999</v>
      </c>
      <c r="BT16" s="305">
        <v>208.52420000000001</v>
      </c>
      <c r="BU16" s="305">
        <v>204.9889</v>
      </c>
      <c r="BV16" s="305">
        <v>195.66749999999999</v>
      </c>
    </row>
    <row r="17" spans="1:74" ht="11.1" customHeight="1" x14ac:dyDescent="0.2">
      <c r="A17" s="52" t="s">
        <v>527</v>
      </c>
      <c r="B17" s="150" t="s">
        <v>109</v>
      </c>
      <c r="C17" s="232">
        <v>130.9</v>
      </c>
      <c r="D17" s="232">
        <v>129.1</v>
      </c>
      <c r="E17" s="232">
        <v>123.9</v>
      </c>
      <c r="F17" s="232">
        <v>120.1</v>
      </c>
      <c r="G17" s="232">
        <v>121.3</v>
      </c>
      <c r="H17" s="232">
        <v>119.5</v>
      </c>
      <c r="I17" s="232">
        <v>121.1</v>
      </c>
      <c r="J17" s="232">
        <v>120.4</v>
      </c>
      <c r="K17" s="232">
        <v>131.4</v>
      </c>
      <c r="L17" s="232">
        <v>130.4</v>
      </c>
      <c r="M17" s="232">
        <v>141.30000000000001</v>
      </c>
      <c r="N17" s="232">
        <v>148.4</v>
      </c>
      <c r="O17" s="232">
        <v>150.69999999999999</v>
      </c>
      <c r="P17" s="232">
        <v>149</v>
      </c>
      <c r="Q17" s="232">
        <v>145.19999999999999</v>
      </c>
      <c r="R17" s="232">
        <v>150.4</v>
      </c>
      <c r="S17" s="232">
        <v>166.7</v>
      </c>
      <c r="T17" s="232">
        <v>173.1</v>
      </c>
      <c r="U17" s="232">
        <v>176.7</v>
      </c>
      <c r="V17" s="232">
        <v>176.4</v>
      </c>
      <c r="W17" s="232">
        <v>176.1</v>
      </c>
      <c r="X17" s="232">
        <v>187.5</v>
      </c>
      <c r="Y17" s="232">
        <v>182.7</v>
      </c>
      <c r="Z17" s="232">
        <v>160.80000000000001</v>
      </c>
      <c r="AA17" s="232">
        <v>142.5</v>
      </c>
      <c r="AB17" s="232">
        <v>156.80000000000001</v>
      </c>
      <c r="AC17" s="232">
        <v>163.9</v>
      </c>
      <c r="AD17" s="232">
        <v>168.5</v>
      </c>
      <c r="AE17" s="232">
        <v>163.5</v>
      </c>
      <c r="AF17" s="232">
        <v>160.1</v>
      </c>
      <c r="AG17" s="232">
        <v>162.5</v>
      </c>
      <c r="AH17" s="232">
        <v>146.6</v>
      </c>
      <c r="AI17" s="232">
        <v>156</v>
      </c>
      <c r="AJ17" s="232">
        <v>154.30000000000001</v>
      </c>
      <c r="AK17" s="232">
        <v>159.4</v>
      </c>
      <c r="AL17" s="232">
        <v>174.5</v>
      </c>
      <c r="AM17" s="232">
        <v>193.9</v>
      </c>
      <c r="AN17" s="232">
        <v>173.5</v>
      </c>
      <c r="AO17" s="232">
        <v>137.1</v>
      </c>
      <c r="AP17" s="232">
        <v>97.6</v>
      </c>
      <c r="AQ17" s="232">
        <v>81.7</v>
      </c>
      <c r="AR17" s="232">
        <v>94.9</v>
      </c>
      <c r="AS17" s="232">
        <v>107.1</v>
      </c>
      <c r="AT17" s="232">
        <v>122.4</v>
      </c>
      <c r="AU17" s="232">
        <v>120</v>
      </c>
      <c r="AV17" s="232">
        <v>115.1</v>
      </c>
      <c r="AW17" s="232">
        <v>114.5</v>
      </c>
      <c r="AX17" s="232">
        <v>129</v>
      </c>
      <c r="AY17" s="232">
        <v>146.19999999999999</v>
      </c>
      <c r="AZ17" s="232">
        <v>161.69999999999999</v>
      </c>
      <c r="BA17" s="232">
        <v>176.6</v>
      </c>
      <c r="BB17" s="232">
        <v>175.6</v>
      </c>
      <c r="BC17" s="232">
        <v>176</v>
      </c>
      <c r="BD17" s="232">
        <v>186.7</v>
      </c>
      <c r="BE17" s="232">
        <v>196.9</v>
      </c>
      <c r="BF17" s="232">
        <v>174.8528</v>
      </c>
      <c r="BG17" s="232">
        <v>169.6591</v>
      </c>
      <c r="BH17" s="305">
        <v>175.8297</v>
      </c>
      <c r="BI17" s="305">
        <v>183.21449999999999</v>
      </c>
      <c r="BJ17" s="305">
        <v>183.9949</v>
      </c>
      <c r="BK17" s="305">
        <v>171.09030000000001</v>
      </c>
      <c r="BL17" s="305">
        <v>179.88800000000001</v>
      </c>
      <c r="BM17" s="305">
        <v>176.8981</v>
      </c>
      <c r="BN17" s="305">
        <v>171.0976</v>
      </c>
      <c r="BO17" s="305">
        <v>166.80619999999999</v>
      </c>
      <c r="BP17" s="305">
        <v>161.7474</v>
      </c>
      <c r="BQ17" s="305">
        <v>154.87100000000001</v>
      </c>
      <c r="BR17" s="305">
        <v>156.6901</v>
      </c>
      <c r="BS17" s="305">
        <v>152.7953</v>
      </c>
      <c r="BT17" s="305">
        <v>148.2405</v>
      </c>
      <c r="BU17" s="305">
        <v>148.27629999999999</v>
      </c>
      <c r="BV17" s="305">
        <v>146.2441</v>
      </c>
    </row>
    <row r="18" spans="1:74" ht="11.1" customHeight="1" x14ac:dyDescent="0.2">
      <c r="A18" s="52"/>
      <c r="B18" s="53" t="s">
        <v>229</v>
      </c>
      <c r="C18" s="211"/>
      <c r="D18" s="211"/>
      <c r="E18" s="211"/>
      <c r="F18" s="211"/>
      <c r="G18" s="211"/>
      <c r="H18" s="211"/>
      <c r="I18" s="211"/>
      <c r="J18" s="211"/>
      <c r="K18" s="211"/>
      <c r="L18" s="211"/>
      <c r="M18" s="211"/>
      <c r="N18" s="211"/>
      <c r="O18" s="211"/>
      <c r="P18" s="211"/>
      <c r="Q18" s="211"/>
      <c r="R18" s="211"/>
      <c r="S18" s="211"/>
      <c r="T18" s="211"/>
      <c r="U18" s="211"/>
      <c r="V18" s="211"/>
      <c r="W18" s="211"/>
      <c r="X18" s="211"/>
      <c r="Y18" s="211"/>
      <c r="Z18" s="211"/>
      <c r="AA18" s="211"/>
      <c r="AB18" s="211"/>
      <c r="AC18" s="211"/>
      <c r="AD18" s="211"/>
      <c r="AE18" s="211"/>
      <c r="AF18" s="211"/>
      <c r="AG18" s="211"/>
      <c r="AH18" s="211"/>
      <c r="AI18" s="211"/>
      <c r="AJ18" s="211"/>
      <c r="AK18" s="211"/>
      <c r="AL18" s="211"/>
      <c r="AM18" s="211"/>
      <c r="AN18" s="211"/>
      <c r="AO18" s="211"/>
      <c r="AP18" s="211"/>
      <c r="AQ18" s="211"/>
      <c r="AR18" s="211"/>
      <c r="AS18" s="211"/>
      <c r="AT18" s="211"/>
      <c r="AU18" s="211"/>
      <c r="AV18" s="211"/>
      <c r="AW18" s="211"/>
      <c r="AX18" s="211"/>
      <c r="AY18" s="211"/>
      <c r="AZ18" s="211"/>
      <c r="BA18" s="211"/>
      <c r="BB18" s="211"/>
      <c r="BC18" s="211"/>
      <c r="BD18" s="211"/>
      <c r="BE18" s="211"/>
      <c r="BF18" s="211"/>
      <c r="BG18" s="211"/>
      <c r="BH18" s="300"/>
      <c r="BI18" s="300"/>
      <c r="BJ18" s="300"/>
      <c r="BK18" s="300"/>
      <c r="BL18" s="300"/>
      <c r="BM18" s="300"/>
      <c r="BN18" s="300"/>
      <c r="BO18" s="300"/>
      <c r="BP18" s="300"/>
      <c r="BQ18" s="300"/>
      <c r="BR18" s="300"/>
      <c r="BS18" s="300"/>
      <c r="BT18" s="300"/>
      <c r="BU18" s="300"/>
      <c r="BV18" s="300"/>
    </row>
    <row r="19" spans="1:74" ht="11.1" customHeight="1" x14ac:dyDescent="0.2">
      <c r="A19" s="52" t="s">
        <v>501</v>
      </c>
      <c r="B19" s="150" t="s">
        <v>230</v>
      </c>
      <c r="C19" s="232">
        <v>234.9</v>
      </c>
      <c r="D19" s="232">
        <v>230.4</v>
      </c>
      <c r="E19" s="232">
        <v>232.5</v>
      </c>
      <c r="F19" s="232">
        <v>241.72499999999999</v>
      </c>
      <c r="G19" s="232">
        <v>239.14</v>
      </c>
      <c r="H19" s="232">
        <v>234.65</v>
      </c>
      <c r="I19" s="232">
        <v>229.98</v>
      </c>
      <c r="J19" s="232">
        <v>238.02500000000001</v>
      </c>
      <c r="K19" s="232">
        <v>264.52499999999998</v>
      </c>
      <c r="L19" s="232">
        <v>250.5</v>
      </c>
      <c r="M19" s="232">
        <v>256.35000000000002</v>
      </c>
      <c r="N19" s="232">
        <v>247.67500000000001</v>
      </c>
      <c r="O19" s="232">
        <v>255.46</v>
      </c>
      <c r="P19" s="232">
        <v>258.72500000000002</v>
      </c>
      <c r="Q19" s="232">
        <v>259.125</v>
      </c>
      <c r="R19" s="232">
        <v>275.7</v>
      </c>
      <c r="S19" s="232">
        <v>290.07499999999999</v>
      </c>
      <c r="T19" s="232">
        <v>289.07499999999999</v>
      </c>
      <c r="U19" s="232">
        <v>284.86</v>
      </c>
      <c r="V19" s="232">
        <v>283.57499999999999</v>
      </c>
      <c r="W19" s="232">
        <v>283.55</v>
      </c>
      <c r="X19" s="232">
        <v>286</v>
      </c>
      <c r="Y19" s="232">
        <v>264.72500000000002</v>
      </c>
      <c r="Z19" s="232">
        <v>236.56</v>
      </c>
      <c r="AA19" s="232">
        <v>224.77500000000001</v>
      </c>
      <c r="AB19" s="232">
        <v>230.92500000000001</v>
      </c>
      <c r="AC19" s="232">
        <v>251.6</v>
      </c>
      <c r="AD19" s="232">
        <v>279.83999999999997</v>
      </c>
      <c r="AE19" s="232">
        <v>285.92500000000001</v>
      </c>
      <c r="AF19" s="232">
        <v>271.57499999999999</v>
      </c>
      <c r="AG19" s="232">
        <v>274</v>
      </c>
      <c r="AH19" s="232">
        <v>262.10000000000002</v>
      </c>
      <c r="AI19" s="232">
        <v>259.22000000000003</v>
      </c>
      <c r="AJ19" s="232">
        <v>262.7</v>
      </c>
      <c r="AK19" s="232">
        <v>259.77499999999998</v>
      </c>
      <c r="AL19" s="232">
        <v>255.5</v>
      </c>
      <c r="AM19" s="232">
        <v>254.77500000000001</v>
      </c>
      <c r="AN19" s="232">
        <v>244.2</v>
      </c>
      <c r="AO19" s="232">
        <v>223.42</v>
      </c>
      <c r="AP19" s="232">
        <v>184.05</v>
      </c>
      <c r="AQ19" s="232">
        <v>186.95</v>
      </c>
      <c r="AR19" s="232">
        <v>208.22</v>
      </c>
      <c r="AS19" s="232">
        <v>218.32499999999999</v>
      </c>
      <c r="AT19" s="232">
        <v>218.24</v>
      </c>
      <c r="AU19" s="232">
        <v>218.27500000000001</v>
      </c>
      <c r="AV19" s="232">
        <v>215.8</v>
      </c>
      <c r="AW19" s="232">
        <v>210.82</v>
      </c>
      <c r="AX19" s="232">
        <v>219.52500000000001</v>
      </c>
      <c r="AY19" s="232">
        <v>233.42500000000001</v>
      </c>
      <c r="AZ19" s="232">
        <v>250.1</v>
      </c>
      <c r="BA19" s="232">
        <v>281.04000000000002</v>
      </c>
      <c r="BB19" s="232">
        <v>285.82499999999999</v>
      </c>
      <c r="BC19" s="232">
        <v>298.52</v>
      </c>
      <c r="BD19" s="232">
        <v>306.375</v>
      </c>
      <c r="BE19" s="232">
        <v>313.60000000000002</v>
      </c>
      <c r="BF19" s="232">
        <v>315.77999999999997</v>
      </c>
      <c r="BG19" s="232">
        <v>317.5</v>
      </c>
      <c r="BH19" s="305">
        <v>320.74</v>
      </c>
      <c r="BI19" s="305">
        <v>316.4051</v>
      </c>
      <c r="BJ19" s="305">
        <v>304.7869</v>
      </c>
      <c r="BK19" s="305">
        <v>295.5181</v>
      </c>
      <c r="BL19" s="305">
        <v>295.46640000000002</v>
      </c>
      <c r="BM19" s="305">
        <v>297.38260000000002</v>
      </c>
      <c r="BN19" s="305">
        <v>299.20339999999999</v>
      </c>
      <c r="BO19" s="305">
        <v>301.0453</v>
      </c>
      <c r="BP19" s="305">
        <v>298.63080000000002</v>
      </c>
      <c r="BQ19" s="305">
        <v>291.87079999999997</v>
      </c>
      <c r="BR19" s="305">
        <v>292.738</v>
      </c>
      <c r="BS19" s="305">
        <v>283.12430000000001</v>
      </c>
      <c r="BT19" s="305">
        <v>278.51209999999998</v>
      </c>
      <c r="BU19" s="305">
        <v>277.02820000000003</v>
      </c>
      <c r="BV19" s="305">
        <v>265.7577</v>
      </c>
    </row>
    <row r="20" spans="1:74" ht="11.1" customHeight="1" x14ac:dyDescent="0.2">
      <c r="A20" s="52" t="s">
        <v>524</v>
      </c>
      <c r="B20" s="150" t="s">
        <v>231</v>
      </c>
      <c r="C20" s="232">
        <v>245.84</v>
      </c>
      <c r="D20" s="232">
        <v>241.6</v>
      </c>
      <c r="E20" s="232">
        <v>243.67500000000001</v>
      </c>
      <c r="F20" s="232">
        <v>252.75</v>
      </c>
      <c r="G20" s="232">
        <v>250.26</v>
      </c>
      <c r="H20" s="232">
        <v>246.02500000000001</v>
      </c>
      <c r="I20" s="232">
        <v>241.44</v>
      </c>
      <c r="J20" s="232">
        <v>249.4</v>
      </c>
      <c r="K20" s="232">
        <v>276.125</v>
      </c>
      <c r="L20" s="232">
        <v>262.10000000000002</v>
      </c>
      <c r="M20" s="232">
        <v>267.75</v>
      </c>
      <c r="N20" s="232">
        <v>259.375</v>
      </c>
      <c r="O20" s="232">
        <v>267.12</v>
      </c>
      <c r="P20" s="232">
        <v>270.47500000000002</v>
      </c>
      <c r="Q20" s="232">
        <v>270.89999999999998</v>
      </c>
      <c r="R20" s="232">
        <v>287.32</v>
      </c>
      <c r="S20" s="232">
        <v>298.67500000000001</v>
      </c>
      <c r="T20" s="232">
        <v>296.95</v>
      </c>
      <c r="U20" s="232">
        <v>292.77999999999997</v>
      </c>
      <c r="V20" s="232">
        <v>291.42500000000001</v>
      </c>
      <c r="W20" s="232">
        <v>291.47500000000002</v>
      </c>
      <c r="X20" s="232">
        <v>294.26</v>
      </c>
      <c r="Y20" s="232">
        <v>273.57499999999999</v>
      </c>
      <c r="Z20" s="232">
        <v>245.72</v>
      </c>
      <c r="AA20" s="232">
        <v>233.75</v>
      </c>
      <c r="AB20" s="232">
        <v>239.32499999999999</v>
      </c>
      <c r="AC20" s="232">
        <v>259.42500000000001</v>
      </c>
      <c r="AD20" s="232">
        <v>288.12</v>
      </c>
      <c r="AE20" s="232">
        <v>294.625</v>
      </c>
      <c r="AF20" s="232">
        <v>280.35000000000002</v>
      </c>
      <c r="AG20" s="232">
        <v>282.32</v>
      </c>
      <c r="AH20" s="232">
        <v>270.67500000000001</v>
      </c>
      <c r="AI20" s="232">
        <v>268.14</v>
      </c>
      <c r="AJ20" s="232">
        <v>272.39999999999998</v>
      </c>
      <c r="AK20" s="232">
        <v>269.32499999999999</v>
      </c>
      <c r="AL20" s="232">
        <v>264.5</v>
      </c>
      <c r="AM20" s="232">
        <v>263.55</v>
      </c>
      <c r="AN20" s="232">
        <v>253.25</v>
      </c>
      <c r="AO20" s="232">
        <v>232.9</v>
      </c>
      <c r="AP20" s="232">
        <v>193.82499999999999</v>
      </c>
      <c r="AQ20" s="232">
        <v>196.05</v>
      </c>
      <c r="AR20" s="232">
        <v>216.96</v>
      </c>
      <c r="AS20" s="232">
        <v>227.2</v>
      </c>
      <c r="AT20" s="232">
        <v>227.22</v>
      </c>
      <c r="AU20" s="232">
        <v>227.35</v>
      </c>
      <c r="AV20" s="232">
        <v>224.82499999999999</v>
      </c>
      <c r="AW20" s="232">
        <v>219.98</v>
      </c>
      <c r="AX20" s="232">
        <v>228.35</v>
      </c>
      <c r="AY20" s="232">
        <v>242.02500000000001</v>
      </c>
      <c r="AZ20" s="232">
        <v>258.7</v>
      </c>
      <c r="BA20" s="232">
        <v>289.76</v>
      </c>
      <c r="BB20" s="232">
        <v>294.77499999999998</v>
      </c>
      <c r="BC20" s="232">
        <v>307.62</v>
      </c>
      <c r="BD20" s="232">
        <v>315.67500000000001</v>
      </c>
      <c r="BE20" s="232">
        <v>323.05</v>
      </c>
      <c r="BF20" s="232">
        <v>325.54000000000002</v>
      </c>
      <c r="BG20" s="232">
        <v>327.14999999999998</v>
      </c>
      <c r="BH20" s="305">
        <v>331.61520000000002</v>
      </c>
      <c r="BI20" s="305">
        <v>328.1121</v>
      </c>
      <c r="BJ20" s="305">
        <v>317.1234</v>
      </c>
      <c r="BK20" s="305">
        <v>308.05720000000002</v>
      </c>
      <c r="BL20" s="305">
        <v>308.23579999999998</v>
      </c>
      <c r="BM20" s="305">
        <v>310.09879999999998</v>
      </c>
      <c r="BN20" s="305">
        <v>312.08330000000001</v>
      </c>
      <c r="BO20" s="305">
        <v>314.06380000000001</v>
      </c>
      <c r="BP20" s="305">
        <v>311.61669999999998</v>
      </c>
      <c r="BQ20" s="305">
        <v>305.1225</v>
      </c>
      <c r="BR20" s="305">
        <v>306.09309999999999</v>
      </c>
      <c r="BS20" s="305">
        <v>296.61930000000001</v>
      </c>
      <c r="BT20" s="305">
        <v>292.22500000000002</v>
      </c>
      <c r="BU20" s="305">
        <v>290.9076</v>
      </c>
      <c r="BV20" s="305">
        <v>279.83139999999997</v>
      </c>
    </row>
    <row r="21" spans="1:74" ht="11.1" customHeight="1" x14ac:dyDescent="0.2">
      <c r="A21" s="52" t="s">
        <v>525</v>
      </c>
      <c r="B21" s="150" t="s">
        <v>810</v>
      </c>
      <c r="C21" s="232">
        <v>257.98</v>
      </c>
      <c r="D21" s="232">
        <v>256.8</v>
      </c>
      <c r="E21" s="232">
        <v>255.35</v>
      </c>
      <c r="F21" s="232">
        <v>258.25</v>
      </c>
      <c r="G21" s="232">
        <v>256.04000000000002</v>
      </c>
      <c r="H21" s="232">
        <v>251.05</v>
      </c>
      <c r="I21" s="232">
        <v>249.64</v>
      </c>
      <c r="J21" s="232">
        <v>259.5</v>
      </c>
      <c r="K21" s="232">
        <v>278.47500000000002</v>
      </c>
      <c r="L21" s="232">
        <v>279.42</v>
      </c>
      <c r="M21" s="232">
        <v>290.875</v>
      </c>
      <c r="N21" s="232">
        <v>290.89999999999998</v>
      </c>
      <c r="O21" s="232">
        <v>301.83999999999997</v>
      </c>
      <c r="P21" s="232">
        <v>304.57499999999999</v>
      </c>
      <c r="Q21" s="232">
        <v>298.75</v>
      </c>
      <c r="R21" s="232">
        <v>309.58</v>
      </c>
      <c r="S21" s="232">
        <v>324.375</v>
      </c>
      <c r="T21" s="232">
        <v>325.27499999999998</v>
      </c>
      <c r="U21" s="232">
        <v>323.27999999999997</v>
      </c>
      <c r="V21" s="232">
        <v>321.82499999999999</v>
      </c>
      <c r="W21" s="232">
        <v>326.22500000000002</v>
      </c>
      <c r="X21" s="232">
        <v>336.54</v>
      </c>
      <c r="Y21" s="232">
        <v>329.95</v>
      </c>
      <c r="Z21" s="232">
        <v>312.27999999999997</v>
      </c>
      <c r="AA21" s="232">
        <v>297.97500000000002</v>
      </c>
      <c r="AB21" s="232">
        <v>299.64999999999998</v>
      </c>
      <c r="AC21" s="232">
        <v>307.625</v>
      </c>
      <c r="AD21" s="232">
        <v>312.10000000000002</v>
      </c>
      <c r="AE21" s="232">
        <v>316.125</v>
      </c>
      <c r="AF21" s="232">
        <v>308.85000000000002</v>
      </c>
      <c r="AG21" s="232">
        <v>304.52</v>
      </c>
      <c r="AH21" s="232">
        <v>300.5</v>
      </c>
      <c r="AI21" s="232">
        <v>301.62</v>
      </c>
      <c r="AJ21" s="232">
        <v>305.3</v>
      </c>
      <c r="AK21" s="232">
        <v>306.875</v>
      </c>
      <c r="AL21" s="232">
        <v>305.5</v>
      </c>
      <c r="AM21" s="232">
        <v>304.75</v>
      </c>
      <c r="AN21" s="232">
        <v>290.95</v>
      </c>
      <c r="AO21" s="232">
        <v>272.86</v>
      </c>
      <c r="AP21" s="232">
        <v>249.3</v>
      </c>
      <c r="AQ21" s="232">
        <v>239.22499999999999</v>
      </c>
      <c r="AR21" s="232">
        <v>240.8</v>
      </c>
      <c r="AS21" s="232">
        <v>243.375</v>
      </c>
      <c r="AT21" s="232">
        <v>242.92</v>
      </c>
      <c r="AU21" s="232">
        <v>241.375</v>
      </c>
      <c r="AV21" s="232">
        <v>238.875</v>
      </c>
      <c r="AW21" s="232">
        <v>243.2</v>
      </c>
      <c r="AX21" s="232">
        <v>258.47500000000002</v>
      </c>
      <c r="AY21" s="232">
        <v>268.05</v>
      </c>
      <c r="AZ21" s="232">
        <v>284.7</v>
      </c>
      <c r="BA21" s="232">
        <v>315.22000000000003</v>
      </c>
      <c r="BB21" s="232">
        <v>313.02499999999998</v>
      </c>
      <c r="BC21" s="232">
        <v>321.7</v>
      </c>
      <c r="BD21" s="232">
        <v>328.67500000000001</v>
      </c>
      <c r="BE21" s="232">
        <v>333.875</v>
      </c>
      <c r="BF21" s="232">
        <v>335</v>
      </c>
      <c r="BG21" s="232">
        <v>338.4</v>
      </c>
      <c r="BH21" s="305">
        <v>343.32170000000002</v>
      </c>
      <c r="BI21" s="305">
        <v>348.9058</v>
      </c>
      <c r="BJ21" s="305">
        <v>347.35829999999999</v>
      </c>
      <c r="BK21" s="305">
        <v>345.4939</v>
      </c>
      <c r="BL21" s="305">
        <v>335.83580000000001</v>
      </c>
      <c r="BM21" s="305">
        <v>333.43340000000001</v>
      </c>
      <c r="BN21" s="305">
        <v>324.38589999999999</v>
      </c>
      <c r="BO21" s="305">
        <v>324.18720000000002</v>
      </c>
      <c r="BP21" s="305">
        <v>320.75470000000001</v>
      </c>
      <c r="BQ21" s="305">
        <v>318.9855</v>
      </c>
      <c r="BR21" s="305">
        <v>318.2287</v>
      </c>
      <c r="BS21" s="305">
        <v>316.77879999999999</v>
      </c>
      <c r="BT21" s="305">
        <v>315.54559999999998</v>
      </c>
      <c r="BU21" s="305">
        <v>316.31540000000001</v>
      </c>
      <c r="BV21" s="305">
        <v>307.9932</v>
      </c>
    </row>
    <row r="22" spans="1:74" ht="11.1" customHeight="1" x14ac:dyDescent="0.2">
      <c r="A22" s="52" t="s">
        <v>485</v>
      </c>
      <c r="B22" s="150" t="s">
        <v>552</v>
      </c>
      <c r="C22" s="232">
        <v>248.2</v>
      </c>
      <c r="D22" s="232">
        <v>247.4</v>
      </c>
      <c r="E22" s="232">
        <v>244.9</v>
      </c>
      <c r="F22" s="232">
        <v>243.8</v>
      </c>
      <c r="G22" s="232">
        <v>237.8</v>
      </c>
      <c r="H22" s="232">
        <v>228.4</v>
      </c>
      <c r="I22" s="232">
        <v>221.5</v>
      </c>
      <c r="J22" s="232">
        <v>229.2</v>
      </c>
      <c r="K22" s="232">
        <v>248.1</v>
      </c>
      <c r="L22" s="232">
        <v>252</v>
      </c>
      <c r="M22" s="232">
        <v>263.3</v>
      </c>
      <c r="N22" s="232">
        <v>270.3</v>
      </c>
      <c r="O22" s="232">
        <v>290.2</v>
      </c>
      <c r="P22" s="232">
        <v>285.60000000000002</v>
      </c>
      <c r="Q22" s="232">
        <v>282.7</v>
      </c>
      <c r="R22" s="232">
        <v>287.5</v>
      </c>
      <c r="S22" s="232">
        <v>313.2</v>
      </c>
      <c r="T22" s="232">
        <v>313.2</v>
      </c>
      <c r="U22" s="232">
        <v>322</v>
      </c>
      <c r="V22" s="232">
        <v>322.89999999999998</v>
      </c>
      <c r="W22" s="232">
        <v>327.9</v>
      </c>
      <c r="X22" s="232">
        <v>338.1</v>
      </c>
      <c r="Y22" s="232">
        <v>328.6</v>
      </c>
      <c r="Z22" s="232">
        <v>295.10000000000002</v>
      </c>
      <c r="AA22" s="232">
        <v>293.39999999999998</v>
      </c>
      <c r="AB22" s="232">
        <v>303</v>
      </c>
      <c r="AC22" s="232">
        <v>305</v>
      </c>
      <c r="AD22" s="232">
        <v>310.3</v>
      </c>
      <c r="AE22" s="232">
        <v>303</v>
      </c>
      <c r="AF22" s="232">
        <v>294.60000000000002</v>
      </c>
      <c r="AG22" s="232">
        <v>293.2</v>
      </c>
      <c r="AH22" s="232">
        <v>287</v>
      </c>
      <c r="AI22" s="232">
        <v>289.39999999999998</v>
      </c>
      <c r="AJ22" s="232">
        <v>300.8</v>
      </c>
      <c r="AK22" s="232">
        <v>298.39999999999998</v>
      </c>
      <c r="AL22" s="232">
        <v>303.5</v>
      </c>
      <c r="AM22" s="232">
        <v>305.2</v>
      </c>
      <c r="AN22" s="232">
        <v>281.2</v>
      </c>
      <c r="AO22" s="232">
        <v>240.5</v>
      </c>
      <c r="AP22" s="232">
        <v>204.4</v>
      </c>
      <c r="AQ22" s="232">
        <v>190.5</v>
      </c>
      <c r="AR22" s="232">
        <v>205.7</v>
      </c>
      <c r="AS22" s="232">
        <v>213.4</v>
      </c>
      <c r="AT22" s="232">
        <v>216.1</v>
      </c>
      <c r="AU22" s="232">
        <v>212.3</v>
      </c>
      <c r="AV22" s="232">
        <v>213.9</v>
      </c>
      <c r="AW22" s="232">
        <v>220.8</v>
      </c>
      <c r="AX22" s="232">
        <v>241.9</v>
      </c>
      <c r="AY22" s="232">
        <v>254.9</v>
      </c>
      <c r="AZ22" s="232">
        <v>279</v>
      </c>
      <c r="BA22" s="232">
        <v>287.3</v>
      </c>
      <c r="BB22" s="232">
        <v>278.5</v>
      </c>
      <c r="BC22" s="232">
        <v>282.5</v>
      </c>
      <c r="BD22" s="232">
        <v>295.2</v>
      </c>
      <c r="BE22" s="232">
        <v>298</v>
      </c>
      <c r="BF22" s="232">
        <v>293.2</v>
      </c>
      <c r="BG22" s="232">
        <v>309.75880000000001</v>
      </c>
      <c r="BH22" s="305">
        <v>329.238</v>
      </c>
      <c r="BI22" s="305">
        <v>343.12900000000002</v>
      </c>
      <c r="BJ22" s="305">
        <v>346.66980000000001</v>
      </c>
      <c r="BK22" s="305">
        <v>342.37439999999998</v>
      </c>
      <c r="BL22" s="305">
        <v>337.1198</v>
      </c>
      <c r="BM22" s="305">
        <v>330.33179999999999</v>
      </c>
      <c r="BN22" s="305">
        <v>317.40390000000002</v>
      </c>
      <c r="BO22" s="305">
        <v>306.25920000000002</v>
      </c>
      <c r="BP22" s="305">
        <v>297.12900000000002</v>
      </c>
      <c r="BQ22" s="305">
        <v>289.34210000000002</v>
      </c>
      <c r="BR22" s="305">
        <v>285.97640000000001</v>
      </c>
      <c r="BS22" s="305">
        <v>283.72570000000002</v>
      </c>
      <c r="BT22" s="305">
        <v>287.64850000000001</v>
      </c>
      <c r="BU22" s="305">
        <v>290.32909999999998</v>
      </c>
      <c r="BV22" s="305">
        <v>285.25720000000001</v>
      </c>
    </row>
    <row r="23" spans="1:74" ht="11.1" customHeight="1" x14ac:dyDescent="0.2">
      <c r="A23" s="49"/>
      <c r="B23" s="54" t="s">
        <v>132</v>
      </c>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372"/>
      <c r="BI23" s="372"/>
      <c r="BJ23" s="372"/>
      <c r="BK23" s="713"/>
      <c r="BL23" s="372"/>
      <c r="BM23" s="372"/>
      <c r="BN23" s="372"/>
      <c r="BO23" s="372"/>
      <c r="BP23" s="372"/>
      <c r="BQ23" s="372"/>
      <c r="BR23" s="372"/>
      <c r="BS23" s="372"/>
      <c r="BT23" s="372"/>
      <c r="BU23" s="372"/>
      <c r="BV23" s="372"/>
    </row>
    <row r="24" spans="1:74" ht="11.1" customHeight="1" x14ac:dyDescent="0.2">
      <c r="A24" s="52" t="s">
        <v>736</v>
      </c>
      <c r="B24" s="150" t="s">
        <v>131</v>
      </c>
      <c r="C24" s="210">
        <v>3.4262480000000002</v>
      </c>
      <c r="D24" s="210">
        <v>2.9575239999999998</v>
      </c>
      <c r="E24" s="210">
        <v>2.9865599999999999</v>
      </c>
      <c r="F24" s="210">
        <v>3.2178110000000002</v>
      </c>
      <c r="G24" s="210">
        <v>3.2665500000000001</v>
      </c>
      <c r="H24" s="210">
        <v>3.0850749999999998</v>
      </c>
      <c r="I24" s="210">
        <v>3.094408</v>
      </c>
      <c r="J24" s="210">
        <v>3.0072999999999999</v>
      </c>
      <c r="K24" s="210">
        <v>3.086112</v>
      </c>
      <c r="L24" s="210">
        <v>2.9855230000000001</v>
      </c>
      <c r="M24" s="210">
        <v>3.125518</v>
      </c>
      <c r="N24" s="210">
        <v>2.9253770000000001</v>
      </c>
      <c r="O24" s="210">
        <v>3.8302200000000002</v>
      </c>
      <c r="P24" s="210">
        <v>2.7714599999999998</v>
      </c>
      <c r="Q24" s="210">
        <v>2.795334</v>
      </c>
      <c r="R24" s="210">
        <v>2.9022480000000002</v>
      </c>
      <c r="S24" s="210">
        <v>2.9064000000000001</v>
      </c>
      <c r="T24" s="210">
        <v>3.0797460000000001</v>
      </c>
      <c r="U24" s="210">
        <v>2.9406539999999999</v>
      </c>
      <c r="V24" s="210">
        <v>3.073518</v>
      </c>
      <c r="W24" s="210">
        <v>3.1088100000000001</v>
      </c>
      <c r="X24" s="210">
        <v>3.4004880000000002</v>
      </c>
      <c r="Y24" s="210">
        <v>4.2464579999999996</v>
      </c>
      <c r="Z24" s="210">
        <v>4.1945579999999998</v>
      </c>
      <c r="AA24" s="210">
        <v>3.230251</v>
      </c>
      <c r="AB24" s="210">
        <v>2.7959489999999998</v>
      </c>
      <c r="AC24" s="210">
        <v>3.0629719999999998</v>
      </c>
      <c r="AD24" s="210">
        <v>2.7502330000000001</v>
      </c>
      <c r="AE24" s="210">
        <v>2.740882</v>
      </c>
      <c r="AF24" s="210">
        <v>2.4925609999999998</v>
      </c>
      <c r="AG24" s="210">
        <v>2.4582739999999998</v>
      </c>
      <c r="AH24" s="210">
        <v>2.3076189999999999</v>
      </c>
      <c r="AI24" s="210">
        <v>2.658801</v>
      </c>
      <c r="AJ24" s="210">
        <v>2.4219089999999999</v>
      </c>
      <c r="AK24" s="210">
        <v>2.7564669999999998</v>
      </c>
      <c r="AL24" s="210">
        <v>2.3055409999999998</v>
      </c>
      <c r="AM24" s="210">
        <v>2.0987800000000001</v>
      </c>
      <c r="AN24" s="210">
        <v>1.9844900000000001</v>
      </c>
      <c r="AO24" s="210">
        <v>1.85981</v>
      </c>
      <c r="AP24" s="210">
        <v>1.80786</v>
      </c>
      <c r="AQ24" s="210">
        <v>1.8161719999999999</v>
      </c>
      <c r="AR24" s="210">
        <v>1.694609</v>
      </c>
      <c r="AS24" s="210">
        <v>1.8359129999999999</v>
      </c>
      <c r="AT24" s="210">
        <v>2.3896999999999999</v>
      </c>
      <c r="AU24" s="210">
        <v>1.996958</v>
      </c>
      <c r="AV24" s="210">
        <v>2.4832100000000001</v>
      </c>
      <c r="AW24" s="210">
        <v>2.7117900000000001</v>
      </c>
      <c r="AX24" s="210">
        <v>2.6910099999999999</v>
      </c>
      <c r="AY24" s="210">
        <v>2.81569</v>
      </c>
      <c r="AZ24" s="210">
        <v>5.5586500000000001</v>
      </c>
      <c r="BA24" s="210">
        <v>2.7221799999999998</v>
      </c>
      <c r="BB24" s="210">
        <v>2.7668569999999999</v>
      </c>
      <c r="BC24" s="210">
        <v>3.0234899999999998</v>
      </c>
      <c r="BD24" s="210">
        <v>3.38714</v>
      </c>
      <c r="BE24" s="210">
        <v>3.98976</v>
      </c>
      <c r="BF24" s="210">
        <v>4.2287299999999997</v>
      </c>
      <c r="BG24" s="210">
        <v>5.3612399999999996</v>
      </c>
      <c r="BH24" s="299">
        <v>5.9732620000000001</v>
      </c>
      <c r="BI24" s="299">
        <v>6.0253449999999997</v>
      </c>
      <c r="BJ24" s="299">
        <v>6.0774109999999997</v>
      </c>
      <c r="BK24" s="299">
        <v>6.1294599999999999</v>
      </c>
      <c r="BL24" s="299">
        <v>5.9217700000000004</v>
      </c>
      <c r="BM24" s="299">
        <v>5.1946009999999996</v>
      </c>
      <c r="BN24" s="299">
        <v>3.6882069999999998</v>
      </c>
      <c r="BO24" s="299">
        <v>3.6362950000000001</v>
      </c>
      <c r="BP24" s="299">
        <v>3.6882709999999999</v>
      </c>
      <c r="BQ24" s="299">
        <v>3.6986859999999999</v>
      </c>
      <c r="BR24" s="299">
        <v>3.6987079999999999</v>
      </c>
      <c r="BS24" s="299">
        <v>3.532492</v>
      </c>
      <c r="BT24" s="299">
        <v>3.542897</v>
      </c>
      <c r="BU24" s="299">
        <v>3.5844689999999999</v>
      </c>
      <c r="BV24" s="299">
        <v>3.6364299999999998</v>
      </c>
    </row>
    <row r="25" spans="1:74" ht="11.1" customHeight="1" x14ac:dyDescent="0.2">
      <c r="A25" s="52" t="s">
        <v>133</v>
      </c>
      <c r="B25" s="150" t="s">
        <v>126</v>
      </c>
      <c r="C25" s="210">
        <v>3.3039999999999998</v>
      </c>
      <c r="D25" s="210">
        <v>2.8519999999999999</v>
      </c>
      <c r="E25" s="210">
        <v>2.88</v>
      </c>
      <c r="F25" s="210">
        <v>3.1030000000000002</v>
      </c>
      <c r="G25" s="210">
        <v>3.15</v>
      </c>
      <c r="H25" s="210">
        <v>2.9750000000000001</v>
      </c>
      <c r="I25" s="210">
        <v>2.984</v>
      </c>
      <c r="J25" s="210">
        <v>2.9</v>
      </c>
      <c r="K25" s="210">
        <v>2.976</v>
      </c>
      <c r="L25" s="210">
        <v>2.879</v>
      </c>
      <c r="M25" s="210">
        <v>3.0139999999999998</v>
      </c>
      <c r="N25" s="210">
        <v>2.8210000000000002</v>
      </c>
      <c r="O25" s="210">
        <v>3.69</v>
      </c>
      <c r="P25" s="210">
        <v>2.67</v>
      </c>
      <c r="Q25" s="210">
        <v>2.6930000000000001</v>
      </c>
      <c r="R25" s="210">
        <v>2.7959999999999998</v>
      </c>
      <c r="S25" s="210">
        <v>2.8</v>
      </c>
      <c r="T25" s="210">
        <v>2.9670000000000001</v>
      </c>
      <c r="U25" s="210">
        <v>2.8330000000000002</v>
      </c>
      <c r="V25" s="210">
        <v>2.9609999999999999</v>
      </c>
      <c r="W25" s="210">
        <v>2.9950000000000001</v>
      </c>
      <c r="X25" s="210">
        <v>3.2759999999999998</v>
      </c>
      <c r="Y25" s="210">
        <v>4.0910000000000002</v>
      </c>
      <c r="Z25" s="210">
        <v>4.0410000000000004</v>
      </c>
      <c r="AA25" s="210">
        <v>3.109</v>
      </c>
      <c r="AB25" s="210">
        <v>2.6909999999999998</v>
      </c>
      <c r="AC25" s="210">
        <v>2.948</v>
      </c>
      <c r="AD25" s="210">
        <v>2.6469999999999998</v>
      </c>
      <c r="AE25" s="210">
        <v>2.6379999999999999</v>
      </c>
      <c r="AF25" s="210">
        <v>2.399</v>
      </c>
      <c r="AG25" s="210">
        <v>2.3660000000000001</v>
      </c>
      <c r="AH25" s="210">
        <v>2.2210000000000001</v>
      </c>
      <c r="AI25" s="210">
        <v>2.5590000000000002</v>
      </c>
      <c r="AJ25" s="210">
        <v>2.331</v>
      </c>
      <c r="AK25" s="210">
        <v>2.653</v>
      </c>
      <c r="AL25" s="210">
        <v>2.2189999999999999</v>
      </c>
      <c r="AM25" s="210">
        <v>2.02</v>
      </c>
      <c r="AN25" s="210">
        <v>1.91</v>
      </c>
      <c r="AO25" s="210">
        <v>1.79</v>
      </c>
      <c r="AP25" s="210">
        <v>1.74</v>
      </c>
      <c r="AQ25" s="210">
        <v>1.748</v>
      </c>
      <c r="AR25" s="210">
        <v>1.631</v>
      </c>
      <c r="AS25" s="210">
        <v>1.7669999999999999</v>
      </c>
      <c r="AT25" s="210">
        <v>2.2999999999999998</v>
      </c>
      <c r="AU25" s="210">
        <v>1.9219999999999999</v>
      </c>
      <c r="AV25" s="210">
        <v>2.39</v>
      </c>
      <c r="AW25" s="210">
        <v>2.61</v>
      </c>
      <c r="AX25" s="210">
        <v>2.59</v>
      </c>
      <c r="AY25" s="210">
        <v>2.71</v>
      </c>
      <c r="AZ25" s="210">
        <v>5.35</v>
      </c>
      <c r="BA25" s="210">
        <v>2.62</v>
      </c>
      <c r="BB25" s="210">
        <v>2.6629999999999998</v>
      </c>
      <c r="BC25" s="210">
        <v>2.91</v>
      </c>
      <c r="BD25" s="210">
        <v>3.26</v>
      </c>
      <c r="BE25" s="210">
        <v>3.84</v>
      </c>
      <c r="BF25" s="210">
        <v>4.07</v>
      </c>
      <c r="BG25" s="210">
        <v>5.16</v>
      </c>
      <c r="BH25" s="299">
        <v>5.7490490000000003</v>
      </c>
      <c r="BI25" s="299">
        <v>5.7991770000000002</v>
      </c>
      <c r="BJ25" s="299">
        <v>5.8492879999999996</v>
      </c>
      <c r="BK25" s="299">
        <v>5.8993849999999997</v>
      </c>
      <c r="BL25" s="299">
        <v>5.6994899999999999</v>
      </c>
      <c r="BM25" s="299">
        <v>4.9996159999999996</v>
      </c>
      <c r="BN25" s="299">
        <v>3.549766</v>
      </c>
      <c r="BO25" s="299">
        <v>3.4998019999999999</v>
      </c>
      <c r="BP25" s="299">
        <v>3.5498280000000002</v>
      </c>
      <c r="BQ25" s="299">
        <v>3.5598519999999998</v>
      </c>
      <c r="BR25" s="299">
        <v>3.5598730000000001</v>
      </c>
      <c r="BS25" s="299">
        <v>3.399896</v>
      </c>
      <c r="BT25" s="299">
        <v>3.4099110000000001</v>
      </c>
      <c r="BU25" s="299">
        <v>3.4499219999999999</v>
      </c>
      <c r="BV25" s="299">
        <v>3.499933</v>
      </c>
    </row>
    <row r="26" spans="1:74" ht="11.1" customHeight="1" x14ac:dyDescent="0.2">
      <c r="A26" s="52"/>
      <c r="B26" s="53" t="s">
        <v>1012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302"/>
      <c r="BI26" s="302"/>
      <c r="BJ26" s="302"/>
      <c r="BK26" s="302"/>
      <c r="BL26" s="302"/>
      <c r="BM26" s="302"/>
      <c r="BN26" s="302"/>
      <c r="BO26" s="302"/>
      <c r="BP26" s="302"/>
      <c r="BQ26" s="302"/>
      <c r="BR26" s="302"/>
      <c r="BS26" s="302"/>
      <c r="BT26" s="302"/>
      <c r="BU26" s="302"/>
      <c r="BV26" s="302"/>
    </row>
    <row r="27" spans="1:74" ht="11.1" customHeight="1" x14ac:dyDescent="0.2">
      <c r="A27" s="52" t="s">
        <v>679</v>
      </c>
      <c r="B27" s="150" t="s">
        <v>389</v>
      </c>
      <c r="C27" s="210">
        <v>4.8499999999999996</v>
      </c>
      <c r="D27" s="210">
        <v>4.53</v>
      </c>
      <c r="E27" s="210">
        <v>3.92</v>
      </c>
      <c r="F27" s="210">
        <v>4.1100000000000003</v>
      </c>
      <c r="G27" s="210">
        <v>4.0199999999999996</v>
      </c>
      <c r="H27" s="210">
        <v>4.05</v>
      </c>
      <c r="I27" s="210">
        <v>3.92</v>
      </c>
      <c r="J27" s="210">
        <v>3.78</v>
      </c>
      <c r="K27" s="210">
        <v>3.83</v>
      </c>
      <c r="L27" s="210">
        <v>3.78</v>
      </c>
      <c r="M27" s="210">
        <v>3.84</v>
      </c>
      <c r="N27" s="210">
        <v>4.1900000000000004</v>
      </c>
      <c r="O27" s="210">
        <v>4.46</v>
      </c>
      <c r="P27" s="210">
        <v>4.8499999999999996</v>
      </c>
      <c r="Q27" s="210">
        <v>4</v>
      </c>
      <c r="R27" s="210">
        <v>3.89</v>
      </c>
      <c r="S27" s="210">
        <v>3.8</v>
      </c>
      <c r="T27" s="210">
        <v>3.77</v>
      </c>
      <c r="U27" s="210">
        <v>3.75</v>
      </c>
      <c r="V27" s="210">
        <v>3.67</v>
      </c>
      <c r="W27" s="210">
        <v>3.75</v>
      </c>
      <c r="X27" s="210">
        <v>4.03</v>
      </c>
      <c r="Y27" s="210">
        <v>4.51</v>
      </c>
      <c r="Z27" s="210">
        <v>5.47</v>
      </c>
      <c r="AA27" s="210">
        <v>5.0199999999999996</v>
      </c>
      <c r="AB27" s="210">
        <v>4.62</v>
      </c>
      <c r="AC27" s="210">
        <v>4.3099999999999996</v>
      </c>
      <c r="AD27" s="210">
        <v>3.99</v>
      </c>
      <c r="AE27" s="210">
        <v>3.64</v>
      </c>
      <c r="AF27" s="210">
        <v>3.55</v>
      </c>
      <c r="AG27" s="210">
        <v>3.33</v>
      </c>
      <c r="AH27" s="210">
        <v>3.18</v>
      </c>
      <c r="AI27" s="210">
        <v>3.35</v>
      </c>
      <c r="AJ27" s="210">
        <v>3.43</v>
      </c>
      <c r="AK27" s="210">
        <v>3.86</v>
      </c>
      <c r="AL27" s="210">
        <v>3.84</v>
      </c>
      <c r="AM27" s="210">
        <v>3.7</v>
      </c>
      <c r="AN27" s="210">
        <v>3.58</v>
      </c>
      <c r="AO27" s="210">
        <v>3.38</v>
      </c>
      <c r="AP27" s="210">
        <v>2.99</v>
      </c>
      <c r="AQ27" s="210">
        <v>2.9</v>
      </c>
      <c r="AR27" s="210">
        <v>2.71</v>
      </c>
      <c r="AS27" s="210">
        <v>2.57</v>
      </c>
      <c r="AT27" s="210">
        <v>2.84</v>
      </c>
      <c r="AU27" s="210">
        <v>3.29</v>
      </c>
      <c r="AV27" s="210">
        <v>3.28</v>
      </c>
      <c r="AW27" s="210">
        <v>3.98</v>
      </c>
      <c r="AX27" s="210">
        <v>4.0999999999999996</v>
      </c>
      <c r="AY27" s="210">
        <v>4.07</v>
      </c>
      <c r="AZ27" s="210">
        <v>9.33</v>
      </c>
      <c r="BA27" s="210">
        <v>4.4000000000000004</v>
      </c>
      <c r="BB27" s="210">
        <v>4</v>
      </c>
      <c r="BC27" s="210">
        <v>4.12</v>
      </c>
      <c r="BD27" s="210">
        <v>4.1500000000000004</v>
      </c>
      <c r="BE27" s="210">
        <v>4.7300000000000004</v>
      </c>
      <c r="BF27" s="210">
        <v>5.058713</v>
      </c>
      <c r="BG27" s="210">
        <v>5.5509979999999999</v>
      </c>
      <c r="BH27" s="299">
        <v>6.5094529999999997</v>
      </c>
      <c r="BI27" s="299">
        <v>6.9016890000000002</v>
      </c>
      <c r="BJ27" s="299">
        <v>7.3377439999999998</v>
      </c>
      <c r="BK27" s="299">
        <v>7.4039479999999998</v>
      </c>
      <c r="BL27" s="299">
        <v>7.4699960000000001</v>
      </c>
      <c r="BM27" s="299">
        <v>6.8947599999999998</v>
      </c>
      <c r="BN27" s="299">
        <v>5.8509310000000001</v>
      </c>
      <c r="BO27" s="299">
        <v>4.8655929999999996</v>
      </c>
      <c r="BP27" s="299">
        <v>4.7018230000000001</v>
      </c>
      <c r="BQ27" s="299">
        <v>4.705495</v>
      </c>
      <c r="BR27" s="299">
        <v>4.648155</v>
      </c>
      <c r="BS27" s="299">
        <v>4.5605739999999999</v>
      </c>
      <c r="BT27" s="299">
        <v>4.5698819999999998</v>
      </c>
      <c r="BU27" s="299">
        <v>4.7072710000000004</v>
      </c>
      <c r="BV27" s="299">
        <v>5.086983</v>
      </c>
    </row>
    <row r="28" spans="1:74" ht="11.1" customHeight="1" x14ac:dyDescent="0.2">
      <c r="A28" s="52" t="s">
        <v>669</v>
      </c>
      <c r="B28" s="150" t="s">
        <v>390</v>
      </c>
      <c r="C28" s="210">
        <v>7.58</v>
      </c>
      <c r="D28" s="210">
        <v>7.89</v>
      </c>
      <c r="E28" s="210">
        <v>7.68</v>
      </c>
      <c r="F28" s="210">
        <v>8.0399999999999991</v>
      </c>
      <c r="G28" s="210">
        <v>8.31</v>
      </c>
      <c r="H28" s="210">
        <v>8.75</v>
      </c>
      <c r="I28" s="210">
        <v>8.81</v>
      </c>
      <c r="J28" s="210">
        <v>8.76</v>
      </c>
      <c r="K28" s="210">
        <v>8.52</v>
      </c>
      <c r="L28" s="210">
        <v>7.97</v>
      </c>
      <c r="M28" s="210">
        <v>7.51</v>
      </c>
      <c r="N28" s="210">
        <v>7.42</v>
      </c>
      <c r="O28" s="210">
        <v>7.4</v>
      </c>
      <c r="P28" s="210">
        <v>7.74</v>
      </c>
      <c r="Q28" s="210">
        <v>7.71</v>
      </c>
      <c r="R28" s="210">
        <v>7.65</v>
      </c>
      <c r="S28" s="210">
        <v>8.34</v>
      </c>
      <c r="T28" s="210">
        <v>8.58</v>
      </c>
      <c r="U28" s="210">
        <v>8.84</v>
      </c>
      <c r="V28" s="210">
        <v>8.69</v>
      </c>
      <c r="W28" s="210">
        <v>8.57</v>
      </c>
      <c r="X28" s="210">
        <v>7.69</v>
      </c>
      <c r="Y28" s="210">
        <v>7.34</v>
      </c>
      <c r="Z28" s="210">
        <v>7.7</v>
      </c>
      <c r="AA28" s="210">
        <v>7.67</v>
      </c>
      <c r="AB28" s="210">
        <v>7.54</v>
      </c>
      <c r="AC28" s="210">
        <v>7.4</v>
      </c>
      <c r="AD28" s="210">
        <v>7.72</v>
      </c>
      <c r="AE28" s="210">
        <v>8.06</v>
      </c>
      <c r="AF28" s="210">
        <v>8.2899999999999991</v>
      </c>
      <c r="AG28" s="210">
        <v>8.4700000000000006</v>
      </c>
      <c r="AH28" s="210">
        <v>8.41</v>
      </c>
      <c r="AI28" s="210">
        <v>8.34</v>
      </c>
      <c r="AJ28" s="210">
        <v>7.63</v>
      </c>
      <c r="AK28" s="210">
        <v>6.98</v>
      </c>
      <c r="AL28" s="210">
        <v>7.19</v>
      </c>
      <c r="AM28" s="210">
        <v>7.24</v>
      </c>
      <c r="AN28" s="210">
        <v>7.03</v>
      </c>
      <c r="AO28" s="210">
        <v>7.29</v>
      </c>
      <c r="AP28" s="210">
        <v>7.24</v>
      </c>
      <c r="AQ28" s="210">
        <v>7.73</v>
      </c>
      <c r="AR28" s="210">
        <v>8.24</v>
      </c>
      <c r="AS28" s="210">
        <v>8.49</v>
      </c>
      <c r="AT28" s="210">
        <v>8.48</v>
      </c>
      <c r="AU28" s="210">
        <v>8.4499999999999993</v>
      </c>
      <c r="AV28" s="210">
        <v>7.59</v>
      </c>
      <c r="AW28" s="210">
        <v>7.64</v>
      </c>
      <c r="AX28" s="210">
        <v>7.39</v>
      </c>
      <c r="AY28" s="210">
        <v>7.41</v>
      </c>
      <c r="AZ28" s="210">
        <v>7.35</v>
      </c>
      <c r="BA28" s="210">
        <v>7.99</v>
      </c>
      <c r="BB28" s="210">
        <v>8.4</v>
      </c>
      <c r="BC28" s="210">
        <v>8.9600000000000009</v>
      </c>
      <c r="BD28" s="210">
        <v>9.59</v>
      </c>
      <c r="BE28" s="210">
        <v>9.8699999999999992</v>
      </c>
      <c r="BF28" s="210">
        <v>9.8965940000000003</v>
      </c>
      <c r="BG28" s="210">
        <v>9.8113869999999999</v>
      </c>
      <c r="BH28" s="299">
        <v>9.5991359999999997</v>
      </c>
      <c r="BI28" s="299">
        <v>9.6173420000000007</v>
      </c>
      <c r="BJ28" s="299">
        <v>9.7939710000000009</v>
      </c>
      <c r="BK28" s="299">
        <v>9.9059369999999998</v>
      </c>
      <c r="BL28" s="299">
        <v>10.032679999999999</v>
      </c>
      <c r="BM28" s="299">
        <v>10.18858</v>
      </c>
      <c r="BN28" s="299">
        <v>10.134550000000001</v>
      </c>
      <c r="BO28" s="299">
        <v>10.041980000000001</v>
      </c>
      <c r="BP28" s="299">
        <v>10.14101</v>
      </c>
      <c r="BQ28" s="299">
        <v>9.9939420000000005</v>
      </c>
      <c r="BR28" s="299">
        <v>9.7983709999999995</v>
      </c>
      <c r="BS28" s="299">
        <v>9.4681460000000008</v>
      </c>
      <c r="BT28" s="299">
        <v>8.8050660000000001</v>
      </c>
      <c r="BU28" s="299">
        <v>8.4402589999999993</v>
      </c>
      <c r="BV28" s="299">
        <v>8.2942280000000004</v>
      </c>
    </row>
    <row r="29" spans="1:74" ht="11.1" customHeight="1" x14ac:dyDescent="0.2">
      <c r="A29" s="52" t="s">
        <v>531</v>
      </c>
      <c r="B29" s="150" t="s">
        <v>391</v>
      </c>
      <c r="C29" s="210">
        <v>9.32</v>
      </c>
      <c r="D29" s="210">
        <v>10.01</v>
      </c>
      <c r="E29" s="210">
        <v>9.86</v>
      </c>
      <c r="F29" s="210">
        <v>11.34</v>
      </c>
      <c r="G29" s="210">
        <v>13.25</v>
      </c>
      <c r="H29" s="210">
        <v>16.059999999999999</v>
      </c>
      <c r="I29" s="210">
        <v>17.86</v>
      </c>
      <c r="J29" s="210">
        <v>18.22</v>
      </c>
      <c r="K29" s="210">
        <v>16.920000000000002</v>
      </c>
      <c r="L29" s="210">
        <v>13.39</v>
      </c>
      <c r="M29" s="210">
        <v>10.14</v>
      </c>
      <c r="N29" s="210">
        <v>9.2899999999999991</v>
      </c>
      <c r="O29" s="210">
        <v>8.9</v>
      </c>
      <c r="P29" s="210">
        <v>9.6300000000000008</v>
      </c>
      <c r="Q29" s="210">
        <v>9.76</v>
      </c>
      <c r="R29" s="210">
        <v>10.050000000000001</v>
      </c>
      <c r="S29" s="210">
        <v>13.52</v>
      </c>
      <c r="T29" s="210">
        <v>16.47</v>
      </c>
      <c r="U29" s="210">
        <v>17.850000000000001</v>
      </c>
      <c r="V29" s="210">
        <v>18.559999999999999</v>
      </c>
      <c r="W29" s="210">
        <v>17.23</v>
      </c>
      <c r="X29" s="210">
        <v>12.22</v>
      </c>
      <c r="Y29" s="210">
        <v>9.42</v>
      </c>
      <c r="Z29" s="210">
        <v>9.6199999999999992</v>
      </c>
      <c r="AA29" s="210">
        <v>9.36</v>
      </c>
      <c r="AB29" s="210">
        <v>9.4</v>
      </c>
      <c r="AC29" s="210">
        <v>9.42</v>
      </c>
      <c r="AD29" s="210">
        <v>10.85</v>
      </c>
      <c r="AE29" s="210">
        <v>12.76</v>
      </c>
      <c r="AF29" s="210">
        <v>15.6</v>
      </c>
      <c r="AG29" s="210">
        <v>17.739999999999998</v>
      </c>
      <c r="AH29" s="210">
        <v>18.37</v>
      </c>
      <c r="AI29" s="210">
        <v>17.61</v>
      </c>
      <c r="AJ29" s="210">
        <v>12.5</v>
      </c>
      <c r="AK29" s="210">
        <v>9.33</v>
      </c>
      <c r="AL29" s="210">
        <v>9.3000000000000007</v>
      </c>
      <c r="AM29" s="210">
        <v>9.43</v>
      </c>
      <c r="AN29" s="210">
        <v>9.19</v>
      </c>
      <c r="AO29" s="210">
        <v>9.8000000000000007</v>
      </c>
      <c r="AP29" s="210">
        <v>10.42</v>
      </c>
      <c r="AQ29" s="210">
        <v>11.79</v>
      </c>
      <c r="AR29" s="210">
        <v>15.33</v>
      </c>
      <c r="AS29" s="210">
        <v>17.489999999999998</v>
      </c>
      <c r="AT29" s="210">
        <v>18.27</v>
      </c>
      <c r="AU29" s="210">
        <v>16.850000000000001</v>
      </c>
      <c r="AV29" s="210">
        <v>12.26</v>
      </c>
      <c r="AW29" s="210">
        <v>10.99</v>
      </c>
      <c r="AX29" s="210">
        <v>9.75</v>
      </c>
      <c r="AY29" s="210">
        <v>9.68</v>
      </c>
      <c r="AZ29" s="210">
        <v>9.31</v>
      </c>
      <c r="BA29" s="210">
        <v>10.51</v>
      </c>
      <c r="BB29" s="210">
        <v>12.25</v>
      </c>
      <c r="BC29" s="210">
        <v>14.13</v>
      </c>
      <c r="BD29" s="210">
        <v>17.73</v>
      </c>
      <c r="BE29" s="210">
        <v>19.940000000000001</v>
      </c>
      <c r="BF29" s="210">
        <v>20.1355</v>
      </c>
      <c r="BG29" s="210">
        <v>19.006260000000001</v>
      </c>
      <c r="BH29" s="299">
        <v>15.817209999999999</v>
      </c>
      <c r="BI29" s="299">
        <v>13.2852</v>
      </c>
      <c r="BJ29" s="299">
        <v>12.49353</v>
      </c>
      <c r="BK29" s="299">
        <v>12.346539999999999</v>
      </c>
      <c r="BL29" s="299">
        <v>12.43995</v>
      </c>
      <c r="BM29" s="299">
        <v>12.92088</v>
      </c>
      <c r="BN29" s="299">
        <v>13.59271</v>
      </c>
      <c r="BO29" s="299">
        <v>15.211830000000001</v>
      </c>
      <c r="BP29" s="299">
        <v>17.440110000000001</v>
      </c>
      <c r="BQ29" s="299">
        <v>18.633510000000001</v>
      </c>
      <c r="BR29" s="299">
        <v>19.11956</v>
      </c>
      <c r="BS29" s="299">
        <v>17.997399999999999</v>
      </c>
      <c r="BT29" s="299">
        <v>14.403359999999999</v>
      </c>
      <c r="BU29" s="299">
        <v>11.54035</v>
      </c>
      <c r="BV29" s="299">
        <v>10.572699999999999</v>
      </c>
    </row>
    <row r="30" spans="1:74" ht="11.1" customHeight="1" x14ac:dyDescent="0.2">
      <c r="A30" s="49"/>
      <c r="B30" s="54" t="s">
        <v>992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372"/>
      <c r="BI30" s="372"/>
      <c r="BJ30" s="372"/>
      <c r="BK30" s="372"/>
      <c r="BL30" s="372"/>
      <c r="BM30" s="372"/>
      <c r="BN30" s="372"/>
      <c r="BO30" s="372"/>
      <c r="BP30" s="372"/>
      <c r="BQ30" s="372"/>
      <c r="BR30" s="372"/>
      <c r="BS30" s="372"/>
      <c r="BT30" s="372"/>
      <c r="BU30" s="372"/>
      <c r="BV30" s="372"/>
    </row>
    <row r="31" spans="1:74" ht="11.1" customHeight="1" x14ac:dyDescent="0.2">
      <c r="A31" s="49"/>
      <c r="B31" s="55" t="s">
        <v>108</v>
      </c>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372"/>
      <c r="BI31" s="372"/>
      <c r="BJ31" s="372"/>
      <c r="BK31" s="372"/>
      <c r="BL31" s="372"/>
      <c r="BM31" s="372"/>
      <c r="BN31" s="372"/>
      <c r="BO31" s="372"/>
      <c r="BP31" s="372"/>
      <c r="BQ31" s="372"/>
      <c r="BR31" s="372"/>
      <c r="BS31" s="372"/>
      <c r="BT31" s="372"/>
      <c r="BU31" s="372"/>
      <c r="BV31" s="372"/>
    </row>
    <row r="32" spans="1:74" ht="11.1" customHeight="1" x14ac:dyDescent="0.2">
      <c r="A32" s="52" t="s">
        <v>528</v>
      </c>
      <c r="B32" s="150" t="s">
        <v>392</v>
      </c>
      <c r="C32" s="210">
        <v>2.09</v>
      </c>
      <c r="D32" s="210">
        <v>2.06</v>
      </c>
      <c r="E32" s="210">
        <v>2.0699999999999998</v>
      </c>
      <c r="F32" s="210">
        <v>2.08</v>
      </c>
      <c r="G32" s="210">
        <v>2.09</v>
      </c>
      <c r="H32" s="210">
        <v>2.0699999999999998</v>
      </c>
      <c r="I32" s="210">
        <v>2.06</v>
      </c>
      <c r="J32" s="210">
        <v>2.0499999999999998</v>
      </c>
      <c r="K32" s="210">
        <v>2.02</v>
      </c>
      <c r="L32" s="210">
        <v>2.0299999999999998</v>
      </c>
      <c r="M32" s="210">
        <v>2.04</v>
      </c>
      <c r="N32" s="210">
        <v>2.04</v>
      </c>
      <c r="O32" s="210">
        <v>2.06</v>
      </c>
      <c r="P32" s="210">
        <v>2.0699999999999998</v>
      </c>
      <c r="Q32" s="210">
        <v>2.04</v>
      </c>
      <c r="R32" s="210">
        <v>2.0699999999999998</v>
      </c>
      <c r="S32" s="210">
        <v>2.04</v>
      </c>
      <c r="T32" s="210">
        <v>2.04</v>
      </c>
      <c r="U32" s="210">
        <v>2.0499999999999998</v>
      </c>
      <c r="V32" s="210">
        <v>2.06</v>
      </c>
      <c r="W32" s="210">
        <v>2.0499999999999998</v>
      </c>
      <c r="X32" s="210">
        <v>2.04</v>
      </c>
      <c r="Y32" s="210">
        <v>2.06</v>
      </c>
      <c r="Z32" s="210">
        <v>2.11</v>
      </c>
      <c r="AA32" s="210">
        <v>2.1</v>
      </c>
      <c r="AB32" s="210">
        <v>2.0699999999999998</v>
      </c>
      <c r="AC32" s="210">
        <v>2.08</v>
      </c>
      <c r="AD32" s="210">
        <v>2.0699999999999998</v>
      </c>
      <c r="AE32" s="210">
        <v>2.0499999999999998</v>
      </c>
      <c r="AF32" s="210">
        <v>2.0299999999999998</v>
      </c>
      <c r="AG32" s="210">
        <v>2.02</v>
      </c>
      <c r="AH32" s="210">
        <v>2</v>
      </c>
      <c r="AI32" s="210">
        <v>1.96</v>
      </c>
      <c r="AJ32" s="210">
        <v>1.96</v>
      </c>
      <c r="AK32" s="210">
        <v>1.96</v>
      </c>
      <c r="AL32" s="210">
        <v>1.91</v>
      </c>
      <c r="AM32" s="210">
        <v>1.94</v>
      </c>
      <c r="AN32" s="210">
        <v>1.91</v>
      </c>
      <c r="AO32" s="210">
        <v>1.94</v>
      </c>
      <c r="AP32" s="210">
        <v>1.93</v>
      </c>
      <c r="AQ32" s="210">
        <v>1.9</v>
      </c>
      <c r="AR32" s="210">
        <v>1.91</v>
      </c>
      <c r="AS32" s="210">
        <v>1.91</v>
      </c>
      <c r="AT32" s="210">
        <v>1.94</v>
      </c>
      <c r="AU32" s="210">
        <v>1.94</v>
      </c>
      <c r="AV32" s="210">
        <v>1.92</v>
      </c>
      <c r="AW32" s="210">
        <v>1.91</v>
      </c>
      <c r="AX32" s="210">
        <v>1.92</v>
      </c>
      <c r="AY32" s="210">
        <v>1.9</v>
      </c>
      <c r="AZ32" s="210">
        <v>1.93</v>
      </c>
      <c r="BA32" s="210">
        <v>1.9</v>
      </c>
      <c r="BB32" s="210">
        <v>1.9</v>
      </c>
      <c r="BC32" s="210">
        <v>1.9</v>
      </c>
      <c r="BD32" s="210">
        <v>1.9525891071000001</v>
      </c>
      <c r="BE32" s="210">
        <v>2.0101161027000001</v>
      </c>
      <c r="BF32" s="210">
        <v>2.011663</v>
      </c>
      <c r="BG32" s="210">
        <v>2.0370979999999999</v>
      </c>
      <c r="BH32" s="299">
        <v>1.9960310000000001</v>
      </c>
      <c r="BI32" s="299">
        <v>2.0214940000000001</v>
      </c>
      <c r="BJ32" s="299">
        <v>2.026904</v>
      </c>
      <c r="BK32" s="299">
        <v>2.0268809999999999</v>
      </c>
      <c r="BL32" s="299">
        <v>2.0442209999999998</v>
      </c>
      <c r="BM32" s="299">
        <v>2.0491229999999998</v>
      </c>
      <c r="BN32" s="299">
        <v>2.0645950000000002</v>
      </c>
      <c r="BO32" s="299">
        <v>2.0355279999999998</v>
      </c>
      <c r="BP32" s="299">
        <v>1.9996879999999999</v>
      </c>
      <c r="BQ32" s="299">
        <v>2.007746</v>
      </c>
      <c r="BR32" s="299">
        <v>1.996623</v>
      </c>
      <c r="BS32" s="299">
        <v>2.011034</v>
      </c>
      <c r="BT32" s="299">
        <v>1.966027</v>
      </c>
      <c r="BU32" s="299">
        <v>1.984345</v>
      </c>
      <c r="BV32" s="299">
        <v>1.981792</v>
      </c>
    </row>
    <row r="33" spans="1:74" ht="11.1" customHeight="1" x14ac:dyDescent="0.2">
      <c r="A33" s="52" t="s">
        <v>530</v>
      </c>
      <c r="B33" s="150" t="s">
        <v>393</v>
      </c>
      <c r="C33" s="210">
        <v>4.1100000000000003</v>
      </c>
      <c r="D33" s="210">
        <v>3.56</v>
      </c>
      <c r="E33" s="210">
        <v>3.35</v>
      </c>
      <c r="F33" s="210">
        <v>3.38</v>
      </c>
      <c r="G33" s="210">
        <v>3.48</v>
      </c>
      <c r="H33" s="210">
        <v>3.29</v>
      </c>
      <c r="I33" s="210">
        <v>3.21</v>
      </c>
      <c r="J33" s="210">
        <v>3.13</v>
      </c>
      <c r="K33" s="210">
        <v>3.16</v>
      </c>
      <c r="L33" s="210">
        <v>3.13</v>
      </c>
      <c r="M33" s="210">
        <v>3.35</v>
      </c>
      <c r="N33" s="210">
        <v>3.63</v>
      </c>
      <c r="O33" s="210">
        <v>5.0599999999999996</v>
      </c>
      <c r="P33" s="210">
        <v>3.61</v>
      </c>
      <c r="Q33" s="210">
        <v>3.18</v>
      </c>
      <c r="R33" s="210">
        <v>3.14</v>
      </c>
      <c r="S33" s="210">
        <v>3.06</v>
      </c>
      <c r="T33" s="210">
        <v>3.13</v>
      </c>
      <c r="U33" s="210">
        <v>3.23</v>
      </c>
      <c r="V33" s="210">
        <v>3.28</v>
      </c>
      <c r="W33" s="210">
        <v>3.12</v>
      </c>
      <c r="X33" s="210">
        <v>3.43</v>
      </c>
      <c r="Y33" s="210">
        <v>4.18</v>
      </c>
      <c r="Z33" s="210">
        <v>4.72</v>
      </c>
      <c r="AA33" s="210">
        <v>4</v>
      </c>
      <c r="AB33" s="210">
        <v>3.63</v>
      </c>
      <c r="AC33" s="210">
        <v>3.46</v>
      </c>
      <c r="AD33" s="210">
        <v>2.89</v>
      </c>
      <c r="AE33" s="210">
        <v>2.77</v>
      </c>
      <c r="AF33" s="210">
        <v>2.58</v>
      </c>
      <c r="AG33" s="210">
        <v>2.54</v>
      </c>
      <c r="AH33" s="210">
        <v>2.42</v>
      </c>
      <c r="AI33" s="210">
        <v>2.59</v>
      </c>
      <c r="AJ33" s="210">
        <v>2.4900000000000002</v>
      </c>
      <c r="AK33" s="210">
        <v>2.96</v>
      </c>
      <c r="AL33" s="210">
        <v>2.91</v>
      </c>
      <c r="AM33" s="210">
        <v>2.63</v>
      </c>
      <c r="AN33" s="210">
        <v>2.4</v>
      </c>
      <c r="AO33" s="210">
        <v>2.14</v>
      </c>
      <c r="AP33" s="210">
        <v>2.1</v>
      </c>
      <c r="AQ33" s="210">
        <v>2.16</v>
      </c>
      <c r="AR33" s="210">
        <v>2.0099999999999998</v>
      </c>
      <c r="AS33" s="210">
        <v>2.0299999999999998</v>
      </c>
      <c r="AT33" s="210">
        <v>2.39</v>
      </c>
      <c r="AU33" s="210">
        <v>2.42</v>
      </c>
      <c r="AV33" s="210">
        <v>2.4900000000000002</v>
      </c>
      <c r="AW33" s="210">
        <v>2.99</v>
      </c>
      <c r="AX33" s="210">
        <v>3.17</v>
      </c>
      <c r="AY33" s="210">
        <v>3.19</v>
      </c>
      <c r="AZ33" s="210">
        <v>15.52</v>
      </c>
      <c r="BA33" s="210">
        <v>3.26</v>
      </c>
      <c r="BB33" s="210">
        <v>3.01</v>
      </c>
      <c r="BC33" s="210">
        <v>3.24</v>
      </c>
      <c r="BD33" s="210">
        <v>3.4601063431000001</v>
      </c>
      <c r="BE33" s="210">
        <v>3.9906573316</v>
      </c>
      <c r="BF33" s="210">
        <v>4.2249239999999997</v>
      </c>
      <c r="BG33" s="210">
        <v>5.2778200000000002</v>
      </c>
      <c r="BH33" s="299">
        <v>5.9591750000000001</v>
      </c>
      <c r="BI33" s="299">
        <v>6.1707219999999996</v>
      </c>
      <c r="BJ33" s="299">
        <v>6.3824899999999998</v>
      </c>
      <c r="BK33" s="299">
        <v>6.5982130000000003</v>
      </c>
      <c r="BL33" s="299">
        <v>6.3389879999999996</v>
      </c>
      <c r="BM33" s="299">
        <v>5.4504330000000003</v>
      </c>
      <c r="BN33" s="299">
        <v>3.8715929999999998</v>
      </c>
      <c r="BO33" s="299">
        <v>3.7492869999999998</v>
      </c>
      <c r="BP33" s="299">
        <v>3.6752669999999998</v>
      </c>
      <c r="BQ33" s="299">
        <v>3.715363</v>
      </c>
      <c r="BR33" s="299">
        <v>3.7762769999999999</v>
      </c>
      <c r="BS33" s="299">
        <v>3.588927</v>
      </c>
      <c r="BT33" s="299">
        <v>3.642693</v>
      </c>
      <c r="BU33" s="299">
        <v>3.8088639999999998</v>
      </c>
      <c r="BV33" s="299">
        <v>4.0062490000000004</v>
      </c>
    </row>
    <row r="34" spans="1:74" ht="11.1" customHeight="1" x14ac:dyDescent="0.2">
      <c r="A34" s="52" t="s">
        <v>529</v>
      </c>
      <c r="B34" s="576" t="s">
        <v>993</v>
      </c>
      <c r="C34" s="210">
        <v>11.25</v>
      </c>
      <c r="D34" s="210">
        <v>10.77</v>
      </c>
      <c r="E34" s="210">
        <v>11.42</v>
      </c>
      <c r="F34" s="210">
        <v>10.64</v>
      </c>
      <c r="G34" s="210">
        <v>10.69</v>
      </c>
      <c r="H34" s="210">
        <v>10.48</v>
      </c>
      <c r="I34" s="210">
        <v>9.99</v>
      </c>
      <c r="J34" s="210">
        <v>10.029999999999999</v>
      </c>
      <c r="K34" s="210">
        <v>10.06</v>
      </c>
      <c r="L34" s="210">
        <v>10.61</v>
      </c>
      <c r="M34" s="210">
        <v>10.28</v>
      </c>
      <c r="N34" s="210">
        <v>13.6</v>
      </c>
      <c r="O34" s="210">
        <v>11.45</v>
      </c>
      <c r="P34" s="210">
        <v>11.46</v>
      </c>
      <c r="Q34" s="210">
        <v>12.1</v>
      </c>
      <c r="R34" s="210">
        <v>12.2</v>
      </c>
      <c r="S34" s="210">
        <v>12.83</v>
      </c>
      <c r="T34" s="210">
        <v>13.81</v>
      </c>
      <c r="U34" s="210">
        <v>13.76</v>
      </c>
      <c r="V34" s="210">
        <v>14.38</v>
      </c>
      <c r="W34" s="210">
        <v>13.91</v>
      </c>
      <c r="X34" s="210">
        <v>14.52</v>
      </c>
      <c r="Y34" s="210">
        <v>15.25</v>
      </c>
      <c r="Z34" s="210">
        <v>13.56</v>
      </c>
      <c r="AA34" s="210">
        <v>11.3</v>
      </c>
      <c r="AB34" s="210">
        <v>12.28</v>
      </c>
      <c r="AC34" s="210">
        <v>13.68</v>
      </c>
      <c r="AD34" s="210">
        <v>13.89</v>
      </c>
      <c r="AE34" s="210">
        <v>13.47</v>
      </c>
      <c r="AF34" s="210">
        <v>12.92</v>
      </c>
      <c r="AG34" s="210">
        <v>12.93</v>
      </c>
      <c r="AH34" s="210">
        <v>13.72</v>
      </c>
      <c r="AI34" s="210">
        <v>11.53</v>
      </c>
      <c r="AJ34" s="210">
        <v>12.65</v>
      </c>
      <c r="AK34" s="210">
        <v>12.05</v>
      </c>
      <c r="AL34" s="210">
        <v>12.85</v>
      </c>
      <c r="AM34" s="210">
        <v>13.15</v>
      </c>
      <c r="AN34" s="210">
        <v>12.68</v>
      </c>
      <c r="AO34" s="210">
        <v>10.29</v>
      </c>
      <c r="AP34" s="210">
        <v>8.19</v>
      </c>
      <c r="AQ34" s="210">
        <v>5.69</v>
      </c>
      <c r="AR34" s="210">
        <v>6.25</v>
      </c>
      <c r="AS34" s="210">
        <v>7.38</v>
      </c>
      <c r="AT34" s="210">
        <v>9.66</v>
      </c>
      <c r="AU34" s="210">
        <v>9.56</v>
      </c>
      <c r="AV34" s="210">
        <v>8.68</v>
      </c>
      <c r="AW34" s="210">
        <v>8.83</v>
      </c>
      <c r="AX34" s="210">
        <v>9.1999999999999993</v>
      </c>
      <c r="AY34" s="210">
        <v>10.32</v>
      </c>
      <c r="AZ34" s="210">
        <v>11.37</v>
      </c>
      <c r="BA34" s="210">
        <v>12.41</v>
      </c>
      <c r="BB34" s="210">
        <v>12.81</v>
      </c>
      <c r="BC34" s="210">
        <v>12.82</v>
      </c>
      <c r="BD34" s="210">
        <v>13.56</v>
      </c>
      <c r="BE34" s="210">
        <v>13.367290000000001</v>
      </c>
      <c r="BF34" s="210">
        <v>13.258010000000001</v>
      </c>
      <c r="BG34" s="210">
        <v>12.89588</v>
      </c>
      <c r="BH34" s="299">
        <v>13.19365</v>
      </c>
      <c r="BI34" s="299">
        <v>13.848190000000001</v>
      </c>
      <c r="BJ34" s="299">
        <v>14.58168</v>
      </c>
      <c r="BK34" s="299">
        <v>14.72315</v>
      </c>
      <c r="BL34" s="299">
        <v>14.31134</v>
      </c>
      <c r="BM34" s="299">
        <v>14.5726</v>
      </c>
      <c r="BN34" s="299">
        <v>15.00433</v>
      </c>
      <c r="BO34" s="299">
        <v>14.33365</v>
      </c>
      <c r="BP34" s="299">
        <v>14.38735</v>
      </c>
      <c r="BQ34" s="299">
        <v>13.628500000000001</v>
      </c>
      <c r="BR34" s="299">
        <v>13.051019999999999</v>
      </c>
      <c r="BS34" s="299">
        <v>12.734669999999999</v>
      </c>
      <c r="BT34" s="299">
        <v>12.56686</v>
      </c>
      <c r="BU34" s="299">
        <v>12.418229999999999</v>
      </c>
      <c r="BV34" s="299">
        <v>12.60665</v>
      </c>
    </row>
    <row r="35" spans="1:74" ht="11.1" customHeight="1" x14ac:dyDescent="0.2">
      <c r="A35" s="52" t="s">
        <v>16</v>
      </c>
      <c r="B35" s="150" t="s">
        <v>400</v>
      </c>
      <c r="C35" s="210">
        <v>13.02</v>
      </c>
      <c r="D35" s="210">
        <v>12.98</v>
      </c>
      <c r="E35" s="210">
        <v>12.35</v>
      </c>
      <c r="F35" s="210">
        <v>13</v>
      </c>
      <c r="G35" s="210">
        <v>12.22</v>
      </c>
      <c r="H35" s="210">
        <v>11.56</v>
      </c>
      <c r="I35" s="210">
        <v>11.82</v>
      </c>
      <c r="J35" s="210">
        <v>12.95</v>
      </c>
      <c r="K35" s="210">
        <v>14.52</v>
      </c>
      <c r="L35" s="210">
        <v>14.11</v>
      </c>
      <c r="M35" s="210">
        <v>14.61</v>
      </c>
      <c r="N35" s="210">
        <v>14.63</v>
      </c>
      <c r="O35" s="210">
        <v>16.07</v>
      </c>
      <c r="P35" s="210">
        <v>15.19</v>
      </c>
      <c r="Q35" s="210">
        <v>15.02</v>
      </c>
      <c r="R35" s="210">
        <v>16.190000000000001</v>
      </c>
      <c r="S35" s="210">
        <v>16.73</v>
      </c>
      <c r="T35" s="210">
        <v>16.59</v>
      </c>
      <c r="U35" s="210">
        <v>16.21</v>
      </c>
      <c r="V35" s="210">
        <v>16.93</v>
      </c>
      <c r="W35" s="210">
        <v>17.39</v>
      </c>
      <c r="X35" s="210">
        <v>17.760000000000002</v>
      </c>
      <c r="Y35" s="210">
        <v>16.39</v>
      </c>
      <c r="Z35" s="210">
        <v>14.54</v>
      </c>
      <c r="AA35" s="210">
        <v>14.12</v>
      </c>
      <c r="AB35" s="210">
        <v>15.19</v>
      </c>
      <c r="AC35" s="210">
        <v>15.7</v>
      </c>
      <c r="AD35" s="210">
        <v>16.350000000000001</v>
      </c>
      <c r="AE35" s="210">
        <v>16.190000000000001</v>
      </c>
      <c r="AF35" s="210">
        <v>14.85</v>
      </c>
      <c r="AG35" s="210">
        <v>15.1</v>
      </c>
      <c r="AH35" s="210">
        <v>14.82</v>
      </c>
      <c r="AI35" s="210">
        <v>15.04</v>
      </c>
      <c r="AJ35" s="210">
        <v>15.37</v>
      </c>
      <c r="AK35" s="210">
        <v>15.28</v>
      </c>
      <c r="AL35" s="210">
        <v>14.73</v>
      </c>
      <c r="AM35" s="210">
        <v>14.54</v>
      </c>
      <c r="AN35" s="210">
        <v>13.78</v>
      </c>
      <c r="AO35" s="210">
        <v>10.83</v>
      </c>
      <c r="AP35" s="210">
        <v>8.82</v>
      </c>
      <c r="AQ35" s="210">
        <v>7.29</v>
      </c>
      <c r="AR35" s="210">
        <v>8.9700000000000006</v>
      </c>
      <c r="AS35" s="210">
        <v>10.68</v>
      </c>
      <c r="AT35" s="210">
        <v>10.44</v>
      </c>
      <c r="AU35" s="210">
        <v>9.83</v>
      </c>
      <c r="AV35" s="210">
        <v>10.07</v>
      </c>
      <c r="AW35" s="210">
        <v>10.35</v>
      </c>
      <c r="AX35" s="210">
        <v>11.14</v>
      </c>
      <c r="AY35" s="210">
        <v>12.16</v>
      </c>
      <c r="AZ35" s="210">
        <v>13.69</v>
      </c>
      <c r="BA35" s="210">
        <v>14.74</v>
      </c>
      <c r="BB35" s="210">
        <v>14.76</v>
      </c>
      <c r="BC35" s="210">
        <v>15.09</v>
      </c>
      <c r="BD35" s="210">
        <v>15.73</v>
      </c>
      <c r="BE35" s="210">
        <v>16.505610000000001</v>
      </c>
      <c r="BF35" s="210">
        <v>16.162379999999999</v>
      </c>
      <c r="BG35" s="210">
        <v>16.652940000000001</v>
      </c>
      <c r="BH35" s="299">
        <v>17.993310000000001</v>
      </c>
      <c r="BI35" s="299">
        <v>18.736129999999999</v>
      </c>
      <c r="BJ35" s="299">
        <v>18.137350000000001</v>
      </c>
      <c r="BK35" s="299">
        <v>17.761849999999999</v>
      </c>
      <c r="BL35" s="299">
        <v>17.877680000000002</v>
      </c>
      <c r="BM35" s="299">
        <v>17.87555</v>
      </c>
      <c r="BN35" s="299">
        <v>17.31662</v>
      </c>
      <c r="BO35" s="299">
        <v>16.907050000000002</v>
      </c>
      <c r="BP35" s="299">
        <v>16.662780000000001</v>
      </c>
      <c r="BQ35" s="299">
        <v>16.551649999999999</v>
      </c>
      <c r="BR35" s="299">
        <v>16.352969999999999</v>
      </c>
      <c r="BS35" s="299">
        <v>16.00338</v>
      </c>
      <c r="BT35" s="299">
        <v>16.164249999999999</v>
      </c>
      <c r="BU35" s="299">
        <v>16.348780000000001</v>
      </c>
      <c r="BV35" s="299">
        <v>15.37506</v>
      </c>
    </row>
    <row r="36" spans="1:74" ht="11.1" customHeight="1" x14ac:dyDescent="0.2">
      <c r="A36" s="52"/>
      <c r="B36" s="55" t="s">
        <v>1013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02"/>
      <c r="BI36" s="302"/>
      <c r="BJ36" s="302"/>
      <c r="BK36" s="302"/>
      <c r="BL36" s="302"/>
      <c r="BM36" s="302"/>
      <c r="BN36" s="302"/>
      <c r="BO36" s="302"/>
      <c r="BP36" s="302"/>
      <c r="BQ36" s="302"/>
      <c r="BR36" s="302"/>
      <c r="BS36" s="302"/>
      <c r="BT36" s="302"/>
      <c r="BU36" s="302"/>
      <c r="BV36" s="302"/>
    </row>
    <row r="37" spans="1:74" ht="11.1" customHeight="1" x14ac:dyDescent="0.2">
      <c r="A37" s="56" t="s">
        <v>4</v>
      </c>
      <c r="B37" s="151" t="s">
        <v>389</v>
      </c>
      <c r="C37" s="437">
        <v>6.59</v>
      </c>
      <c r="D37" s="437">
        <v>6.63</v>
      </c>
      <c r="E37" s="437">
        <v>6.71</v>
      </c>
      <c r="F37" s="437">
        <v>6.6</v>
      </c>
      <c r="G37" s="437">
        <v>6.78</v>
      </c>
      <c r="H37" s="437">
        <v>7.19</v>
      </c>
      <c r="I37" s="437">
        <v>7.31</v>
      </c>
      <c r="J37" s="437">
        <v>7.22</v>
      </c>
      <c r="K37" s="437">
        <v>7.17</v>
      </c>
      <c r="L37" s="437">
        <v>6.91</v>
      </c>
      <c r="M37" s="437">
        <v>6.73</v>
      </c>
      <c r="N37" s="437">
        <v>6.54</v>
      </c>
      <c r="O37" s="437">
        <v>6.94</v>
      </c>
      <c r="P37" s="437">
        <v>6.78</v>
      </c>
      <c r="Q37" s="437">
        <v>6.63</v>
      </c>
      <c r="R37" s="437">
        <v>6.57</v>
      </c>
      <c r="S37" s="437">
        <v>6.79</v>
      </c>
      <c r="T37" s="437">
        <v>7.17</v>
      </c>
      <c r="U37" s="437">
        <v>7.32</v>
      </c>
      <c r="V37" s="437">
        <v>7.25</v>
      </c>
      <c r="W37" s="437">
        <v>7.05</v>
      </c>
      <c r="X37" s="437">
        <v>6.87</v>
      </c>
      <c r="Y37" s="437">
        <v>6.85</v>
      </c>
      <c r="Z37" s="437">
        <v>6.67</v>
      </c>
      <c r="AA37" s="437">
        <v>6.58</v>
      </c>
      <c r="AB37" s="437">
        <v>6.69</v>
      </c>
      <c r="AC37" s="437">
        <v>6.73</v>
      </c>
      <c r="AD37" s="437">
        <v>6.51</v>
      </c>
      <c r="AE37" s="437">
        <v>6.69</v>
      </c>
      <c r="AF37" s="437">
        <v>6.87</v>
      </c>
      <c r="AG37" s="437">
        <v>7.14</v>
      </c>
      <c r="AH37" s="437">
        <v>7.4</v>
      </c>
      <c r="AI37" s="437">
        <v>7.06</v>
      </c>
      <c r="AJ37" s="437">
        <v>6.84</v>
      </c>
      <c r="AK37" s="437">
        <v>6.72</v>
      </c>
      <c r="AL37" s="437">
        <v>6.38</v>
      </c>
      <c r="AM37" s="437">
        <v>6.34</v>
      </c>
      <c r="AN37" s="437">
        <v>6.41</v>
      </c>
      <c r="AO37" s="437">
        <v>6.38</v>
      </c>
      <c r="AP37" s="437">
        <v>6.4</v>
      </c>
      <c r="AQ37" s="437">
        <v>6.53</v>
      </c>
      <c r="AR37" s="437">
        <v>6.93</v>
      </c>
      <c r="AS37" s="437">
        <v>7.17</v>
      </c>
      <c r="AT37" s="437">
        <v>7.07</v>
      </c>
      <c r="AU37" s="437">
        <v>7.01</v>
      </c>
      <c r="AV37" s="437">
        <v>6.71</v>
      </c>
      <c r="AW37" s="437">
        <v>6.48</v>
      </c>
      <c r="AX37" s="437">
        <v>6.4</v>
      </c>
      <c r="AY37" s="437">
        <v>6.35</v>
      </c>
      <c r="AZ37" s="437">
        <v>8.15</v>
      </c>
      <c r="BA37" s="437">
        <v>7.01</v>
      </c>
      <c r="BB37" s="437">
        <v>6.77</v>
      </c>
      <c r="BC37" s="437">
        <v>6.65</v>
      </c>
      <c r="BD37" s="437">
        <v>7.27</v>
      </c>
      <c r="BE37" s="437">
        <v>7.53</v>
      </c>
      <c r="BF37" s="437">
        <v>7.3028089999999999</v>
      </c>
      <c r="BG37" s="437">
        <v>7.4131080000000003</v>
      </c>
      <c r="BH37" s="438">
        <v>6.9484760000000003</v>
      </c>
      <c r="BI37" s="438">
        <v>6.7199099999999996</v>
      </c>
      <c r="BJ37" s="438">
        <v>6.6497539999999997</v>
      </c>
      <c r="BK37" s="438">
        <v>6.5849589999999996</v>
      </c>
      <c r="BL37" s="438">
        <v>7.5858829999999999</v>
      </c>
      <c r="BM37" s="438">
        <v>7.2272999999999996</v>
      </c>
      <c r="BN37" s="438">
        <v>6.8407939999999998</v>
      </c>
      <c r="BO37" s="438">
        <v>6.7356879999999997</v>
      </c>
      <c r="BP37" s="438">
        <v>7.2244250000000001</v>
      </c>
      <c r="BQ37" s="438">
        <v>7.4767830000000002</v>
      </c>
      <c r="BR37" s="438">
        <v>7.2136639999999996</v>
      </c>
      <c r="BS37" s="438">
        <v>7.2746170000000001</v>
      </c>
      <c r="BT37" s="438">
        <v>6.8614389999999998</v>
      </c>
      <c r="BU37" s="438">
        <v>6.619453</v>
      </c>
      <c r="BV37" s="438">
        <v>6.5123069999999998</v>
      </c>
    </row>
    <row r="38" spans="1:74" ht="11.1" customHeight="1" x14ac:dyDescent="0.2">
      <c r="A38" s="56" t="s">
        <v>5</v>
      </c>
      <c r="B38" s="151" t="s">
        <v>390</v>
      </c>
      <c r="C38" s="437">
        <v>10.210000000000001</v>
      </c>
      <c r="D38" s="437">
        <v>10.48</v>
      </c>
      <c r="E38" s="437">
        <v>10.46</v>
      </c>
      <c r="F38" s="437">
        <v>10.4</v>
      </c>
      <c r="G38" s="437">
        <v>10.59</v>
      </c>
      <c r="H38" s="437">
        <v>11.01</v>
      </c>
      <c r="I38" s="437">
        <v>10.97</v>
      </c>
      <c r="J38" s="437">
        <v>11.01</v>
      </c>
      <c r="K38" s="437">
        <v>11.03</v>
      </c>
      <c r="L38" s="437">
        <v>10.78</v>
      </c>
      <c r="M38" s="437">
        <v>10.49</v>
      </c>
      <c r="N38" s="437">
        <v>10.28</v>
      </c>
      <c r="O38" s="437">
        <v>10.49</v>
      </c>
      <c r="P38" s="437">
        <v>10.65</v>
      </c>
      <c r="Q38" s="437">
        <v>10.51</v>
      </c>
      <c r="R38" s="437">
        <v>10.46</v>
      </c>
      <c r="S38" s="437">
        <v>10.51</v>
      </c>
      <c r="T38" s="437">
        <v>10.84</v>
      </c>
      <c r="U38" s="437">
        <v>11</v>
      </c>
      <c r="V38" s="437">
        <v>11.03</v>
      </c>
      <c r="W38" s="437">
        <v>10.72</v>
      </c>
      <c r="X38" s="437">
        <v>10.77</v>
      </c>
      <c r="Y38" s="437">
        <v>10.54</v>
      </c>
      <c r="Z38" s="437">
        <v>10.33</v>
      </c>
      <c r="AA38" s="437">
        <v>10.3</v>
      </c>
      <c r="AB38" s="437">
        <v>10.54</v>
      </c>
      <c r="AC38" s="437">
        <v>10.46</v>
      </c>
      <c r="AD38" s="437">
        <v>10.52</v>
      </c>
      <c r="AE38" s="437">
        <v>10.54</v>
      </c>
      <c r="AF38" s="437">
        <v>10.9</v>
      </c>
      <c r="AG38" s="437">
        <v>11.02</v>
      </c>
      <c r="AH38" s="437">
        <v>11.02</v>
      </c>
      <c r="AI38" s="437">
        <v>10.96</v>
      </c>
      <c r="AJ38" s="437">
        <v>10.74</v>
      </c>
      <c r="AK38" s="437">
        <v>10.57</v>
      </c>
      <c r="AL38" s="437">
        <v>10.32</v>
      </c>
      <c r="AM38" s="437">
        <v>10.23</v>
      </c>
      <c r="AN38" s="437">
        <v>10.36</v>
      </c>
      <c r="AO38" s="437">
        <v>10.41</v>
      </c>
      <c r="AP38" s="437">
        <v>10.42</v>
      </c>
      <c r="AQ38" s="437">
        <v>10.45</v>
      </c>
      <c r="AR38" s="437">
        <v>10.95</v>
      </c>
      <c r="AS38" s="437">
        <v>10.9</v>
      </c>
      <c r="AT38" s="437">
        <v>10.95</v>
      </c>
      <c r="AU38" s="437">
        <v>11.07</v>
      </c>
      <c r="AV38" s="437">
        <v>10.79</v>
      </c>
      <c r="AW38" s="437">
        <v>10.59</v>
      </c>
      <c r="AX38" s="437">
        <v>10.48</v>
      </c>
      <c r="AY38" s="437">
        <v>10.31</v>
      </c>
      <c r="AZ38" s="437">
        <v>11.93</v>
      </c>
      <c r="BA38" s="437">
        <v>11.13</v>
      </c>
      <c r="BB38" s="437">
        <v>10.99</v>
      </c>
      <c r="BC38" s="437">
        <v>10.84</v>
      </c>
      <c r="BD38" s="437">
        <v>11.34</v>
      </c>
      <c r="BE38" s="437">
        <v>11.57</v>
      </c>
      <c r="BF38" s="437">
        <v>11.60801</v>
      </c>
      <c r="BG38" s="437">
        <v>11.67051</v>
      </c>
      <c r="BH38" s="438">
        <v>11.367509999999999</v>
      </c>
      <c r="BI38" s="438">
        <v>11.14751</v>
      </c>
      <c r="BJ38" s="438">
        <v>11.050050000000001</v>
      </c>
      <c r="BK38" s="438">
        <v>10.852550000000001</v>
      </c>
      <c r="BL38" s="438">
        <v>12.436920000000001</v>
      </c>
      <c r="BM38" s="438">
        <v>11.780709999999999</v>
      </c>
      <c r="BN38" s="438">
        <v>11.5799</v>
      </c>
      <c r="BO38" s="438">
        <v>11.357810000000001</v>
      </c>
      <c r="BP38" s="438">
        <v>11.84901</v>
      </c>
      <c r="BQ38" s="438">
        <v>12.00212</v>
      </c>
      <c r="BR38" s="438">
        <v>11.96968</v>
      </c>
      <c r="BS38" s="438">
        <v>12.00708</v>
      </c>
      <c r="BT38" s="438">
        <v>11.6295</v>
      </c>
      <c r="BU38" s="438">
        <v>11.325900000000001</v>
      </c>
      <c r="BV38" s="438">
        <v>11.19244</v>
      </c>
    </row>
    <row r="39" spans="1:74" ht="11.1" customHeight="1" x14ac:dyDescent="0.2">
      <c r="A39" s="56" t="s">
        <v>532</v>
      </c>
      <c r="B39" s="255" t="s">
        <v>391</v>
      </c>
      <c r="C39" s="439">
        <v>12.21</v>
      </c>
      <c r="D39" s="439">
        <v>12.79</v>
      </c>
      <c r="E39" s="439">
        <v>12.89</v>
      </c>
      <c r="F39" s="439">
        <v>12.72</v>
      </c>
      <c r="G39" s="439">
        <v>13.07</v>
      </c>
      <c r="H39" s="439">
        <v>13.2</v>
      </c>
      <c r="I39" s="439">
        <v>13.08</v>
      </c>
      <c r="J39" s="439">
        <v>13.15</v>
      </c>
      <c r="K39" s="439">
        <v>13.28</v>
      </c>
      <c r="L39" s="439">
        <v>12.8</v>
      </c>
      <c r="M39" s="439">
        <v>12.94</v>
      </c>
      <c r="N39" s="439">
        <v>12.45</v>
      </c>
      <c r="O39" s="439">
        <v>12.22</v>
      </c>
      <c r="P39" s="439">
        <v>12.63</v>
      </c>
      <c r="Q39" s="439">
        <v>12.97</v>
      </c>
      <c r="R39" s="439">
        <v>12.88</v>
      </c>
      <c r="S39" s="439">
        <v>13.12</v>
      </c>
      <c r="T39" s="439">
        <v>13.03</v>
      </c>
      <c r="U39" s="439">
        <v>13.13</v>
      </c>
      <c r="V39" s="439">
        <v>13.26</v>
      </c>
      <c r="W39" s="439">
        <v>13.01</v>
      </c>
      <c r="X39" s="439">
        <v>12.85</v>
      </c>
      <c r="Y39" s="439">
        <v>12.9</v>
      </c>
      <c r="Z39" s="439">
        <v>12.43</v>
      </c>
      <c r="AA39" s="439">
        <v>12.47</v>
      </c>
      <c r="AB39" s="439">
        <v>12.72</v>
      </c>
      <c r="AC39" s="439">
        <v>12.84</v>
      </c>
      <c r="AD39" s="439">
        <v>13.25</v>
      </c>
      <c r="AE39" s="439">
        <v>13.31</v>
      </c>
      <c r="AF39" s="439">
        <v>13.32</v>
      </c>
      <c r="AG39" s="439">
        <v>13.26</v>
      </c>
      <c r="AH39" s="439">
        <v>13.3</v>
      </c>
      <c r="AI39" s="439">
        <v>13.16</v>
      </c>
      <c r="AJ39" s="439">
        <v>12.81</v>
      </c>
      <c r="AK39" s="439">
        <v>13.03</v>
      </c>
      <c r="AL39" s="439">
        <v>12.68</v>
      </c>
      <c r="AM39" s="439">
        <v>12.79</v>
      </c>
      <c r="AN39" s="439">
        <v>12.85</v>
      </c>
      <c r="AO39" s="439">
        <v>13.08</v>
      </c>
      <c r="AP39" s="439">
        <v>13.28</v>
      </c>
      <c r="AQ39" s="439">
        <v>13.15</v>
      </c>
      <c r="AR39" s="439">
        <v>13.27</v>
      </c>
      <c r="AS39" s="439">
        <v>13.25</v>
      </c>
      <c r="AT39" s="439">
        <v>13.31</v>
      </c>
      <c r="AU39" s="439">
        <v>13.54</v>
      </c>
      <c r="AV39" s="439">
        <v>13.7</v>
      </c>
      <c r="AW39" s="439">
        <v>13.35</v>
      </c>
      <c r="AX39" s="439">
        <v>12.8</v>
      </c>
      <c r="AY39" s="439">
        <v>12.69</v>
      </c>
      <c r="AZ39" s="439">
        <v>13.34</v>
      </c>
      <c r="BA39" s="439">
        <v>13.29</v>
      </c>
      <c r="BB39" s="439">
        <v>13.76</v>
      </c>
      <c r="BC39" s="439">
        <v>13.71</v>
      </c>
      <c r="BD39" s="439">
        <v>13.85</v>
      </c>
      <c r="BE39" s="439">
        <v>13.9</v>
      </c>
      <c r="BF39" s="439">
        <v>13.7982</v>
      </c>
      <c r="BG39" s="439">
        <v>13.961449999999999</v>
      </c>
      <c r="BH39" s="440">
        <v>14.182779999999999</v>
      </c>
      <c r="BI39" s="440">
        <v>13.91755</v>
      </c>
      <c r="BJ39" s="440">
        <v>13.385429999999999</v>
      </c>
      <c r="BK39" s="440">
        <v>13.355</v>
      </c>
      <c r="BL39" s="440">
        <v>14.19445</v>
      </c>
      <c r="BM39" s="440">
        <v>14.02007</v>
      </c>
      <c r="BN39" s="440">
        <v>14.509180000000001</v>
      </c>
      <c r="BO39" s="440">
        <v>14.27839</v>
      </c>
      <c r="BP39" s="440">
        <v>14.357390000000001</v>
      </c>
      <c r="BQ39" s="440">
        <v>14.27697</v>
      </c>
      <c r="BR39" s="440">
        <v>14.15443</v>
      </c>
      <c r="BS39" s="440">
        <v>14.31667</v>
      </c>
      <c r="BT39" s="440">
        <v>14.35675</v>
      </c>
      <c r="BU39" s="440">
        <v>14.070499999999999</v>
      </c>
      <c r="BV39" s="440">
        <v>13.481299999999999</v>
      </c>
    </row>
    <row r="40" spans="1:74" s="392" customFormat="1" ht="12.05" customHeight="1" x14ac:dyDescent="0.25">
      <c r="A40" s="391"/>
      <c r="B40" s="777" t="s">
        <v>839</v>
      </c>
      <c r="C40" s="748"/>
      <c r="D40" s="748"/>
      <c r="E40" s="748"/>
      <c r="F40" s="748"/>
      <c r="G40" s="748"/>
      <c r="H40" s="748"/>
      <c r="I40" s="748"/>
      <c r="J40" s="748"/>
      <c r="K40" s="748"/>
      <c r="L40" s="748"/>
      <c r="M40" s="748"/>
      <c r="N40" s="748"/>
      <c r="O40" s="748"/>
      <c r="P40" s="748"/>
      <c r="Q40" s="742"/>
      <c r="AY40" s="451"/>
      <c r="AZ40" s="451"/>
      <c r="BA40" s="451"/>
      <c r="BB40" s="451"/>
      <c r="BC40" s="451"/>
      <c r="BD40" s="581"/>
      <c r="BE40" s="581"/>
      <c r="BF40" s="581"/>
      <c r="BG40" s="451"/>
      <c r="BH40" s="451"/>
      <c r="BI40" s="451"/>
      <c r="BJ40" s="451"/>
    </row>
    <row r="41" spans="1:74" s="392" customFormat="1" ht="12.05" customHeight="1" x14ac:dyDescent="0.25">
      <c r="A41" s="391"/>
      <c r="B41" s="777" t="s">
        <v>840</v>
      </c>
      <c r="C41" s="748"/>
      <c r="D41" s="748"/>
      <c r="E41" s="748"/>
      <c r="F41" s="748"/>
      <c r="G41" s="748"/>
      <c r="H41" s="748"/>
      <c r="I41" s="748"/>
      <c r="J41" s="748"/>
      <c r="K41" s="748"/>
      <c r="L41" s="748"/>
      <c r="M41" s="748"/>
      <c r="N41" s="748"/>
      <c r="O41" s="748"/>
      <c r="P41" s="748"/>
      <c r="Q41" s="742"/>
      <c r="AY41" s="451"/>
      <c r="AZ41" s="451"/>
      <c r="BA41" s="451"/>
      <c r="BB41" s="451"/>
      <c r="BC41" s="451"/>
      <c r="BD41" s="581"/>
      <c r="BE41" s="581"/>
      <c r="BF41" s="581"/>
      <c r="BG41" s="451"/>
      <c r="BH41" s="451"/>
      <c r="BI41" s="451"/>
      <c r="BJ41" s="451"/>
    </row>
    <row r="42" spans="1:74" s="392" customFormat="1" ht="12.05" customHeight="1" x14ac:dyDescent="0.25">
      <c r="A42" s="391"/>
      <c r="B42" s="775" t="s">
        <v>994</v>
      </c>
      <c r="C42" s="748"/>
      <c r="D42" s="748"/>
      <c r="E42" s="748"/>
      <c r="F42" s="748"/>
      <c r="G42" s="748"/>
      <c r="H42" s="748"/>
      <c r="I42" s="748"/>
      <c r="J42" s="748"/>
      <c r="K42" s="748"/>
      <c r="L42" s="748"/>
      <c r="M42" s="748"/>
      <c r="N42" s="748"/>
      <c r="O42" s="748"/>
      <c r="P42" s="748"/>
      <c r="Q42" s="742"/>
      <c r="AY42" s="451"/>
      <c r="AZ42" s="451"/>
      <c r="BA42" s="451"/>
      <c r="BB42" s="451"/>
      <c r="BC42" s="451"/>
      <c r="BD42" s="581"/>
      <c r="BE42" s="581"/>
      <c r="BF42" s="581"/>
      <c r="BG42" s="451"/>
      <c r="BH42" s="451"/>
      <c r="BI42" s="451"/>
      <c r="BJ42" s="451"/>
    </row>
    <row r="43" spans="1:74" s="392" customFormat="1" ht="12.05" customHeight="1" x14ac:dyDescent="0.25">
      <c r="A43" s="391"/>
      <c r="B43" s="762" t="s">
        <v>815</v>
      </c>
      <c r="C43" s="763"/>
      <c r="D43" s="763"/>
      <c r="E43" s="763"/>
      <c r="F43" s="763"/>
      <c r="G43" s="763"/>
      <c r="H43" s="763"/>
      <c r="I43" s="763"/>
      <c r="J43" s="763"/>
      <c r="K43" s="763"/>
      <c r="L43" s="763"/>
      <c r="M43" s="763"/>
      <c r="N43" s="763"/>
      <c r="O43" s="763"/>
      <c r="P43" s="763"/>
      <c r="Q43" s="763"/>
      <c r="AY43" s="451"/>
      <c r="AZ43" s="451"/>
      <c r="BA43" s="451"/>
      <c r="BB43" s="451"/>
      <c r="BC43" s="451"/>
      <c r="BD43" s="581"/>
      <c r="BE43" s="581"/>
      <c r="BF43" s="581"/>
      <c r="BG43" s="451"/>
      <c r="BH43" s="451"/>
      <c r="BI43" s="451"/>
      <c r="BJ43" s="451"/>
    </row>
    <row r="44" spans="1:74" s="392" customFormat="1" ht="12.05" customHeight="1" x14ac:dyDescent="0.25">
      <c r="A44" s="391"/>
      <c r="B44" s="778" t="str">
        <f>"Notes: "&amp;"EIA completed modeling and analysis for this report on " &amp;Dates!D2&amp;"."</f>
        <v>Notes: EIA completed modeling and analysis for this report on Thursday October 7, 2021.</v>
      </c>
      <c r="C44" s="755"/>
      <c r="D44" s="755"/>
      <c r="E44" s="755"/>
      <c r="F44" s="755"/>
      <c r="G44" s="755"/>
      <c r="H44" s="755"/>
      <c r="I44" s="755"/>
      <c r="J44" s="755"/>
      <c r="K44" s="755"/>
      <c r="L44" s="755"/>
      <c r="M44" s="755"/>
      <c r="N44" s="755"/>
      <c r="O44" s="755"/>
      <c r="P44" s="755"/>
      <c r="Q44" s="755"/>
      <c r="AY44" s="451"/>
      <c r="AZ44" s="451"/>
      <c r="BA44" s="451"/>
      <c r="BB44" s="451"/>
      <c r="BC44" s="451"/>
      <c r="BD44" s="581"/>
      <c r="BE44" s="581"/>
      <c r="BF44" s="581"/>
      <c r="BG44" s="451"/>
      <c r="BH44" s="451"/>
      <c r="BI44" s="451"/>
      <c r="BJ44" s="451"/>
    </row>
    <row r="45" spans="1:74" s="392" customFormat="1" ht="12.05" customHeight="1" x14ac:dyDescent="0.25">
      <c r="A45" s="391"/>
      <c r="B45" s="756" t="s">
        <v>353</v>
      </c>
      <c r="C45" s="755"/>
      <c r="D45" s="755"/>
      <c r="E45" s="755"/>
      <c r="F45" s="755"/>
      <c r="G45" s="755"/>
      <c r="H45" s="755"/>
      <c r="I45" s="755"/>
      <c r="J45" s="755"/>
      <c r="K45" s="755"/>
      <c r="L45" s="755"/>
      <c r="M45" s="755"/>
      <c r="N45" s="755"/>
      <c r="O45" s="755"/>
      <c r="P45" s="755"/>
      <c r="Q45" s="755"/>
      <c r="AY45" s="451"/>
      <c r="AZ45" s="451"/>
      <c r="BA45" s="451"/>
      <c r="BB45" s="451"/>
      <c r="BC45" s="451"/>
      <c r="BD45" s="581"/>
      <c r="BE45" s="581"/>
      <c r="BF45" s="581"/>
      <c r="BG45" s="451"/>
      <c r="BH45" s="451"/>
      <c r="BI45" s="451"/>
      <c r="BJ45" s="451"/>
    </row>
    <row r="46" spans="1:74" s="392" customFormat="1" ht="12.05" customHeight="1" x14ac:dyDescent="0.25">
      <c r="A46" s="391"/>
      <c r="B46" s="776" t="s">
        <v>1382</v>
      </c>
      <c r="C46" s="763"/>
      <c r="D46" s="763"/>
      <c r="E46" s="763"/>
      <c r="F46" s="763"/>
      <c r="G46" s="763"/>
      <c r="H46" s="763"/>
      <c r="I46" s="763"/>
      <c r="J46" s="763"/>
      <c r="K46" s="763"/>
      <c r="L46" s="763"/>
      <c r="M46" s="763"/>
      <c r="N46" s="763"/>
      <c r="O46" s="763"/>
      <c r="P46" s="763"/>
      <c r="Q46" s="763"/>
      <c r="AY46" s="451"/>
      <c r="AZ46" s="451"/>
      <c r="BA46" s="451"/>
      <c r="BB46" s="451"/>
      <c r="BC46" s="451"/>
      <c r="BD46" s="581"/>
      <c r="BE46" s="581"/>
      <c r="BF46" s="581"/>
      <c r="BG46" s="451"/>
      <c r="BH46" s="451"/>
      <c r="BI46" s="451"/>
      <c r="BJ46" s="451"/>
    </row>
    <row r="47" spans="1:74" s="392" customFormat="1" ht="12.05" customHeight="1" x14ac:dyDescent="0.25">
      <c r="A47" s="391"/>
      <c r="B47" s="749" t="s">
        <v>841</v>
      </c>
      <c r="C47" s="748"/>
      <c r="D47" s="748"/>
      <c r="E47" s="748"/>
      <c r="F47" s="748"/>
      <c r="G47" s="748"/>
      <c r="H47" s="748"/>
      <c r="I47" s="748"/>
      <c r="J47" s="748"/>
      <c r="K47" s="748"/>
      <c r="L47" s="748"/>
      <c r="M47" s="748"/>
      <c r="N47" s="748"/>
      <c r="O47" s="748"/>
      <c r="P47" s="748"/>
      <c r="Q47" s="742"/>
      <c r="AY47" s="451"/>
      <c r="AZ47" s="451"/>
      <c r="BA47" s="451"/>
      <c r="BB47" s="451"/>
      <c r="BC47" s="451"/>
      <c r="BD47" s="581"/>
      <c r="BE47" s="581"/>
      <c r="BF47" s="581"/>
      <c r="BG47" s="451"/>
      <c r="BH47" s="451"/>
      <c r="BI47" s="451"/>
      <c r="BJ47" s="451"/>
    </row>
    <row r="48" spans="1:74" s="392" customFormat="1" ht="12.05" customHeight="1" x14ac:dyDescent="0.25">
      <c r="A48" s="391"/>
      <c r="B48" s="772" t="s">
        <v>842</v>
      </c>
      <c r="C48" s="742"/>
      <c r="D48" s="742"/>
      <c r="E48" s="742"/>
      <c r="F48" s="742"/>
      <c r="G48" s="742"/>
      <c r="H48" s="742"/>
      <c r="I48" s="742"/>
      <c r="J48" s="742"/>
      <c r="K48" s="742"/>
      <c r="L48" s="742"/>
      <c r="M48" s="742"/>
      <c r="N48" s="742"/>
      <c r="O48" s="742"/>
      <c r="P48" s="742"/>
      <c r="Q48" s="742"/>
      <c r="AY48" s="451"/>
      <c r="AZ48" s="451"/>
      <c r="BA48" s="451"/>
      <c r="BB48" s="451"/>
      <c r="BC48" s="451"/>
      <c r="BD48" s="581"/>
      <c r="BE48" s="581"/>
      <c r="BF48" s="581"/>
      <c r="BG48" s="451"/>
      <c r="BH48" s="451"/>
      <c r="BI48" s="451"/>
      <c r="BJ48" s="451"/>
    </row>
    <row r="49" spans="1:74" s="392" customFormat="1" ht="12.05" customHeight="1" x14ac:dyDescent="0.25">
      <c r="A49" s="391"/>
      <c r="B49" s="774" t="s">
        <v>680</v>
      </c>
      <c r="C49" s="742"/>
      <c r="D49" s="742"/>
      <c r="E49" s="742"/>
      <c r="F49" s="742"/>
      <c r="G49" s="742"/>
      <c r="H49" s="742"/>
      <c r="I49" s="742"/>
      <c r="J49" s="742"/>
      <c r="K49" s="742"/>
      <c r="L49" s="742"/>
      <c r="M49" s="742"/>
      <c r="N49" s="742"/>
      <c r="O49" s="742"/>
      <c r="P49" s="742"/>
      <c r="Q49" s="742"/>
      <c r="AY49" s="451"/>
      <c r="AZ49" s="451"/>
      <c r="BA49" s="451"/>
      <c r="BB49" s="451"/>
      <c r="BC49" s="451"/>
      <c r="BD49" s="581"/>
      <c r="BE49" s="581"/>
      <c r="BF49" s="581"/>
      <c r="BG49" s="451"/>
      <c r="BH49" s="451"/>
      <c r="BI49" s="451"/>
      <c r="BJ49" s="451"/>
    </row>
    <row r="50" spans="1:74" s="392" customFormat="1" ht="12.05" customHeight="1" x14ac:dyDescent="0.25">
      <c r="A50" s="391"/>
      <c r="B50" s="751" t="s">
        <v>838</v>
      </c>
      <c r="C50" s="752"/>
      <c r="D50" s="752"/>
      <c r="E50" s="752"/>
      <c r="F50" s="752"/>
      <c r="G50" s="752"/>
      <c r="H50" s="752"/>
      <c r="I50" s="752"/>
      <c r="J50" s="752"/>
      <c r="K50" s="752"/>
      <c r="L50" s="752"/>
      <c r="M50" s="752"/>
      <c r="N50" s="752"/>
      <c r="O50" s="752"/>
      <c r="P50" s="752"/>
      <c r="Q50" s="742"/>
      <c r="AY50" s="451"/>
      <c r="AZ50" s="451"/>
      <c r="BA50" s="451"/>
      <c r="BB50" s="451"/>
      <c r="BC50" s="451"/>
      <c r="BD50" s="581"/>
      <c r="BE50" s="581"/>
      <c r="BF50" s="581"/>
      <c r="BG50" s="451"/>
      <c r="BH50" s="451"/>
      <c r="BI50" s="451"/>
      <c r="BJ50" s="451"/>
    </row>
    <row r="51" spans="1:74" s="394" customFormat="1" ht="12.05" customHeight="1" x14ac:dyDescent="0.25">
      <c r="A51" s="393"/>
      <c r="B51" s="771" t="s">
        <v>1380</v>
      </c>
      <c r="C51" s="742"/>
      <c r="D51" s="742"/>
      <c r="E51" s="742"/>
      <c r="F51" s="742"/>
      <c r="G51" s="742"/>
      <c r="H51" s="742"/>
      <c r="I51" s="742"/>
      <c r="J51" s="742"/>
      <c r="K51" s="742"/>
      <c r="L51" s="742"/>
      <c r="M51" s="742"/>
      <c r="N51" s="742"/>
      <c r="O51" s="742"/>
      <c r="P51" s="742"/>
      <c r="Q51" s="742"/>
      <c r="AY51" s="452"/>
      <c r="AZ51" s="452"/>
      <c r="BA51" s="452"/>
      <c r="BB51" s="452"/>
      <c r="BC51" s="452"/>
      <c r="BD51" s="582"/>
      <c r="BE51" s="582"/>
      <c r="BF51" s="582"/>
      <c r="BG51" s="452"/>
      <c r="BH51" s="452"/>
      <c r="BI51" s="452"/>
      <c r="BJ51" s="452"/>
    </row>
    <row r="52" spans="1:74" x14ac:dyDescent="0.2">
      <c r="BK52" s="373"/>
      <c r="BL52" s="373"/>
      <c r="BM52" s="373"/>
      <c r="BN52" s="373"/>
      <c r="BO52" s="373"/>
      <c r="BP52" s="373"/>
      <c r="BQ52" s="373"/>
      <c r="BR52" s="373"/>
      <c r="BS52" s="373"/>
      <c r="BT52" s="373"/>
      <c r="BU52" s="373"/>
      <c r="BV52" s="373"/>
    </row>
    <row r="53" spans="1:74" x14ac:dyDescent="0.2">
      <c r="BK53" s="373"/>
      <c r="BL53" s="373"/>
      <c r="BM53" s="373"/>
      <c r="BN53" s="373"/>
      <c r="BO53" s="373"/>
      <c r="BP53" s="373"/>
      <c r="BQ53" s="373"/>
      <c r="BR53" s="373"/>
      <c r="BS53" s="373"/>
      <c r="BT53" s="373"/>
      <c r="BU53" s="373"/>
      <c r="BV53" s="373"/>
    </row>
    <row r="54" spans="1:74" x14ac:dyDescent="0.2">
      <c r="BK54" s="373"/>
      <c r="BL54" s="373"/>
      <c r="BM54" s="373"/>
      <c r="BN54" s="373"/>
      <c r="BO54" s="373"/>
      <c r="BP54" s="373"/>
      <c r="BQ54" s="373"/>
      <c r="BR54" s="373"/>
      <c r="BS54" s="373"/>
      <c r="BT54" s="373"/>
      <c r="BU54" s="373"/>
      <c r="BV54" s="373"/>
    </row>
    <row r="55" spans="1:74" x14ac:dyDescent="0.2">
      <c r="BK55" s="373"/>
      <c r="BL55" s="373"/>
      <c r="BM55" s="373"/>
      <c r="BN55" s="373"/>
      <c r="BO55" s="373"/>
      <c r="BP55" s="373"/>
      <c r="BQ55" s="373"/>
      <c r="BR55" s="373"/>
      <c r="BS55" s="373"/>
      <c r="BT55" s="373"/>
      <c r="BU55" s="373"/>
      <c r="BV55" s="373"/>
    </row>
    <row r="56" spans="1:74" x14ac:dyDescent="0.2">
      <c r="BK56" s="373"/>
      <c r="BL56" s="373"/>
      <c r="BM56" s="373"/>
      <c r="BN56" s="373"/>
      <c r="BO56" s="373"/>
      <c r="BP56" s="373"/>
      <c r="BQ56" s="373"/>
      <c r="BR56" s="373"/>
      <c r="BS56" s="373"/>
      <c r="BT56" s="373"/>
      <c r="BU56" s="373"/>
      <c r="BV56" s="373"/>
    </row>
    <row r="57" spans="1:74" x14ac:dyDescent="0.2">
      <c r="BK57" s="373"/>
      <c r="BL57" s="373"/>
      <c r="BM57" s="373"/>
      <c r="BN57" s="373"/>
      <c r="BO57" s="373"/>
      <c r="BP57" s="373"/>
      <c r="BQ57" s="373"/>
      <c r="BR57" s="373"/>
      <c r="BS57" s="373"/>
      <c r="BT57" s="373"/>
      <c r="BU57" s="373"/>
      <c r="BV57" s="373"/>
    </row>
    <row r="58" spans="1:74" x14ac:dyDescent="0.2">
      <c r="BK58" s="373"/>
      <c r="BL58" s="373"/>
      <c r="BM58" s="373"/>
      <c r="BN58" s="373"/>
      <c r="BO58" s="373"/>
      <c r="BP58" s="373"/>
      <c r="BQ58" s="373"/>
      <c r="BR58" s="373"/>
      <c r="BS58" s="373"/>
      <c r="BT58" s="373"/>
      <c r="BU58" s="373"/>
      <c r="BV58" s="373"/>
    </row>
    <row r="59" spans="1:74" x14ac:dyDescent="0.2">
      <c r="BK59" s="373"/>
      <c r="BL59" s="373"/>
      <c r="BM59" s="373"/>
      <c r="BN59" s="373"/>
      <c r="BO59" s="373"/>
      <c r="BP59" s="373"/>
      <c r="BQ59" s="373"/>
      <c r="BR59" s="373"/>
      <c r="BS59" s="373"/>
      <c r="BT59" s="373"/>
      <c r="BU59" s="373"/>
      <c r="BV59" s="373"/>
    </row>
    <row r="60" spans="1:74" x14ac:dyDescent="0.2">
      <c r="BK60" s="373"/>
      <c r="BL60" s="373"/>
      <c r="BM60" s="373"/>
      <c r="BN60" s="373"/>
      <c r="BO60" s="373"/>
      <c r="BP60" s="373"/>
      <c r="BQ60" s="373"/>
      <c r="BR60" s="373"/>
      <c r="BS60" s="373"/>
      <c r="BT60" s="373"/>
      <c r="BU60" s="373"/>
      <c r="BV60" s="373"/>
    </row>
    <row r="61" spans="1:74" x14ac:dyDescent="0.2">
      <c r="BK61" s="373"/>
      <c r="BL61" s="373"/>
      <c r="BM61" s="373"/>
      <c r="BN61" s="373"/>
      <c r="BO61" s="373"/>
      <c r="BP61" s="373"/>
      <c r="BQ61" s="373"/>
      <c r="BR61" s="373"/>
      <c r="BS61" s="373"/>
      <c r="BT61" s="373"/>
      <c r="BU61" s="373"/>
      <c r="BV61" s="373"/>
    </row>
    <row r="62" spans="1:74" x14ac:dyDescent="0.2">
      <c r="BK62" s="373"/>
      <c r="BL62" s="373"/>
      <c r="BM62" s="373"/>
      <c r="BN62" s="373"/>
      <c r="BO62" s="373"/>
      <c r="BP62" s="373"/>
      <c r="BQ62" s="373"/>
      <c r="BR62" s="373"/>
      <c r="BS62" s="373"/>
      <c r="BT62" s="373"/>
      <c r="BU62" s="373"/>
      <c r="BV62" s="373"/>
    </row>
    <row r="63" spans="1:74" x14ac:dyDescent="0.2">
      <c r="BK63" s="373"/>
      <c r="BL63" s="373"/>
      <c r="BM63" s="373"/>
      <c r="BN63" s="373"/>
      <c r="BO63" s="373"/>
      <c r="BP63" s="373"/>
      <c r="BQ63" s="373"/>
      <c r="BR63" s="373"/>
      <c r="BS63" s="373"/>
      <c r="BT63" s="373"/>
      <c r="BU63" s="373"/>
      <c r="BV63" s="373"/>
    </row>
    <row r="64" spans="1:74" x14ac:dyDescent="0.2">
      <c r="BK64" s="373"/>
      <c r="BL64" s="373"/>
      <c r="BM64" s="373"/>
      <c r="BN64" s="373"/>
      <c r="BO64" s="373"/>
      <c r="BP64" s="373"/>
      <c r="BQ64" s="373"/>
      <c r="BR64" s="373"/>
      <c r="BS64" s="373"/>
      <c r="BT64" s="373"/>
      <c r="BU64" s="373"/>
      <c r="BV64" s="373"/>
    </row>
    <row r="65" spans="63:74" x14ac:dyDescent="0.2">
      <c r="BK65" s="373"/>
      <c r="BL65" s="373"/>
      <c r="BM65" s="373"/>
      <c r="BN65" s="373"/>
      <c r="BO65" s="373"/>
      <c r="BP65" s="373"/>
      <c r="BQ65" s="373"/>
      <c r="BR65" s="373"/>
      <c r="BS65" s="373"/>
      <c r="BT65" s="373"/>
      <c r="BU65" s="373"/>
      <c r="BV65" s="373"/>
    </row>
    <row r="66" spans="63:74" x14ac:dyDescent="0.2">
      <c r="BK66" s="373"/>
      <c r="BL66" s="373"/>
      <c r="BM66" s="373"/>
      <c r="BN66" s="373"/>
      <c r="BO66" s="373"/>
      <c r="BP66" s="373"/>
      <c r="BQ66" s="373"/>
      <c r="BR66" s="373"/>
      <c r="BS66" s="373"/>
      <c r="BT66" s="373"/>
      <c r="BU66" s="373"/>
      <c r="BV66" s="373"/>
    </row>
    <row r="67" spans="63:74" x14ac:dyDescent="0.2">
      <c r="BK67" s="373"/>
      <c r="BL67" s="373"/>
      <c r="BM67" s="373"/>
      <c r="BN67" s="373"/>
      <c r="BO67" s="373"/>
      <c r="BP67" s="373"/>
      <c r="BQ67" s="373"/>
      <c r="BR67" s="373"/>
      <c r="BS67" s="373"/>
      <c r="BT67" s="373"/>
      <c r="BU67" s="373"/>
      <c r="BV67" s="373"/>
    </row>
    <row r="68" spans="63:74" x14ac:dyDescent="0.2">
      <c r="BK68" s="373"/>
      <c r="BL68" s="373"/>
      <c r="BM68" s="373"/>
      <c r="BN68" s="373"/>
      <c r="BO68" s="373"/>
      <c r="BP68" s="373"/>
      <c r="BQ68" s="373"/>
      <c r="BR68" s="373"/>
      <c r="BS68" s="373"/>
      <c r="BT68" s="373"/>
      <c r="BU68" s="373"/>
      <c r="BV68" s="373"/>
    </row>
    <row r="69" spans="63:74" x14ac:dyDescent="0.2">
      <c r="BK69" s="373"/>
      <c r="BL69" s="373"/>
      <c r="BM69" s="373"/>
      <c r="BN69" s="373"/>
      <c r="BO69" s="373"/>
      <c r="BP69" s="373"/>
      <c r="BQ69" s="373"/>
      <c r="BR69" s="373"/>
      <c r="BS69" s="373"/>
      <c r="BT69" s="373"/>
      <c r="BU69" s="373"/>
      <c r="BV69" s="373"/>
    </row>
    <row r="70" spans="63:74" x14ac:dyDescent="0.2">
      <c r="BK70" s="373"/>
      <c r="BL70" s="373"/>
      <c r="BM70" s="373"/>
      <c r="BN70" s="373"/>
      <c r="BO70" s="373"/>
      <c r="BP70" s="373"/>
      <c r="BQ70" s="373"/>
      <c r="BR70" s="373"/>
      <c r="BS70" s="373"/>
      <c r="BT70" s="373"/>
      <c r="BU70" s="373"/>
      <c r="BV70" s="373"/>
    </row>
    <row r="71" spans="63:74" x14ac:dyDescent="0.2">
      <c r="BK71" s="373"/>
      <c r="BL71" s="373"/>
      <c r="BM71" s="373"/>
      <c r="BN71" s="373"/>
      <c r="BO71" s="373"/>
      <c r="BP71" s="373"/>
      <c r="BQ71" s="373"/>
      <c r="BR71" s="373"/>
      <c r="BS71" s="373"/>
      <c r="BT71" s="373"/>
      <c r="BU71" s="373"/>
      <c r="BV71" s="373"/>
    </row>
    <row r="72" spans="63:74" x14ac:dyDescent="0.2">
      <c r="BK72" s="373"/>
      <c r="BL72" s="373"/>
      <c r="BM72" s="373"/>
      <c r="BN72" s="373"/>
      <c r="BO72" s="373"/>
      <c r="BP72" s="373"/>
      <c r="BQ72" s="373"/>
      <c r="BR72" s="373"/>
      <c r="BS72" s="373"/>
      <c r="BT72" s="373"/>
      <c r="BU72" s="373"/>
      <c r="BV72" s="373"/>
    </row>
    <row r="73" spans="63:74" x14ac:dyDescent="0.2">
      <c r="BK73" s="373"/>
      <c r="BL73" s="373"/>
      <c r="BM73" s="373"/>
      <c r="BN73" s="373"/>
      <c r="BO73" s="373"/>
      <c r="BP73" s="373"/>
      <c r="BQ73" s="373"/>
      <c r="BR73" s="373"/>
      <c r="BS73" s="373"/>
      <c r="BT73" s="373"/>
      <c r="BU73" s="373"/>
      <c r="BV73" s="373"/>
    </row>
    <row r="74" spans="63:74" x14ac:dyDescent="0.2">
      <c r="BK74" s="373"/>
      <c r="BL74" s="373"/>
      <c r="BM74" s="373"/>
      <c r="BN74" s="373"/>
      <c r="BO74" s="373"/>
      <c r="BP74" s="373"/>
      <c r="BQ74" s="373"/>
      <c r="BR74" s="373"/>
      <c r="BS74" s="373"/>
      <c r="BT74" s="373"/>
      <c r="BU74" s="373"/>
      <c r="BV74" s="373"/>
    </row>
    <row r="75" spans="63:74" x14ac:dyDescent="0.2">
      <c r="BK75" s="373"/>
      <c r="BL75" s="373"/>
      <c r="BM75" s="373"/>
      <c r="BN75" s="373"/>
      <c r="BO75" s="373"/>
      <c r="BP75" s="373"/>
      <c r="BQ75" s="373"/>
      <c r="BR75" s="373"/>
      <c r="BS75" s="373"/>
      <c r="BT75" s="373"/>
      <c r="BU75" s="373"/>
      <c r="BV75" s="373"/>
    </row>
    <row r="76" spans="63:74" x14ac:dyDescent="0.2">
      <c r="BK76" s="373"/>
      <c r="BL76" s="373"/>
      <c r="BM76" s="373"/>
      <c r="BN76" s="373"/>
      <c r="BO76" s="373"/>
      <c r="BP76" s="373"/>
      <c r="BQ76" s="373"/>
      <c r="BR76" s="373"/>
      <c r="BS76" s="373"/>
      <c r="BT76" s="373"/>
      <c r="BU76" s="373"/>
      <c r="BV76" s="373"/>
    </row>
    <row r="77" spans="63:74" x14ac:dyDescent="0.2">
      <c r="BK77" s="373"/>
      <c r="BL77" s="373"/>
      <c r="BM77" s="373"/>
      <c r="BN77" s="373"/>
      <c r="BO77" s="373"/>
      <c r="BP77" s="373"/>
      <c r="BQ77" s="373"/>
      <c r="BR77" s="373"/>
      <c r="BS77" s="373"/>
      <c r="BT77" s="373"/>
      <c r="BU77" s="373"/>
      <c r="BV77" s="373"/>
    </row>
    <row r="78" spans="63:74" x14ac:dyDescent="0.2">
      <c r="BK78" s="373"/>
      <c r="BL78" s="373"/>
      <c r="BM78" s="373"/>
      <c r="BN78" s="373"/>
      <c r="BO78" s="373"/>
      <c r="BP78" s="373"/>
      <c r="BQ78" s="373"/>
      <c r="BR78" s="373"/>
      <c r="BS78" s="373"/>
      <c r="BT78" s="373"/>
      <c r="BU78" s="373"/>
      <c r="BV78" s="373"/>
    </row>
    <row r="79" spans="63:74" x14ac:dyDescent="0.2">
      <c r="BK79" s="373"/>
      <c r="BL79" s="373"/>
      <c r="BM79" s="373"/>
      <c r="BN79" s="373"/>
      <c r="BO79" s="373"/>
      <c r="BP79" s="373"/>
      <c r="BQ79" s="373"/>
      <c r="BR79" s="373"/>
      <c r="BS79" s="373"/>
      <c r="BT79" s="373"/>
      <c r="BU79" s="373"/>
      <c r="BV79" s="373"/>
    </row>
    <row r="80" spans="63:74" x14ac:dyDescent="0.2">
      <c r="BK80" s="373"/>
      <c r="BL80" s="373"/>
      <c r="BM80" s="373"/>
      <c r="BN80" s="373"/>
      <c r="BO80" s="373"/>
      <c r="BP80" s="373"/>
      <c r="BQ80" s="373"/>
      <c r="BR80" s="373"/>
      <c r="BS80" s="373"/>
      <c r="BT80" s="373"/>
      <c r="BU80" s="373"/>
      <c r="BV80" s="373"/>
    </row>
    <row r="81" spans="63:74" x14ac:dyDescent="0.2">
      <c r="BK81" s="373"/>
      <c r="BL81" s="373"/>
      <c r="BM81" s="373"/>
      <c r="BN81" s="373"/>
      <c r="BO81" s="373"/>
      <c r="BP81" s="373"/>
      <c r="BQ81" s="373"/>
      <c r="BR81" s="373"/>
      <c r="BS81" s="373"/>
      <c r="BT81" s="373"/>
      <c r="BU81" s="373"/>
      <c r="BV81" s="373"/>
    </row>
    <row r="82" spans="63:74" x14ac:dyDescent="0.2">
      <c r="BK82" s="373"/>
      <c r="BL82" s="373"/>
      <c r="BM82" s="373"/>
      <c r="BN82" s="373"/>
      <c r="BO82" s="373"/>
      <c r="BP82" s="373"/>
      <c r="BQ82" s="373"/>
      <c r="BR82" s="373"/>
      <c r="BS82" s="373"/>
      <c r="BT82" s="373"/>
      <c r="BU82" s="373"/>
      <c r="BV82" s="373"/>
    </row>
    <row r="83" spans="63:74" x14ac:dyDescent="0.2">
      <c r="BK83" s="373"/>
      <c r="BL83" s="373"/>
      <c r="BM83" s="373"/>
      <c r="BN83" s="373"/>
      <c r="BO83" s="373"/>
      <c r="BP83" s="373"/>
      <c r="BQ83" s="373"/>
      <c r="BR83" s="373"/>
      <c r="BS83" s="373"/>
      <c r="BT83" s="373"/>
      <c r="BU83" s="373"/>
      <c r="BV83" s="373"/>
    </row>
    <row r="84" spans="63:74" x14ac:dyDescent="0.2">
      <c r="BK84" s="373"/>
      <c r="BL84" s="373"/>
      <c r="BM84" s="373"/>
      <c r="BN84" s="373"/>
      <c r="BO84" s="373"/>
      <c r="BP84" s="373"/>
      <c r="BQ84" s="373"/>
      <c r="BR84" s="373"/>
      <c r="BS84" s="373"/>
      <c r="BT84" s="373"/>
      <c r="BU84" s="373"/>
      <c r="BV84" s="373"/>
    </row>
    <row r="85" spans="63:74" x14ac:dyDescent="0.2">
      <c r="BK85" s="373"/>
      <c r="BL85" s="373"/>
      <c r="BM85" s="373"/>
      <c r="BN85" s="373"/>
      <c r="BO85" s="373"/>
      <c r="BP85" s="373"/>
      <c r="BQ85" s="373"/>
      <c r="BR85" s="373"/>
      <c r="BS85" s="373"/>
      <c r="BT85" s="373"/>
      <c r="BU85" s="373"/>
      <c r="BV85" s="373"/>
    </row>
    <row r="86" spans="63:74" x14ac:dyDescent="0.2">
      <c r="BK86" s="373"/>
      <c r="BL86" s="373"/>
      <c r="BM86" s="373"/>
      <c r="BN86" s="373"/>
      <c r="BO86" s="373"/>
      <c r="BP86" s="373"/>
      <c r="BQ86" s="373"/>
      <c r="BR86" s="373"/>
      <c r="BS86" s="373"/>
      <c r="BT86" s="373"/>
      <c r="BU86" s="373"/>
      <c r="BV86" s="373"/>
    </row>
    <row r="87" spans="63:74" x14ac:dyDescent="0.2">
      <c r="BK87" s="373"/>
      <c r="BL87" s="373"/>
      <c r="BM87" s="373"/>
      <c r="BN87" s="373"/>
      <c r="BO87" s="373"/>
      <c r="BP87" s="373"/>
      <c r="BQ87" s="373"/>
      <c r="BR87" s="373"/>
      <c r="BS87" s="373"/>
      <c r="BT87" s="373"/>
      <c r="BU87" s="373"/>
      <c r="BV87" s="373"/>
    </row>
    <row r="88" spans="63:74" x14ac:dyDescent="0.2">
      <c r="BK88" s="373"/>
      <c r="BL88" s="373"/>
      <c r="BM88" s="373"/>
      <c r="BN88" s="373"/>
      <c r="BO88" s="373"/>
      <c r="BP88" s="373"/>
      <c r="BQ88" s="373"/>
      <c r="BR88" s="373"/>
      <c r="BS88" s="373"/>
      <c r="BT88" s="373"/>
      <c r="BU88" s="373"/>
      <c r="BV88" s="373"/>
    </row>
    <row r="89" spans="63:74" x14ac:dyDescent="0.2">
      <c r="BK89" s="373"/>
      <c r="BL89" s="373"/>
      <c r="BM89" s="373"/>
      <c r="BN89" s="373"/>
      <c r="BO89" s="373"/>
      <c r="BP89" s="373"/>
      <c r="BQ89" s="373"/>
      <c r="BR89" s="373"/>
      <c r="BS89" s="373"/>
      <c r="BT89" s="373"/>
      <c r="BU89" s="373"/>
      <c r="BV89" s="373"/>
    </row>
    <row r="90" spans="63:74" x14ac:dyDescent="0.2">
      <c r="BK90" s="373"/>
      <c r="BL90" s="373"/>
      <c r="BM90" s="373"/>
      <c r="BN90" s="373"/>
      <c r="BO90" s="373"/>
      <c r="BP90" s="373"/>
      <c r="BQ90" s="373"/>
      <c r="BR90" s="373"/>
      <c r="BS90" s="373"/>
      <c r="BT90" s="373"/>
      <c r="BU90" s="373"/>
      <c r="BV90" s="373"/>
    </row>
    <row r="91" spans="63:74" x14ac:dyDescent="0.2">
      <c r="BK91" s="373"/>
      <c r="BL91" s="373"/>
      <c r="BM91" s="373"/>
      <c r="BN91" s="373"/>
      <c r="BO91" s="373"/>
      <c r="BP91" s="373"/>
      <c r="BQ91" s="373"/>
      <c r="BR91" s="373"/>
      <c r="BS91" s="373"/>
      <c r="BT91" s="373"/>
      <c r="BU91" s="373"/>
      <c r="BV91" s="373"/>
    </row>
    <row r="92" spans="63:74" x14ac:dyDescent="0.2">
      <c r="BK92" s="373"/>
      <c r="BL92" s="373"/>
      <c r="BM92" s="373"/>
      <c r="BN92" s="373"/>
      <c r="BO92" s="373"/>
      <c r="BP92" s="373"/>
      <c r="BQ92" s="373"/>
      <c r="BR92" s="373"/>
      <c r="BS92" s="373"/>
      <c r="BT92" s="373"/>
      <c r="BU92" s="373"/>
      <c r="BV92" s="373"/>
    </row>
    <row r="93" spans="63:74" x14ac:dyDescent="0.2">
      <c r="BK93" s="373"/>
      <c r="BL93" s="373"/>
      <c r="BM93" s="373"/>
      <c r="BN93" s="373"/>
      <c r="BO93" s="373"/>
      <c r="BP93" s="373"/>
      <c r="BQ93" s="373"/>
      <c r="BR93" s="373"/>
      <c r="BS93" s="373"/>
      <c r="BT93" s="373"/>
      <c r="BU93" s="373"/>
      <c r="BV93" s="373"/>
    </row>
    <row r="94" spans="63:74" x14ac:dyDescent="0.2">
      <c r="BK94" s="373"/>
      <c r="BL94" s="373"/>
      <c r="BM94" s="373"/>
      <c r="BN94" s="373"/>
      <c r="BO94" s="373"/>
      <c r="BP94" s="373"/>
      <c r="BQ94" s="373"/>
      <c r="BR94" s="373"/>
      <c r="BS94" s="373"/>
      <c r="BT94" s="373"/>
      <c r="BU94" s="373"/>
      <c r="BV94" s="373"/>
    </row>
    <row r="95" spans="63:74" x14ac:dyDescent="0.2">
      <c r="BK95" s="373"/>
      <c r="BL95" s="373"/>
      <c r="BM95" s="373"/>
      <c r="BN95" s="373"/>
      <c r="BO95" s="373"/>
      <c r="BP95" s="373"/>
      <c r="BQ95" s="373"/>
      <c r="BR95" s="373"/>
      <c r="BS95" s="373"/>
      <c r="BT95" s="373"/>
      <c r="BU95" s="373"/>
      <c r="BV95" s="373"/>
    </row>
    <row r="96" spans="63:74" x14ac:dyDescent="0.2">
      <c r="BK96" s="373"/>
      <c r="BL96" s="373"/>
      <c r="BM96" s="373"/>
      <c r="BN96" s="373"/>
      <c r="BO96" s="373"/>
      <c r="BP96" s="373"/>
      <c r="BQ96" s="373"/>
      <c r="BR96" s="373"/>
      <c r="BS96" s="373"/>
      <c r="BT96" s="373"/>
      <c r="BU96" s="373"/>
      <c r="BV96" s="373"/>
    </row>
    <row r="97" spans="63:74" x14ac:dyDescent="0.2">
      <c r="BK97" s="373"/>
      <c r="BL97" s="373"/>
      <c r="BM97" s="373"/>
      <c r="BN97" s="373"/>
      <c r="BO97" s="373"/>
      <c r="BP97" s="373"/>
      <c r="BQ97" s="373"/>
      <c r="BR97" s="373"/>
      <c r="BS97" s="373"/>
      <c r="BT97" s="373"/>
      <c r="BU97" s="373"/>
      <c r="BV97" s="373"/>
    </row>
    <row r="98" spans="63:74" x14ac:dyDescent="0.2">
      <c r="BK98" s="373"/>
      <c r="BL98" s="373"/>
      <c r="BM98" s="373"/>
      <c r="BN98" s="373"/>
      <c r="BO98" s="373"/>
      <c r="BP98" s="373"/>
      <c r="BQ98" s="373"/>
      <c r="BR98" s="373"/>
      <c r="BS98" s="373"/>
      <c r="BT98" s="373"/>
      <c r="BU98" s="373"/>
      <c r="BV98" s="373"/>
    </row>
    <row r="99" spans="63:74" x14ac:dyDescent="0.2">
      <c r="BK99" s="373"/>
      <c r="BL99" s="373"/>
      <c r="BM99" s="373"/>
      <c r="BN99" s="373"/>
      <c r="BO99" s="373"/>
      <c r="BP99" s="373"/>
      <c r="BQ99" s="373"/>
      <c r="BR99" s="373"/>
      <c r="BS99" s="373"/>
      <c r="BT99" s="373"/>
      <c r="BU99" s="373"/>
      <c r="BV99" s="373"/>
    </row>
    <row r="100" spans="63:74" x14ac:dyDescent="0.2">
      <c r="BK100" s="373"/>
      <c r="BL100" s="373"/>
      <c r="BM100" s="373"/>
      <c r="BN100" s="373"/>
      <c r="BO100" s="373"/>
      <c r="BP100" s="373"/>
      <c r="BQ100" s="373"/>
      <c r="BR100" s="373"/>
      <c r="BS100" s="373"/>
      <c r="BT100" s="373"/>
      <c r="BU100" s="373"/>
      <c r="BV100" s="373"/>
    </row>
    <row r="101" spans="63:74" x14ac:dyDescent="0.2">
      <c r="BK101" s="373"/>
      <c r="BL101" s="373"/>
      <c r="BM101" s="373"/>
      <c r="BN101" s="373"/>
      <c r="BO101" s="373"/>
      <c r="BP101" s="373"/>
      <c r="BQ101" s="373"/>
      <c r="BR101" s="373"/>
      <c r="BS101" s="373"/>
      <c r="BT101" s="373"/>
      <c r="BU101" s="373"/>
      <c r="BV101" s="373"/>
    </row>
    <row r="102" spans="63:74" x14ac:dyDescent="0.2">
      <c r="BK102" s="373"/>
      <c r="BL102" s="373"/>
      <c r="BM102" s="373"/>
      <c r="BN102" s="373"/>
      <c r="BO102" s="373"/>
      <c r="BP102" s="373"/>
      <c r="BQ102" s="373"/>
      <c r="BR102" s="373"/>
      <c r="BS102" s="373"/>
      <c r="BT102" s="373"/>
      <c r="BU102" s="373"/>
      <c r="BV102" s="373"/>
    </row>
    <row r="103" spans="63:74" x14ac:dyDescent="0.2">
      <c r="BK103" s="373"/>
      <c r="BL103" s="373"/>
      <c r="BM103" s="373"/>
      <c r="BN103" s="373"/>
      <c r="BO103" s="373"/>
      <c r="BP103" s="373"/>
      <c r="BQ103" s="373"/>
      <c r="BR103" s="373"/>
      <c r="BS103" s="373"/>
      <c r="BT103" s="373"/>
      <c r="BU103" s="373"/>
      <c r="BV103" s="373"/>
    </row>
    <row r="104" spans="63:74" x14ac:dyDescent="0.2">
      <c r="BK104" s="373"/>
      <c r="BL104" s="373"/>
      <c r="BM104" s="373"/>
      <c r="BN104" s="373"/>
      <c r="BO104" s="373"/>
      <c r="BP104" s="373"/>
      <c r="BQ104" s="373"/>
      <c r="BR104" s="373"/>
      <c r="BS104" s="373"/>
      <c r="BT104" s="373"/>
      <c r="BU104" s="373"/>
      <c r="BV104" s="373"/>
    </row>
    <row r="105" spans="63:74" x14ac:dyDescent="0.2">
      <c r="BK105" s="373"/>
      <c r="BL105" s="373"/>
      <c r="BM105" s="373"/>
      <c r="BN105" s="373"/>
      <c r="BO105" s="373"/>
      <c r="BP105" s="373"/>
      <c r="BQ105" s="373"/>
      <c r="BR105" s="373"/>
      <c r="BS105" s="373"/>
      <c r="BT105" s="373"/>
      <c r="BU105" s="373"/>
      <c r="BV105" s="373"/>
    </row>
    <row r="106" spans="63:74" x14ac:dyDescent="0.2">
      <c r="BK106" s="373"/>
      <c r="BL106" s="373"/>
      <c r="BM106" s="373"/>
      <c r="BN106" s="373"/>
      <c r="BO106" s="373"/>
      <c r="BP106" s="373"/>
      <c r="BQ106" s="373"/>
      <c r="BR106" s="373"/>
      <c r="BS106" s="373"/>
      <c r="BT106" s="373"/>
      <c r="BU106" s="373"/>
      <c r="BV106" s="373"/>
    </row>
    <row r="107" spans="63:74" x14ac:dyDescent="0.2">
      <c r="BK107" s="373"/>
      <c r="BL107" s="373"/>
      <c r="BM107" s="373"/>
      <c r="BN107" s="373"/>
      <c r="BO107" s="373"/>
      <c r="BP107" s="373"/>
      <c r="BQ107" s="373"/>
      <c r="BR107" s="373"/>
      <c r="BS107" s="373"/>
      <c r="BT107" s="373"/>
      <c r="BU107" s="373"/>
      <c r="BV107" s="373"/>
    </row>
    <row r="108" spans="63:74" x14ac:dyDescent="0.2">
      <c r="BK108" s="373"/>
      <c r="BL108" s="373"/>
      <c r="BM108" s="373"/>
      <c r="BN108" s="373"/>
      <c r="BO108" s="373"/>
      <c r="BP108" s="373"/>
      <c r="BQ108" s="373"/>
      <c r="BR108" s="373"/>
      <c r="BS108" s="373"/>
      <c r="BT108" s="373"/>
      <c r="BU108" s="373"/>
      <c r="BV108" s="373"/>
    </row>
    <row r="109" spans="63:74" x14ac:dyDescent="0.2">
      <c r="BK109" s="373"/>
      <c r="BL109" s="373"/>
      <c r="BM109" s="373"/>
      <c r="BN109" s="373"/>
      <c r="BO109" s="373"/>
      <c r="BP109" s="373"/>
      <c r="BQ109" s="373"/>
      <c r="BR109" s="373"/>
      <c r="BS109" s="373"/>
      <c r="BT109" s="373"/>
      <c r="BU109" s="373"/>
      <c r="BV109" s="373"/>
    </row>
    <row r="110" spans="63:74" x14ac:dyDescent="0.2">
      <c r="BK110" s="373"/>
      <c r="BL110" s="373"/>
      <c r="BM110" s="373"/>
      <c r="BN110" s="373"/>
      <c r="BO110" s="373"/>
      <c r="BP110" s="373"/>
      <c r="BQ110" s="373"/>
      <c r="BR110" s="373"/>
      <c r="BS110" s="373"/>
      <c r="BT110" s="373"/>
      <c r="BU110" s="373"/>
      <c r="BV110" s="373"/>
    </row>
    <row r="111" spans="63:74" x14ac:dyDescent="0.2">
      <c r="BK111" s="373"/>
      <c r="BL111" s="373"/>
      <c r="BM111" s="373"/>
      <c r="BN111" s="373"/>
      <c r="BO111" s="373"/>
      <c r="BP111" s="373"/>
      <c r="BQ111" s="373"/>
      <c r="BR111" s="373"/>
      <c r="BS111" s="373"/>
      <c r="BT111" s="373"/>
      <c r="BU111" s="373"/>
      <c r="BV111" s="373"/>
    </row>
    <row r="112" spans="63:74" x14ac:dyDescent="0.2">
      <c r="BK112" s="373"/>
      <c r="BL112" s="373"/>
      <c r="BM112" s="373"/>
      <c r="BN112" s="373"/>
      <c r="BO112" s="373"/>
      <c r="BP112" s="373"/>
      <c r="BQ112" s="373"/>
      <c r="BR112" s="373"/>
      <c r="BS112" s="373"/>
      <c r="BT112" s="373"/>
      <c r="BU112" s="373"/>
      <c r="BV112" s="373"/>
    </row>
    <row r="113" spans="63:74" x14ac:dyDescent="0.2">
      <c r="BK113" s="373"/>
      <c r="BL113" s="373"/>
      <c r="BM113" s="373"/>
      <c r="BN113" s="373"/>
      <c r="BO113" s="373"/>
      <c r="BP113" s="373"/>
      <c r="BQ113" s="373"/>
      <c r="BR113" s="373"/>
      <c r="BS113" s="373"/>
      <c r="BT113" s="373"/>
      <c r="BU113" s="373"/>
      <c r="BV113" s="373"/>
    </row>
    <row r="114" spans="63:74" x14ac:dyDescent="0.2">
      <c r="BK114" s="373"/>
      <c r="BL114" s="373"/>
      <c r="BM114" s="373"/>
      <c r="BN114" s="373"/>
      <c r="BO114" s="373"/>
      <c r="BP114" s="373"/>
      <c r="BQ114" s="373"/>
      <c r="BR114" s="373"/>
      <c r="BS114" s="373"/>
      <c r="BT114" s="373"/>
      <c r="BU114" s="373"/>
      <c r="BV114" s="373"/>
    </row>
    <row r="115" spans="63:74" x14ac:dyDescent="0.2">
      <c r="BK115" s="373"/>
      <c r="BL115" s="373"/>
      <c r="BM115" s="373"/>
      <c r="BN115" s="373"/>
      <c r="BO115" s="373"/>
      <c r="BP115" s="373"/>
      <c r="BQ115" s="373"/>
      <c r="BR115" s="373"/>
      <c r="BS115" s="373"/>
      <c r="BT115" s="373"/>
      <c r="BU115" s="373"/>
      <c r="BV115" s="373"/>
    </row>
    <row r="116" spans="63:74" x14ac:dyDescent="0.2">
      <c r="BK116" s="373"/>
      <c r="BL116" s="373"/>
      <c r="BM116" s="373"/>
      <c r="BN116" s="373"/>
      <c r="BO116" s="373"/>
      <c r="BP116" s="373"/>
      <c r="BQ116" s="373"/>
      <c r="BR116" s="373"/>
      <c r="BS116" s="373"/>
      <c r="BT116" s="373"/>
      <c r="BU116" s="373"/>
      <c r="BV116" s="373"/>
    </row>
    <row r="117" spans="63:74" x14ac:dyDescent="0.2">
      <c r="BK117" s="373"/>
      <c r="BL117" s="373"/>
      <c r="BM117" s="373"/>
      <c r="BN117" s="373"/>
      <c r="BO117" s="373"/>
      <c r="BP117" s="373"/>
      <c r="BQ117" s="373"/>
      <c r="BR117" s="373"/>
      <c r="BS117" s="373"/>
      <c r="BT117" s="373"/>
      <c r="BU117" s="373"/>
      <c r="BV117" s="373"/>
    </row>
    <row r="118" spans="63:74" x14ac:dyDescent="0.2">
      <c r="BK118" s="373"/>
      <c r="BL118" s="373"/>
      <c r="BM118" s="373"/>
      <c r="BN118" s="373"/>
      <c r="BO118" s="373"/>
      <c r="BP118" s="373"/>
      <c r="BQ118" s="373"/>
      <c r="BR118" s="373"/>
      <c r="BS118" s="373"/>
      <c r="BT118" s="373"/>
      <c r="BU118" s="373"/>
      <c r="BV118" s="373"/>
    </row>
    <row r="119" spans="63:74" x14ac:dyDescent="0.2">
      <c r="BK119" s="373"/>
      <c r="BL119" s="373"/>
      <c r="BM119" s="373"/>
      <c r="BN119" s="373"/>
      <c r="BO119" s="373"/>
      <c r="BP119" s="373"/>
      <c r="BQ119" s="373"/>
      <c r="BR119" s="373"/>
      <c r="BS119" s="373"/>
      <c r="BT119" s="373"/>
      <c r="BU119" s="373"/>
      <c r="BV119" s="373"/>
    </row>
    <row r="120" spans="63:74" x14ac:dyDescent="0.2">
      <c r="BK120" s="373"/>
      <c r="BL120" s="373"/>
      <c r="BM120" s="373"/>
      <c r="BN120" s="373"/>
      <c r="BO120" s="373"/>
      <c r="BP120" s="373"/>
      <c r="BQ120" s="373"/>
      <c r="BR120" s="373"/>
      <c r="BS120" s="373"/>
      <c r="BT120" s="373"/>
      <c r="BU120" s="373"/>
      <c r="BV120" s="373"/>
    </row>
    <row r="121" spans="63:74" x14ac:dyDescent="0.2">
      <c r="BK121" s="373"/>
      <c r="BL121" s="373"/>
      <c r="BM121" s="373"/>
      <c r="BN121" s="373"/>
      <c r="BO121" s="373"/>
      <c r="BP121" s="373"/>
      <c r="BQ121" s="373"/>
      <c r="BR121" s="373"/>
      <c r="BS121" s="373"/>
      <c r="BT121" s="373"/>
      <c r="BU121" s="373"/>
      <c r="BV121" s="373"/>
    </row>
    <row r="122" spans="63:74" x14ac:dyDescent="0.2">
      <c r="BK122" s="373"/>
      <c r="BL122" s="373"/>
      <c r="BM122" s="373"/>
      <c r="BN122" s="373"/>
      <c r="BO122" s="373"/>
      <c r="BP122" s="373"/>
      <c r="BQ122" s="373"/>
      <c r="BR122" s="373"/>
      <c r="BS122" s="373"/>
      <c r="BT122" s="373"/>
      <c r="BU122" s="373"/>
      <c r="BV122" s="373"/>
    </row>
    <row r="123" spans="63:74" x14ac:dyDescent="0.2">
      <c r="BK123" s="373"/>
      <c r="BL123" s="373"/>
      <c r="BM123" s="373"/>
      <c r="BN123" s="373"/>
      <c r="BO123" s="373"/>
      <c r="BP123" s="373"/>
      <c r="BQ123" s="373"/>
      <c r="BR123" s="373"/>
      <c r="BS123" s="373"/>
      <c r="BT123" s="373"/>
      <c r="BU123" s="373"/>
      <c r="BV123" s="373"/>
    </row>
    <row r="124" spans="63:74" x14ac:dyDescent="0.2">
      <c r="BK124" s="373"/>
      <c r="BL124" s="373"/>
      <c r="BM124" s="373"/>
      <c r="BN124" s="373"/>
      <c r="BO124" s="373"/>
      <c r="BP124" s="373"/>
      <c r="BQ124" s="373"/>
      <c r="BR124" s="373"/>
      <c r="BS124" s="373"/>
      <c r="BT124" s="373"/>
      <c r="BU124" s="373"/>
      <c r="BV124" s="373"/>
    </row>
    <row r="125" spans="63:74" x14ac:dyDescent="0.2">
      <c r="BK125" s="373"/>
      <c r="BL125" s="373"/>
      <c r="BM125" s="373"/>
      <c r="BN125" s="373"/>
      <c r="BO125" s="373"/>
      <c r="BP125" s="373"/>
      <c r="BQ125" s="373"/>
      <c r="BR125" s="373"/>
      <c r="BS125" s="373"/>
      <c r="BT125" s="373"/>
      <c r="BU125" s="373"/>
      <c r="BV125" s="373"/>
    </row>
    <row r="126" spans="63:74" x14ac:dyDescent="0.2">
      <c r="BK126" s="373"/>
      <c r="BL126" s="373"/>
      <c r="BM126" s="373"/>
      <c r="BN126" s="373"/>
      <c r="BO126" s="373"/>
      <c r="BP126" s="373"/>
      <c r="BQ126" s="373"/>
      <c r="BR126" s="373"/>
      <c r="BS126" s="373"/>
      <c r="BT126" s="373"/>
      <c r="BU126" s="373"/>
      <c r="BV126" s="373"/>
    </row>
    <row r="127" spans="63:74" x14ac:dyDescent="0.2">
      <c r="BK127" s="373"/>
      <c r="BL127" s="373"/>
      <c r="BM127" s="373"/>
      <c r="BN127" s="373"/>
      <c r="BO127" s="373"/>
      <c r="BP127" s="373"/>
      <c r="BQ127" s="373"/>
      <c r="BR127" s="373"/>
      <c r="BS127" s="373"/>
      <c r="BT127" s="373"/>
      <c r="BU127" s="373"/>
      <c r="BV127" s="373"/>
    </row>
    <row r="128" spans="63:74" x14ac:dyDescent="0.2">
      <c r="BK128" s="373"/>
      <c r="BL128" s="373"/>
      <c r="BM128" s="373"/>
      <c r="BN128" s="373"/>
      <c r="BO128" s="373"/>
      <c r="BP128" s="373"/>
      <c r="BQ128" s="373"/>
      <c r="BR128" s="373"/>
      <c r="BS128" s="373"/>
      <c r="BT128" s="373"/>
      <c r="BU128" s="373"/>
      <c r="BV128" s="373"/>
    </row>
    <row r="129" spans="63:74" x14ac:dyDescent="0.2">
      <c r="BK129" s="373"/>
      <c r="BL129" s="373"/>
      <c r="BM129" s="373"/>
      <c r="BN129" s="373"/>
      <c r="BO129" s="373"/>
      <c r="BP129" s="373"/>
      <c r="BQ129" s="373"/>
      <c r="BR129" s="373"/>
      <c r="BS129" s="373"/>
      <c r="BT129" s="373"/>
      <c r="BU129" s="373"/>
      <c r="BV129" s="373"/>
    </row>
    <row r="130" spans="63:74" x14ac:dyDescent="0.2">
      <c r="BK130" s="373"/>
      <c r="BL130" s="373"/>
      <c r="BM130" s="373"/>
      <c r="BN130" s="373"/>
      <c r="BO130" s="373"/>
      <c r="BP130" s="373"/>
      <c r="BQ130" s="373"/>
      <c r="BR130" s="373"/>
      <c r="BS130" s="373"/>
      <c r="BT130" s="373"/>
      <c r="BU130" s="373"/>
      <c r="BV130" s="373"/>
    </row>
    <row r="131" spans="63:74" x14ac:dyDescent="0.2">
      <c r="BK131" s="373"/>
      <c r="BL131" s="373"/>
      <c r="BM131" s="373"/>
      <c r="BN131" s="373"/>
      <c r="BO131" s="373"/>
      <c r="BP131" s="373"/>
      <c r="BQ131" s="373"/>
      <c r="BR131" s="373"/>
      <c r="BS131" s="373"/>
      <c r="BT131" s="373"/>
      <c r="BU131" s="373"/>
      <c r="BV131" s="373"/>
    </row>
    <row r="132" spans="63:74" x14ac:dyDescent="0.2">
      <c r="BK132" s="373"/>
      <c r="BL132" s="373"/>
      <c r="BM132" s="373"/>
      <c r="BN132" s="373"/>
      <c r="BO132" s="373"/>
      <c r="BP132" s="373"/>
      <c r="BQ132" s="373"/>
      <c r="BR132" s="373"/>
      <c r="BS132" s="373"/>
      <c r="BT132" s="373"/>
      <c r="BU132" s="373"/>
      <c r="BV132" s="373"/>
    </row>
    <row r="133" spans="63:74" x14ac:dyDescent="0.2">
      <c r="BK133" s="373"/>
      <c r="BL133" s="373"/>
      <c r="BM133" s="373"/>
      <c r="BN133" s="373"/>
      <c r="BO133" s="373"/>
      <c r="BP133" s="373"/>
      <c r="BQ133" s="373"/>
      <c r="BR133" s="373"/>
      <c r="BS133" s="373"/>
      <c r="BT133" s="373"/>
      <c r="BU133" s="373"/>
      <c r="BV133" s="373"/>
    </row>
    <row r="134" spans="63:74" x14ac:dyDescent="0.2">
      <c r="BK134" s="373"/>
      <c r="BL134" s="373"/>
      <c r="BM134" s="373"/>
      <c r="BN134" s="373"/>
      <c r="BO134" s="373"/>
      <c r="BP134" s="373"/>
      <c r="BQ134" s="373"/>
      <c r="BR134" s="373"/>
      <c r="BS134" s="373"/>
      <c r="BT134" s="373"/>
      <c r="BU134" s="373"/>
      <c r="BV134" s="373"/>
    </row>
    <row r="135" spans="63:74" x14ac:dyDescent="0.2">
      <c r="BK135" s="373"/>
      <c r="BL135" s="373"/>
      <c r="BM135" s="373"/>
      <c r="BN135" s="373"/>
      <c r="BO135" s="373"/>
      <c r="BP135" s="373"/>
      <c r="BQ135" s="373"/>
      <c r="BR135" s="373"/>
      <c r="BS135" s="373"/>
      <c r="BT135" s="373"/>
      <c r="BU135" s="373"/>
      <c r="BV135" s="373"/>
    </row>
    <row r="136" spans="63:74" x14ac:dyDescent="0.2">
      <c r="BK136" s="373"/>
      <c r="BL136" s="373"/>
      <c r="BM136" s="373"/>
      <c r="BN136" s="373"/>
      <c r="BO136" s="373"/>
      <c r="BP136" s="373"/>
      <c r="BQ136" s="373"/>
      <c r="BR136" s="373"/>
      <c r="BS136" s="373"/>
      <c r="BT136" s="373"/>
      <c r="BU136" s="373"/>
      <c r="BV136" s="373"/>
    </row>
    <row r="137" spans="63:74" x14ac:dyDescent="0.2">
      <c r="BK137" s="373"/>
      <c r="BL137" s="373"/>
      <c r="BM137" s="373"/>
      <c r="BN137" s="373"/>
      <c r="BO137" s="373"/>
      <c r="BP137" s="373"/>
      <c r="BQ137" s="373"/>
      <c r="BR137" s="373"/>
      <c r="BS137" s="373"/>
      <c r="BT137" s="373"/>
      <c r="BU137" s="373"/>
      <c r="BV137" s="373"/>
    </row>
    <row r="138" spans="63:74" x14ac:dyDescent="0.2">
      <c r="BK138" s="373"/>
      <c r="BL138" s="373"/>
      <c r="BM138" s="373"/>
      <c r="BN138" s="373"/>
      <c r="BO138" s="373"/>
      <c r="BP138" s="373"/>
      <c r="BQ138" s="373"/>
      <c r="BR138" s="373"/>
      <c r="BS138" s="373"/>
      <c r="BT138" s="373"/>
      <c r="BU138" s="373"/>
      <c r="BV138" s="373"/>
    </row>
    <row r="139" spans="63:74" x14ac:dyDescent="0.2">
      <c r="BK139" s="373"/>
      <c r="BL139" s="373"/>
      <c r="BM139" s="373"/>
      <c r="BN139" s="373"/>
      <c r="BO139" s="373"/>
      <c r="BP139" s="373"/>
      <c r="BQ139" s="373"/>
      <c r="BR139" s="373"/>
      <c r="BS139" s="373"/>
      <c r="BT139" s="373"/>
      <c r="BU139" s="373"/>
      <c r="BV139" s="373"/>
    </row>
    <row r="140" spans="63:74" x14ac:dyDescent="0.2">
      <c r="BK140" s="373"/>
      <c r="BL140" s="373"/>
      <c r="BM140" s="373"/>
      <c r="BN140" s="373"/>
      <c r="BO140" s="373"/>
      <c r="BP140" s="373"/>
      <c r="BQ140" s="373"/>
      <c r="BR140" s="373"/>
      <c r="BS140" s="373"/>
      <c r="BT140" s="373"/>
      <c r="BU140" s="373"/>
      <c r="BV140" s="373"/>
    </row>
    <row r="141" spans="63:74" x14ac:dyDescent="0.2">
      <c r="BK141" s="373"/>
      <c r="BL141" s="373"/>
      <c r="BM141" s="373"/>
      <c r="BN141" s="373"/>
      <c r="BO141" s="373"/>
      <c r="BP141" s="373"/>
      <c r="BQ141" s="373"/>
      <c r="BR141" s="373"/>
      <c r="BS141" s="373"/>
      <c r="BT141" s="373"/>
      <c r="BU141" s="373"/>
      <c r="BV141" s="373"/>
    </row>
    <row r="142" spans="63:74" x14ac:dyDescent="0.2">
      <c r="BK142" s="373"/>
      <c r="BL142" s="373"/>
      <c r="BM142" s="373"/>
      <c r="BN142" s="373"/>
      <c r="BO142" s="373"/>
      <c r="BP142" s="373"/>
      <c r="BQ142" s="373"/>
      <c r="BR142" s="373"/>
      <c r="BS142" s="373"/>
      <c r="BT142" s="373"/>
      <c r="BU142" s="373"/>
      <c r="BV142" s="373"/>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BA5" activePane="bottomRight" state="frozen"/>
      <selection activeCell="BF63" sqref="BF63"/>
      <selection pane="topRight" activeCell="BF63" sqref="BF63"/>
      <selection pane="bottomLeft" activeCell="BF63" sqref="BF63"/>
      <selection pane="bottomRight" activeCell="B1" sqref="B1:AL1"/>
    </sheetView>
  </sheetViews>
  <sheetFormatPr defaultColWidth="8.59765625" defaultRowHeight="10" x14ac:dyDescent="0.2"/>
  <cols>
    <col min="1" max="1" width="17.3984375" style="159" customWidth="1"/>
    <col min="2" max="2" width="30.09765625" style="152" customWidth="1"/>
    <col min="3" max="50" width="6.59765625" style="152" customWidth="1"/>
    <col min="51" max="55" width="6.59765625" style="445" customWidth="1"/>
    <col min="56" max="58" width="6.59765625" style="572" customWidth="1"/>
    <col min="59" max="62" width="6.59765625" style="445" customWidth="1"/>
    <col min="63" max="74" width="6.59765625" style="152" customWidth="1"/>
    <col min="75" max="16384" width="8.59765625" style="152"/>
  </cols>
  <sheetData>
    <row r="1" spans="1:74" ht="12.75" x14ac:dyDescent="0.25">
      <c r="A1" s="766" t="s">
        <v>798</v>
      </c>
      <c r="B1" s="781" t="s">
        <v>1355</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row>
    <row r="2" spans="1:74" ht="12.75" x14ac:dyDescent="0.25">
      <c r="A2" s="767"/>
      <c r="B2" s="486" t="str">
        <f>"U.S. Energy Information Administration  |  Short-Term Energy Outlook  - "&amp;Dates!D1</f>
        <v>U.S. Energy Information Administration  |  Short-Term Energy Outlook  - October 2021</v>
      </c>
      <c r="C2" s="489"/>
      <c r="D2" s="489"/>
      <c r="E2" s="489"/>
      <c r="F2" s="489"/>
      <c r="G2" s="489"/>
      <c r="H2" s="489"/>
      <c r="I2" s="489"/>
      <c r="J2" s="718"/>
    </row>
    <row r="3" spans="1:74" s="12" customFormat="1" ht="12.75" x14ac:dyDescent="0.25">
      <c r="A3" s="14"/>
      <c r="B3" s="717"/>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807</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368"/>
      <c r="AZ5" s="368"/>
      <c r="BA5" s="368"/>
      <c r="BB5" s="368"/>
      <c r="BC5" s="368"/>
      <c r="BD5" s="244"/>
      <c r="BE5" s="244"/>
      <c r="BF5" s="244"/>
      <c r="BG5" s="244"/>
      <c r="BH5" s="244"/>
      <c r="BI5" s="244"/>
      <c r="BJ5" s="368"/>
      <c r="BK5" s="368"/>
      <c r="BL5" s="368"/>
      <c r="BM5" s="368"/>
      <c r="BN5" s="368"/>
      <c r="BO5" s="368"/>
      <c r="BP5" s="368"/>
      <c r="BQ5" s="368"/>
      <c r="BR5" s="368"/>
      <c r="BS5" s="368"/>
      <c r="BT5" s="368"/>
      <c r="BU5" s="368"/>
      <c r="BV5" s="368"/>
    </row>
    <row r="6" spans="1:74" ht="11.1" customHeight="1" x14ac:dyDescent="0.2">
      <c r="A6" s="159" t="s">
        <v>296</v>
      </c>
      <c r="B6" s="170" t="s">
        <v>245</v>
      </c>
      <c r="C6" s="244">
        <v>27.005197474999999</v>
      </c>
      <c r="D6" s="244">
        <v>27.470694209000001</v>
      </c>
      <c r="E6" s="244">
        <v>27.500842453000001</v>
      </c>
      <c r="F6" s="244">
        <v>26.915390299999999</v>
      </c>
      <c r="G6" s="244">
        <v>27.124531613999999</v>
      </c>
      <c r="H6" s="244">
        <v>27.088663463</v>
      </c>
      <c r="I6" s="244">
        <v>27.551942612000001</v>
      </c>
      <c r="J6" s="244">
        <v>27.459860402</v>
      </c>
      <c r="K6" s="244">
        <v>27.029553407000002</v>
      </c>
      <c r="L6" s="244">
        <v>28.032658649999998</v>
      </c>
      <c r="M6" s="244">
        <v>28.885952271000001</v>
      </c>
      <c r="N6" s="244">
        <v>28.46654478</v>
      </c>
      <c r="O6" s="244">
        <v>28.704274631000001</v>
      </c>
      <c r="P6" s="244">
        <v>29.167426262999999</v>
      </c>
      <c r="Q6" s="244">
        <v>29.444690906999998</v>
      </c>
      <c r="R6" s="244">
        <v>29.313466244000001</v>
      </c>
      <c r="S6" s="244">
        <v>29.127356973000001</v>
      </c>
      <c r="T6" s="244">
        <v>29.435739891000001</v>
      </c>
      <c r="U6" s="244">
        <v>30.191378272000001</v>
      </c>
      <c r="V6" s="244">
        <v>30.940651281000001</v>
      </c>
      <c r="W6" s="244">
        <v>30.275002934</v>
      </c>
      <c r="X6" s="244">
        <v>30.911476253</v>
      </c>
      <c r="Y6" s="244">
        <v>31.397441610000001</v>
      </c>
      <c r="Z6" s="244">
        <v>31.518542678999999</v>
      </c>
      <c r="AA6" s="244">
        <v>30.835800289000002</v>
      </c>
      <c r="AB6" s="244">
        <v>30.837314519</v>
      </c>
      <c r="AC6" s="244">
        <v>31.135420109999998</v>
      </c>
      <c r="AD6" s="244">
        <v>31.481342551000001</v>
      </c>
      <c r="AE6" s="244">
        <v>31.198603638000002</v>
      </c>
      <c r="AF6" s="244">
        <v>31.149482119000002</v>
      </c>
      <c r="AG6" s="244">
        <v>31.093137269</v>
      </c>
      <c r="AH6" s="244">
        <v>31.639467281999998</v>
      </c>
      <c r="AI6" s="244">
        <v>31.7446679</v>
      </c>
      <c r="AJ6" s="244">
        <v>32.195990549999998</v>
      </c>
      <c r="AK6" s="244">
        <v>33.026271156</v>
      </c>
      <c r="AL6" s="244">
        <v>33.219996672999997</v>
      </c>
      <c r="AM6" s="244">
        <v>33.149106521999997</v>
      </c>
      <c r="AN6" s="244">
        <v>33.019101804999998</v>
      </c>
      <c r="AO6" s="244">
        <v>32.971623371</v>
      </c>
      <c r="AP6" s="244">
        <v>30.643295712</v>
      </c>
      <c r="AQ6" s="244">
        <v>27.843177000000001</v>
      </c>
      <c r="AR6" s="244">
        <v>29.382479188000001</v>
      </c>
      <c r="AS6" s="244">
        <v>30.338923210000001</v>
      </c>
      <c r="AT6" s="244">
        <v>29.683449843999998</v>
      </c>
      <c r="AU6" s="244">
        <v>29.829144661000001</v>
      </c>
      <c r="AV6" s="244">
        <v>29.844153494</v>
      </c>
      <c r="AW6" s="244">
        <v>31.05071886</v>
      </c>
      <c r="AX6" s="244">
        <v>31.093568805</v>
      </c>
      <c r="AY6" s="244">
        <v>31.066431741999999</v>
      </c>
      <c r="AZ6" s="244">
        <v>28.222177141</v>
      </c>
      <c r="BA6" s="244">
        <v>31.068882510000002</v>
      </c>
      <c r="BB6" s="244">
        <v>30.790582661999998</v>
      </c>
      <c r="BC6" s="244">
        <v>30.941697026</v>
      </c>
      <c r="BD6" s="244">
        <v>30.836497434999998</v>
      </c>
      <c r="BE6" s="244">
        <v>31.543185883</v>
      </c>
      <c r="BF6" s="244">
        <v>30.710438413999999</v>
      </c>
      <c r="BG6" s="244">
        <v>30.354542905999999</v>
      </c>
      <c r="BH6" s="368">
        <v>31.470781988999999</v>
      </c>
      <c r="BI6" s="368">
        <v>31.735320023</v>
      </c>
      <c r="BJ6" s="368">
        <v>31.980639622000002</v>
      </c>
      <c r="BK6" s="368">
        <v>32.319475609999998</v>
      </c>
      <c r="BL6" s="368">
        <v>32.316586622999999</v>
      </c>
      <c r="BM6" s="368">
        <v>32.455327799000003</v>
      </c>
      <c r="BN6" s="368">
        <v>32.477583983000002</v>
      </c>
      <c r="BO6" s="368">
        <v>32.451171418999998</v>
      </c>
      <c r="BP6" s="368">
        <v>32.588855854999998</v>
      </c>
      <c r="BQ6" s="368">
        <v>32.614444470999999</v>
      </c>
      <c r="BR6" s="368">
        <v>32.837310922999997</v>
      </c>
      <c r="BS6" s="368">
        <v>32.759332358000002</v>
      </c>
      <c r="BT6" s="368">
        <v>32.989278093999999</v>
      </c>
      <c r="BU6" s="368">
        <v>33.421680344999999</v>
      </c>
      <c r="BV6" s="368">
        <v>33.408968614000003</v>
      </c>
    </row>
    <row r="7" spans="1:74" ht="11.1" customHeight="1" x14ac:dyDescent="0.2">
      <c r="A7" s="159" t="s">
        <v>292</v>
      </c>
      <c r="B7" s="170" t="s">
        <v>246</v>
      </c>
      <c r="C7" s="244">
        <v>14.774217418999999</v>
      </c>
      <c r="D7" s="244">
        <v>15.181210286000001</v>
      </c>
      <c r="E7" s="244">
        <v>15.36502471</v>
      </c>
      <c r="F7" s="244">
        <v>15.273885999999999</v>
      </c>
      <c r="G7" s="244">
        <v>15.480887386999999</v>
      </c>
      <c r="H7" s="244">
        <v>15.501192333000001</v>
      </c>
      <c r="I7" s="244">
        <v>15.570236677</v>
      </c>
      <c r="J7" s="244">
        <v>15.570269290000001</v>
      </c>
      <c r="K7" s="244">
        <v>15.630671</v>
      </c>
      <c r="L7" s="244">
        <v>16.183021355000001</v>
      </c>
      <c r="M7" s="244">
        <v>16.824861333000001</v>
      </c>
      <c r="N7" s="244">
        <v>16.525272387000001</v>
      </c>
      <c r="O7" s="244">
        <v>16.376404097000002</v>
      </c>
      <c r="P7" s="244">
        <v>16.820689142999999</v>
      </c>
      <c r="Q7" s="244">
        <v>17.200582129000001</v>
      </c>
      <c r="R7" s="244">
        <v>17.302271666999999</v>
      </c>
      <c r="S7" s="244">
        <v>17.333264871000001</v>
      </c>
      <c r="T7" s="244">
        <v>17.570022999999999</v>
      </c>
      <c r="U7" s="244">
        <v>17.965068161000001</v>
      </c>
      <c r="V7" s="244">
        <v>18.655013418999999</v>
      </c>
      <c r="W7" s="244">
        <v>18.627123000000001</v>
      </c>
      <c r="X7" s="244">
        <v>18.596662128999998</v>
      </c>
      <c r="Y7" s="244">
        <v>19.029067667</v>
      </c>
      <c r="Z7" s="244">
        <v>19.088370903000001</v>
      </c>
      <c r="AA7" s="244">
        <v>18.846938677000001</v>
      </c>
      <c r="AB7" s="244">
        <v>18.701322142999999</v>
      </c>
      <c r="AC7" s="244">
        <v>18.958039065000001</v>
      </c>
      <c r="AD7" s="244">
        <v>19.311767332999999</v>
      </c>
      <c r="AE7" s="244">
        <v>19.386287257999999</v>
      </c>
      <c r="AF7" s="244">
        <v>19.419684</v>
      </c>
      <c r="AG7" s="244">
        <v>19.034112677</v>
      </c>
      <c r="AH7" s="244">
        <v>19.675837419</v>
      </c>
      <c r="AI7" s="244">
        <v>19.841575333000002</v>
      </c>
      <c r="AJ7" s="244">
        <v>20.087994354999999</v>
      </c>
      <c r="AK7" s="244">
        <v>20.434486332999999</v>
      </c>
      <c r="AL7" s="244">
        <v>20.407756194000001</v>
      </c>
      <c r="AM7" s="244">
        <v>20.501295419000002</v>
      </c>
      <c r="AN7" s="244">
        <v>20.165836896999998</v>
      </c>
      <c r="AO7" s="244">
        <v>20.307890258</v>
      </c>
      <c r="AP7" s="244">
        <v>18.476443332999999</v>
      </c>
      <c r="AQ7" s="244">
        <v>16.244517515999998</v>
      </c>
      <c r="AR7" s="244">
        <v>17.629517666999998</v>
      </c>
      <c r="AS7" s="244">
        <v>18.490621935</v>
      </c>
      <c r="AT7" s="244">
        <v>18.050619419</v>
      </c>
      <c r="AU7" s="244">
        <v>18.341911667000002</v>
      </c>
      <c r="AV7" s="244">
        <v>17.883735065</v>
      </c>
      <c r="AW7" s="244">
        <v>18.672963299999999</v>
      </c>
      <c r="AX7" s="244">
        <v>18.316612644999999</v>
      </c>
      <c r="AY7" s="244">
        <v>18.399102676999998</v>
      </c>
      <c r="AZ7" s="244">
        <v>15.864344714</v>
      </c>
      <c r="BA7" s="244">
        <v>18.415308065000001</v>
      </c>
      <c r="BB7" s="244">
        <v>18.900270432999999</v>
      </c>
      <c r="BC7" s="244">
        <v>19.188214290000001</v>
      </c>
      <c r="BD7" s="244">
        <v>19.053308167000001</v>
      </c>
      <c r="BE7" s="244">
        <v>19.102421742000001</v>
      </c>
      <c r="BF7" s="244">
        <v>18.513163603999999</v>
      </c>
      <c r="BG7" s="244">
        <v>18.05080289</v>
      </c>
      <c r="BH7" s="368">
        <v>18.7655037</v>
      </c>
      <c r="BI7" s="368">
        <v>18.958918199999999</v>
      </c>
      <c r="BJ7" s="368">
        <v>19.2100303</v>
      </c>
      <c r="BK7" s="368">
        <v>19.457033299999999</v>
      </c>
      <c r="BL7" s="368">
        <v>19.478033799999999</v>
      </c>
      <c r="BM7" s="368">
        <v>19.681984100000001</v>
      </c>
      <c r="BN7" s="368">
        <v>19.716017099999998</v>
      </c>
      <c r="BO7" s="368">
        <v>19.842167400000001</v>
      </c>
      <c r="BP7" s="368">
        <v>19.9450577</v>
      </c>
      <c r="BQ7" s="368">
        <v>19.976546500000001</v>
      </c>
      <c r="BR7" s="368">
        <v>20.284124500000001</v>
      </c>
      <c r="BS7" s="368">
        <v>20.2821572</v>
      </c>
      <c r="BT7" s="368">
        <v>20.236286700000001</v>
      </c>
      <c r="BU7" s="368">
        <v>20.574870000000001</v>
      </c>
      <c r="BV7" s="368">
        <v>20.5548456</v>
      </c>
    </row>
    <row r="8" spans="1:74" ht="11.1" customHeight="1" x14ac:dyDescent="0.2">
      <c r="A8" s="159" t="s">
        <v>293</v>
      </c>
      <c r="B8" s="170" t="s">
        <v>267</v>
      </c>
      <c r="C8" s="244">
        <v>5.1051390000000003</v>
      </c>
      <c r="D8" s="244">
        <v>5.1251389999999999</v>
      </c>
      <c r="E8" s="244">
        <v>4.8931389999999997</v>
      </c>
      <c r="F8" s="244">
        <v>4.4901390000000001</v>
      </c>
      <c r="G8" s="244">
        <v>4.6351389999999997</v>
      </c>
      <c r="H8" s="244">
        <v>4.6851390000000004</v>
      </c>
      <c r="I8" s="244">
        <v>4.9651389999999997</v>
      </c>
      <c r="J8" s="244">
        <v>5.1221389999999998</v>
      </c>
      <c r="K8" s="244">
        <v>4.9361389999999998</v>
      </c>
      <c r="L8" s="244">
        <v>4.9601389999999999</v>
      </c>
      <c r="M8" s="244">
        <v>5.2881390000000001</v>
      </c>
      <c r="N8" s="244">
        <v>5.370139</v>
      </c>
      <c r="O8" s="244">
        <v>5.216164</v>
      </c>
      <c r="P8" s="244">
        <v>5.3771639999999996</v>
      </c>
      <c r="Q8" s="244">
        <v>5.4161640000000002</v>
      </c>
      <c r="R8" s="244">
        <v>5.0501639999999997</v>
      </c>
      <c r="S8" s="244">
        <v>5.2011640000000003</v>
      </c>
      <c r="T8" s="244">
        <v>5.1291640000000003</v>
      </c>
      <c r="U8" s="244">
        <v>5.3431639999999998</v>
      </c>
      <c r="V8" s="244">
        <v>5.6291640000000003</v>
      </c>
      <c r="W8" s="244">
        <v>5.2061640000000002</v>
      </c>
      <c r="X8" s="244">
        <v>5.5221640000000001</v>
      </c>
      <c r="Y8" s="244">
        <v>5.6191639999999996</v>
      </c>
      <c r="Z8" s="244">
        <v>5.6491639999999999</v>
      </c>
      <c r="AA8" s="244">
        <v>5.3837619999999999</v>
      </c>
      <c r="AB8" s="244">
        <v>5.4047619999999998</v>
      </c>
      <c r="AC8" s="244">
        <v>5.4897619999999998</v>
      </c>
      <c r="AD8" s="244">
        <v>5.5337620000000003</v>
      </c>
      <c r="AE8" s="244">
        <v>5.3587619999999996</v>
      </c>
      <c r="AF8" s="244">
        <v>5.495762</v>
      </c>
      <c r="AG8" s="244">
        <v>5.4917619999999996</v>
      </c>
      <c r="AH8" s="244">
        <v>5.5187619999999997</v>
      </c>
      <c r="AI8" s="244">
        <v>5.3757619999999999</v>
      </c>
      <c r="AJ8" s="244">
        <v>5.4467619999999997</v>
      </c>
      <c r="AK8" s="244">
        <v>5.6397620000000002</v>
      </c>
      <c r="AL8" s="244">
        <v>5.7847619999999997</v>
      </c>
      <c r="AM8" s="244">
        <v>5.5917620000000001</v>
      </c>
      <c r="AN8" s="244">
        <v>5.7077619999999998</v>
      </c>
      <c r="AO8" s="244">
        <v>5.6177619999999999</v>
      </c>
      <c r="AP8" s="244">
        <v>4.9867619999999997</v>
      </c>
      <c r="AQ8" s="244">
        <v>4.7317619999999998</v>
      </c>
      <c r="AR8" s="244">
        <v>5.0007619999999999</v>
      </c>
      <c r="AS8" s="244">
        <v>4.9647620000000003</v>
      </c>
      <c r="AT8" s="244">
        <v>4.8567619999999998</v>
      </c>
      <c r="AU8" s="244">
        <v>4.9887620000000004</v>
      </c>
      <c r="AV8" s="244">
        <v>5.2757620000000003</v>
      </c>
      <c r="AW8" s="244">
        <v>5.604762</v>
      </c>
      <c r="AX8" s="244">
        <v>5.7477619999999998</v>
      </c>
      <c r="AY8" s="244">
        <v>5.7327620000000001</v>
      </c>
      <c r="AZ8" s="244">
        <v>5.5267619999999997</v>
      </c>
      <c r="BA8" s="244">
        <v>5.6307619999999998</v>
      </c>
      <c r="BB8" s="244">
        <v>5.2557619999999998</v>
      </c>
      <c r="BC8" s="244">
        <v>5.3477620000000003</v>
      </c>
      <c r="BD8" s="244">
        <v>5.556762</v>
      </c>
      <c r="BE8" s="244">
        <v>5.7342016938000002</v>
      </c>
      <c r="BF8" s="244">
        <v>5.4155137558000002</v>
      </c>
      <c r="BG8" s="244">
        <v>5.5201434925999999</v>
      </c>
      <c r="BH8" s="368">
        <v>5.7739663221999997</v>
      </c>
      <c r="BI8" s="368">
        <v>5.8215131187000004</v>
      </c>
      <c r="BJ8" s="368">
        <v>5.7834868246999998</v>
      </c>
      <c r="BK8" s="368">
        <v>5.8542709854000003</v>
      </c>
      <c r="BL8" s="368">
        <v>5.8332194491999996</v>
      </c>
      <c r="BM8" s="368">
        <v>5.7926053877000001</v>
      </c>
      <c r="BN8" s="368">
        <v>5.8098545329000002</v>
      </c>
      <c r="BO8" s="368">
        <v>5.7832609571000004</v>
      </c>
      <c r="BP8" s="368">
        <v>5.8038102667000002</v>
      </c>
      <c r="BQ8" s="368">
        <v>5.7893709992</v>
      </c>
      <c r="BR8" s="368">
        <v>5.8228843586999997</v>
      </c>
      <c r="BS8" s="368">
        <v>5.8581963797999999</v>
      </c>
      <c r="BT8" s="368">
        <v>5.8525032577999996</v>
      </c>
      <c r="BU8" s="368">
        <v>5.8662945087000002</v>
      </c>
      <c r="BV8" s="368">
        <v>5.8253833645000004</v>
      </c>
    </row>
    <row r="9" spans="1:74" ht="11.1" customHeight="1" x14ac:dyDescent="0.2">
      <c r="A9" s="159" t="s">
        <v>294</v>
      </c>
      <c r="B9" s="170" t="s">
        <v>276</v>
      </c>
      <c r="C9" s="244">
        <v>2.3410039999999999</v>
      </c>
      <c r="D9" s="244">
        <v>2.348004</v>
      </c>
      <c r="E9" s="244">
        <v>2.3430040000000001</v>
      </c>
      <c r="F9" s="244">
        <v>2.328004</v>
      </c>
      <c r="G9" s="244">
        <v>2.3340040000000002</v>
      </c>
      <c r="H9" s="244">
        <v>2.3226040000000001</v>
      </c>
      <c r="I9" s="244">
        <v>2.2939039999999999</v>
      </c>
      <c r="J9" s="244">
        <v>2.2191040000000002</v>
      </c>
      <c r="K9" s="244">
        <v>2.0160040000000001</v>
      </c>
      <c r="L9" s="244">
        <v>2.1869040000000002</v>
      </c>
      <c r="M9" s="244">
        <v>2.1326040000000002</v>
      </c>
      <c r="N9" s="244">
        <v>2.1341039999999998</v>
      </c>
      <c r="O9" s="244">
        <v>2.2015340000000001</v>
      </c>
      <c r="P9" s="244">
        <v>2.1646339999999999</v>
      </c>
      <c r="Q9" s="244">
        <v>2.1275339999999998</v>
      </c>
      <c r="R9" s="244">
        <v>2.160034</v>
      </c>
      <c r="S9" s="244">
        <v>2.1256339999999998</v>
      </c>
      <c r="T9" s="244">
        <v>2.1069339999999999</v>
      </c>
      <c r="U9" s="244">
        <v>2.1048339999999999</v>
      </c>
      <c r="V9" s="244">
        <v>2.0700340000000002</v>
      </c>
      <c r="W9" s="244">
        <v>2.079034</v>
      </c>
      <c r="X9" s="244">
        <v>2.003234</v>
      </c>
      <c r="Y9" s="244">
        <v>1.930334</v>
      </c>
      <c r="Z9" s="244">
        <v>1.9276260000000001</v>
      </c>
      <c r="AA9" s="244">
        <v>1.8623270000000001</v>
      </c>
      <c r="AB9" s="244">
        <v>1.943127</v>
      </c>
      <c r="AC9" s="244">
        <v>1.9366270000000001</v>
      </c>
      <c r="AD9" s="244">
        <v>1.9166270000000001</v>
      </c>
      <c r="AE9" s="244">
        <v>1.9003270000000001</v>
      </c>
      <c r="AF9" s="244">
        <v>1.9043270000000001</v>
      </c>
      <c r="AG9" s="244">
        <v>1.901227</v>
      </c>
      <c r="AH9" s="244">
        <v>1.929527</v>
      </c>
      <c r="AI9" s="244">
        <v>1.957427</v>
      </c>
      <c r="AJ9" s="244">
        <v>1.902827</v>
      </c>
      <c r="AK9" s="244">
        <v>1.9403269999999999</v>
      </c>
      <c r="AL9" s="244">
        <v>1.9561269999999999</v>
      </c>
      <c r="AM9" s="244">
        <v>1.9965269999999999</v>
      </c>
      <c r="AN9" s="244">
        <v>1.999627</v>
      </c>
      <c r="AO9" s="244">
        <v>2.016127</v>
      </c>
      <c r="AP9" s="244">
        <v>2.0009269999999999</v>
      </c>
      <c r="AQ9" s="244">
        <v>1.9163269999999999</v>
      </c>
      <c r="AR9" s="244">
        <v>1.9004270000000001</v>
      </c>
      <c r="AS9" s="244">
        <v>1.8843270000000001</v>
      </c>
      <c r="AT9" s="244">
        <v>1.9260269999999999</v>
      </c>
      <c r="AU9" s="244">
        <v>1.927427</v>
      </c>
      <c r="AV9" s="244">
        <v>1.8924270000000001</v>
      </c>
      <c r="AW9" s="244">
        <v>1.8920269999999999</v>
      </c>
      <c r="AX9" s="244">
        <v>1.917227</v>
      </c>
      <c r="AY9" s="244">
        <v>1.904827</v>
      </c>
      <c r="AZ9" s="244">
        <v>1.9308270000000001</v>
      </c>
      <c r="BA9" s="244">
        <v>1.955527</v>
      </c>
      <c r="BB9" s="244">
        <v>1.951527</v>
      </c>
      <c r="BC9" s="244">
        <v>1.9501269999999999</v>
      </c>
      <c r="BD9" s="244">
        <v>1.9443269999999999</v>
      </c>
      <c r="BE9" s="244">
        <v>1.9360205483999999</v>
      </c>
      <c r="BF9" s="244">
        <v>1.8689807567000001</v>
      </c>
      <c r="BG9" s="244">
        <v>1.913074282</v>
      </c>
      <c r="BH9" s="368">
        <v>1.9142250284</v>
      </c>
      <c r="BI9" s="368">
        <v>1.9090546727</v>
      </c>
      <c r="BJ9" s="368">
        <v>1.9196661339000001</v>
      </c>
      <c r="BK9" s="368">
        <v>1.9520524364</v>
      </c>
      <c r="BL9" s="368">
        <v>1.9395832659000001</v>
      </c>
      <c r="BM9" s="368">
        <v>1.9264091217999999</v>
      </c>
      <c r="BN9" s="368">
        <v>1.9134769528</v>
      </c>
      <c r="BO9" s="368">
        <v>1.9007860722000001</v>
      </c>
      <c r="BP9" s="368">
        <v>1.8884496806</v>
      </c>
      <c r="BQ9" s="368">
        <v>1.8758741271999999</v>
      </c>
      <c r="BR9" s="368">
        <v>1.8634001921000001</v>
      </c>
      <c r="BS9" s="368">
        <v>1.8511226846</v>
      </c>
      <c r="BT9" s="368">
        <v>1.8385888816</v>
      </c>
      <c r="BU9" s="368">
        <v>1.8266447336</v>
      </c>
      <c r="BV9" s="368">
        <v>1.8147558643999999</v>
      </c>
    </row>
    <row r="10" spans="1:74" ht="11.1" customHeight="1" x14ac:dyDescent="0.2">
      <c r="A10" s="159" t="s">
        <v>295</v>
      </c>
      <c r="B10" s="170" t="s">
        <v>270</v>
      </c>
      <c r="C10" s="244">
        <v>4.7848370551999997</v>
      </c>
      <c r="D10" s="244">
        <v>4.8163409230000003</v>
      </c>
      <c r="E10" s="244">
        <v>4.8996747432000003</v>
      </c>
      <c r="F10" s="244">
        <v>4.8233612995000001</v>
      </c>
      <c r="G10" s="244">
        <v>4.6745012265000003</v>
      </c>
      <c r="H10" s="244">
        <v>4.5797281301000003</v>
      </c>
      <c r="I10" s="244">
        <v>4.7226629345999998</v>
      </c>
      <c r="J10" s="244">
        <v>4.5483481119000002</v>
      </c>
      <c r="K10" s="244">
        <v>4.4467394074</v>
      </c>
      <c r="L10" s="244">
        <v>4.7025942954</v>
      </c>
      <c r="M10" s="244">
        <v>4.6403479378999997</v>
      </c>
      <c r="N10" s="244">
        <v>4.4370293931999996</v>
      </c>
      <c r="O10" s="244">
        <v>4.9101725347</v>
      </c>
      <c r="P10" s="244">
        <v>4.8049391197000002</v>
      </c>
      <c r="Q10" s="244">
        <v>4.7004107775000001</v>
      </c>
      <c r="R10" s="244">
        <v>4.8009965772000003</v>
      </c>
      <c r="S10" s="244">
        <v>4.4672941016000003</v>
      </c>
      <c r="T10" s="244">
        <v>4.6296188906999998</v>
      </c>
      <c r="U10" s="244">
        <v>4.7783121102999999</v>
      </c>
      <c r="V10" s="244">
        <v>4.5864398614999997</v>
      </c>
      <c r="W10" s="244">
        <v>4.3626819343000003</v>
      </c>
      <c r="X10" s="244">
        <v>4.7894161240999997</v>
      </c>
      <c r="Y10" s="244">
        <v>4.8188759434000001</v>
      </c>
      <c r="Z10" s="244">
        <v>4.8533817753999999</v>
      </c>
      <c r="AA10" s="244">
        <v>4.7427726113000004</v>
      </c>
      <c r="AB10" s="244">
        <v>4.7881033761999996</v>
      </c>
      <c r="AC10" s="244">
        <v>4.7509920455000003</v>
      </c>
      <c r="AD10" s="244">
        <v>4.7191862178999999</v>
      </c>
      <c r="AE10" s="244">
        <v>4.5532273795</v>
      </c>
      <c r="AF10" s="244">
        <v>4.3297091192000003</v>
      </c>
      <c r="AG10" s="244">
        <v>4.6660355913</v>
      </c>
      <c r="AH10" s="244">
        <v>4.5153408625000004</v>
      </c>
      <c r="AI10" s="244">
        <v>4.5699035665999999</v>
      </c>
      <c r="AJ10" s="244">
        <v>4.7584071950000002</v>
      </c>
      <c r="AK10" s="244">
        <v>5.0116958223000001</v>
      </c>
      <c r="AL10" s="244">
        <v>5.0713514796999997</v>
      </c>
      <c r="AM10" s="244">
        <v>5.0595221022999999</v>
      </c>
      <c r="AN10" s="244">
        <v>5.1458759088999999</v>
      </c>
      <c r="AO10" s="244">
        <v>5.0298441127000002</v>
      </c>
      <c r="AP10" s="244">
        <v>5.1791633790000002</v>
      </c>
      <c r="AQ10" s="244">
        <v>4.9505704837</v>
      </c>
      <c r="AR10" s="244">
        <v>4.8517725212</v>
      </c>
      <c r="AS10" s="244">
        <v>4.9992122741999996</v>
      </c>
      <c r="AT10" s="244">
        <v>4.8500414242999996</v>
      </c>
      <c r="AU10" s="244">
        <v>4.5710439948000001</v>
      </c>
      <c r="AV10" s="244">
        <v>4.7922294296999999</v>
      </c>
      <c r="AW10" s="244">
        <v>4.8809665597</v>
      </c>
      <c r="AX10" s="244">
        <v>5.1119671599999998</v>
      </c>
      <c r="AY10" s="244">
        <v>5.0297400650000004</v>
      </c>
      <c r="AZ10" s="244">
        <v>4.9002434270000004</v>
      </c>
      <c r="BA10" s="244">
        <v>5.0672854454999996</v>
      </c>
      <c r="BB10" s="244">
        <v>4.6830232290999998</v>
      </c>
      <c r="BC10" s="244">
        <v>4.4555937352999999</v>
      </c>
      <c r="BD10" s="244">
        <v>4.2821002685999998</v>
      </c>
      <c r="BE10" s="244">
        <v>4.7705418990000004</v>
      </c>
      <c r="BF10" s="244">
        <v>4.9127802977000004</v>
      </c>
      <c r="BG10" s="244">
        <v>4.8705222415999998</v>
      </c>
      <c r="BH10" s="368">
        <v>5.0170869387000003</v>
      </c>
      <c r="BI10" s="368">
        <v>5.0458340315000001</v>
      </c>
      <c r="BJ10" s="368">
        <v>5.0674563630999998</v>
      </c>
      <c r="BK10" s="368">
        <v>5.0561188886000004</v>
      </c>
      <c r="BL10" s="368">
        <v>5.0657501078999996</v>
      </c>
      <c r="BM10" s="368">
        <v>5.0543291897999998</v>
      </c>
      <c r="BN10" s="368">
        <v>5.0382353973000003</v>
      </c>
      <c r="BO10" s="368">
        <v>4.9249569897000001</v>
      </c>
      <c r="BP10" s="368">
        <v>4.9515382081999997</v>
      </c>
      <c r="BQ10" s="368">
        <v>4.9726528440999997</v>
      </c>
      <c r="BR10" s="368">
        <v>4.8669018726999997</v>
      </c>
      <c r="BS10" s="368">
        <v>4.7678560933999998</v>
      </c>
      <c r="BT10" s="368">
        <v>5.0618992547000001</v>
      </c>
      <c r="BU10" s="368">
        <v>5.1538711031000002</v>
      </c>
      <c r="BV10" s="368">
        <v>5.2139837855</v>
      </c>
    </row>
    <row r="11" spans="1:74" ht="11.1" customHeight="1" x14ac:dyDescent="0.2">
      <c r="A11" s="159" t="s">
        <v>302</v>
      </c>
      <c r="B11" s="170" t="s">
        <v>271</v>
      </c>
      <c r="C11" s="244">
        <v>70.269598404000007</v>
      </c>
      <c r="D11" s="244">
        <v>69.688852058999998</v>
      </c>
      <c r="E11" s="244">
        <v>69.334057620999999</v>
      </c>
      <c r="F11" s="244">
        <v>69.742978175999994</v>
      </c>
      <c r="G11" s="244">
        <v>70.477462781</v>
      </c>
      <c r="H11" s="244">
        <v>71.200942944000005</v>
      </c>
      <c r="I11" s="244">
        <v>71.405483395000005</v>
      </c>
      <c r="J11" s="244">
        <v>70.780592526999996</v>
      </c>
      <c r="K11" s="244">
        <v>71.286344153000002</v>
      </c>
      <c r="L11" s="244">
        <v>70.833220558999997</v>
      </c>
      <c r="M11" s="244">
        <v>70.577584549999997</v>
      </c>
      <c r="N11" s="244">
        <v>70.116129560999994</v>
      </c>
      <c r="O11" s="244">
        <v>70.321311105000007</v>
      </c>
      <c r="P11" s="244">
        <v>70.106160508000002</v>
      </c>
      <c r="Q11" s="244">
        <v>70.095327549000004</v>
      </c>
      <c r="R11" s="244">
        <v>70.348644195000006</v>
      </c>
      <c r="S11" s="244">
        <v>70.490779196000005</v>
      </c>
      <c r="T11" s="244">
        <v>70.995719722999993</v>
      </c>
      <c r="U11" s="244">
        <v>71.004168871000005</v>
      </c>
      <c r="V11" s="244">
        <v>70.829307020000002</v>
      </c>
      <c r="W11" s="244">
        <v>71.166568859999998</v>
      </c>
      <c r="X11" s="244">
        <v>71.437131792000002</v>
      </c>
      <c r="Y11" s="244">
        <v>71.058306168000001</v>
      </c>
      <c r="Z11" s="244">
        <v>70.402088126999999</v>
      </c>
      <c r="AA11" s="244">
        <v>69.553819454999996</v>
      </c>
      <c r="AB11" s="244">
        <v>69.301287208999995</v>
      </c>
      <c r="AC11" s="244">
        <v>69.058506757000004</v>
      </c>
      <c r="AD11" s="244">
        <v>68.963080923999996</v>
      </c>
      <c r="AE11" s="244">
        <v>68.999002888999996</v>
      </c>
      <c r="AF11" s="244">
        <v>69.495229741000003</v>
      </c>
      <c r="AG11" s="244">
        <v>68.876416133999996</v>
      </c>
      <c r="AH11" s="244">
        <v>69.532695679</v>
      </c>
      <c r="AI11" s="244">
        <v>67.757947784999999</v>
      </c>
      <c r="AJ11" s="244">
        <v>69.179458793999999</v>
      </c>
      <c r="AK11" s="244">
        <v>69.091885093000002</v>
      </c>
      <c r="AL11" s="244">
        <v>68.603759323999995</v>
      </c>
      <c r="AM11" s="244">
        <v>68.239906675</v>
      </c>
      <c r="AN11" s="244">
        <v>67.247535120999999</v>
      </c>
      <c r="AO11" s="244">
        <v>67.552819893999995</v>
      </c>
      <c r="AP11" s="244">
        <v>69.324896308000007</v>
      </c>
      <c r="AQ11" s="244">
        <v>60.644452467000001</v>
      </c>
      <c r="AR11" s="244">
        <v>59.186521591999998</v>
      </c>
      <c r="AS11" s="244">
        <v>60.016930768999998</v>
      </c>
      <c r="AT11" s="244">
        <v>61.665444823999998</v>
      </c>
      <c r="AU11" s="244">
        <v>61.523239711000002</v>
      </c>
      <c r="AV11" s="244">
        <v>61.778975576000001</v>
      </c>
      <c r="AW11" s="244">
        <v>62.271829680000003</v>
      </c>
      <c r="AX11" s="244">
        <v>62.222592063</v>
      </c>
      <c r="AY11" s="244">
        <v>62.852175994</v>
      </c>
      <c r="AZ11" s="244">
        <v>62.277321203</v>
      </c>
      <c r="BA11" s="244">
        <v>62.696572332000002</v>
      </c>
      <c r="BB11" s="244">
        <v>63.182534111000002</v>
      </c>
      <c r="BC11" s="244">
        <v>63.949577777000002</v>
      </c>
      <c r="BD11" s="244">
        <v>64.576233639999998</v>
      </c>
      <c r="BE11" s="244">
        <v>65.586182425000004</v>
      </c>
      <c r="BF11" s="244">
        <v>65.412948232000005</v>
      </c>
      <c r="BG11" s="244">
        <v>66.311946574000004</v>
      </c>
      <c r="BH11" s="368">
        <v>67.387955720999997</v>
      </c>
      <c r="BI11" s="368">
        <v>67.393851701000003</v>
      </c>
      <c r="BJ11" s="368">
        <v>67.470707144000002</v>
      </c>
      <c r="BK11" s="368">
        <v>67.343275356000007</v>
      </c>
      <c r="BL11" s="368">
        <v>67.383933428999995</v>
      </c>
      <c r="BM11" s="368">
        <v>67.437034878000006</v>
      </c>
      <c r="BN11" s="368">
        <v>67.893033144</v>
      </c>
      <c r="BO11" s="368">
        <v>68.560896604000007</v>
      </c>
      <c r="BP11" s="368">
        <v>69.134691876999995</v>
      </c>
      <c r="BQ11" s="368">
        <v>69.145699743999998</v>
      </c>
      <c r="BR11" s="368">
        <v>69.292604714999996</v>
      </c>
      <c r="BS11" s="368">
        <v>69.353564469999995</v>
      </c>
      <c r="BT11" s="368">
        <v>69.424919575999994</v>
      </c>
      <c r="BU11" s="368">
        <v>69.153369737999995</v>
      </c>
      <c r="BV11" s="368">
        <v>68.962861086000004</v>
      </c>
    </row>
    <row r="12" spans="1:74" ht="11.1" customHeight="1" x14ac:dyDescent="0.2">
      <c r="A12" s="159" t="s">
        <v>297</v>
      </c>
      <c r="B12" s="170" t="s">
        <v>883</v>
      </c>
      <c r="C12" s="244">
        <v>36.703603028000003</v>
      </c>
      <c r="D12" s="244">
        <v>36.500339959999998</v>
      </c>
      <c r="E12" s="244">
        <v>36.074070427999999</v>
      </c>
      <c r="F12" s="244">
        <v>36.238691715000002</v>
      </c>
      <c r="G12" s="244">
        <v>36.713660177999998</v>
      </c>
      <c r="H12" s="244">
        <v>37.120580357999998</v>
      </c>
      <c r="I12" s="244">
        <v>37.359951762000001</v>
      </c>
      <c r="J12" s="244">
        <v>37.157702710000002</v>
      </c>
      <c r="K12" s="244">
        <v>37.313271149000002</v>
      </c>
      <c r="L12" s="244">
        <v>37.074134256999997</v>
      </c>
      <c r="M12" s="244">
        <v>36.932674859000002</v>
      </c>
      <c r="N12" s="244">
        <v>36.835199056999997</v>
      </c>
      <c r="O12" s="244">
        <v>37.061881677000002</v>
      </c>
      <c r="P12" s="244">
        <v>36.916353135999998</v>
      </c>
      <c r="Q12" s="244">
        <v>36.680675543</v>
      </c>
      <c r="R12" s="244">
        <v>36.592714620000002</v>
      </c>
      <c r="S12" s="244">
        <v>36.440564115999997</v>
      </c>
      <c r="T12" s="244">
        <v>36.539465100000001</v>
      </c>
      <c r="U12" s="244">
        <v>36.551576457000003</v>
      </c>
      <c r="V12" s="244">
        <v>36.831958843000002</v>
      </c>
      <c r="W12" s="244">
        <v>36.923532825000002</v>
      </c>
      <c r="X12" s="244">
        <v>37.101120459999997</v>
      </c>
      <c r="Y12" s="244">
        <v>36.865921401000001</v>
      </c>
      <c r="Z12" s="244">
        <v>36.166352781999997</v>
      </c>
      <c r="AA12" s="244">
        <v>35.636192514999998</v>
      </c>
      <c r="AB12" s="244">
        <v>35.560393591999997</v>
      </c>
      <c r="AC12" s="244">
        <v>35.094197379000001</v>
      </c>
      <c r="AD12" s="244">
        <v>35.142936656000003</v>
      </c>
      <c r="AE12" s="244">
        <v>34.760134688999997</v>
      </c>
      <c r="AF12" s="244">
        <v>34.864925006</v>
      </c>
      <c r="AG12" s="244">
        <v>34.289305896999998</v>
      </c>
      <c r="AH12" s="244">
        <v>34.583010979000001</v>
      </c>
      <c r="AI12" s="244">
        <v>32.991847094999997</v>
      </c>
      <c r="AJ12" s="244">
        <v>34.441172158999997</v>
      </c>
      <c r="AK12" s="244">
        <v>34.378036477999999</v>
      </c>
      <c r="AL12" s="244">
        <v>34.339195834000002</v>
      </c>
      <c r="AM12" s="244">
        <v>33.920590759</v>
      </c>
      <c r="AN12" s="244">
        <v>33.178916786999999</v>
      </c>
      <c r="AO12" s="244">
        <v>33.375051646999999</v>
      </c>
      <c r="AP12" s="244">
        <v>35.481799784000003</v>
      </c>
      <c r="AQ12" s="244">
        <v>29.359594303000002</v>
      </c>
      <c r="AR12" s="244">
        <v>27.367302749</v>
      </c>
      <c r="AS12" s="244">
        <v>27.955374815999999</v>
      </c>
      <c r="AT12" s="244">
        <v>28.973465827999998</v>
      </c>
      <c r="AU12" s="244">
        <v>29.036159133999998</v>
      </c>
      <c r="AV12" s="244">
        <v>29.347835475</v>
      </c>
      <c r="AW12" s="244">
        <v>30.190279138000001</v>
      </c>
      <c r="AX12" s="244">
        <v>30.473693153999999</v>
      </c>
      <c r="AY12" s="244">
        <v>30.628020403000001</v>
      </c>
      <c r="AZ12" s="244">
        <v>30.160203145000001</v>
      </c>
      <c r="BA12" s="244">
        <v>30.300968404999999</v>
      </c>
      <c r="BB12" s="244">
        <v>30.291398569999998</v>
      </c>
      <c r="BC12" s="244">
        <v>30.733425776000001</v>
      </c>
      <c r="BD12" s="244">
        <v>31.314240957999999</v>
      </c>
      <c r="BE12" s="244">
        <v>32.077336637000002</v>
      </c>
      <c r="BF12" s="244">
        <v>32.155792959000003</v>
      </c>
      <c r="BG12" s="244">
        <v>32.510006515000001</v>
      </c>
      <c r="BH12" s="368">
        <v>33.122141095000003</v>
      </c>
      <c r="BI12" s="368">
        <v>33.423603419000003</v>
      </c>
      <c r="BJ12" s="368">
        <v>33.628897049000003</v>
      </c>
      <c r="BK12" s="368">
        <v>33.724055657000001</v>
      </c>
      <c r="BL12" s="368">
        <v>33.648155236000001</v>
      </c>
      <c r="BM12" s="368">
        <v>33.592408603999999</v>
      </c>
      <c r="BN12" s="368">
        <v>33.630319362999998</v>
      </c>
      <c r="BO12" s="368">
        <v>33.835594526000001</v>
      </c>
      <c r="BP12" s="368">
        <v>34.065235252000001</v>
      </c>
      <c r="BQ12" s="368">
        <v>34.006266328999999</v>
      </c>
      <c r="BR12" s="368">
        <v>34.026173696000001</v>
      </c>
      <c r="BS12" s="368">
        <v>33.990126017000001</v>
      </c>
      <c r="BT12" s="368">
        <v>33.985347367000003</v>
      </c>
      <c r="BU12" s="368">
        <v>34.045183369999997</v>
      </c>
      <c r="BV12" s="368">
        <v>34.108241675000002</v>
      </c>
    </row>
    <row r="13" spans="1:74" ht="11.1" customHeight="1" x14ac:dyDescent="0.2">
      <c r="A13" s="159" t="s">
        <v>298</v>
      </c>
      <c r="B13" s="170" t="s">
        <v>277</v>
      </c>
      <c r="C13" s="244">
        <v>31.31</v>
      </c>
      <c r="D13" s="244">
        <v>31.192</v>
      </c>
      <c r="E13" s="244">
        <v>30.815000000000001</v>
      </c>
      <c r="F13" s="244">
        <v>30.896000000000001</v>
      </c>
      <c r="G13" s="244">
        <v>31.399000000000001</v>
      </c>
      <c r="H13" s="244">
        <v>31.83</v>
      </c>
      <c r="I13" s="244">
        <v>32.049999999999997</v>
      </c>
      <c r="J13" s="244">
        <v>31.917000000000002</v>
      </c>
      <c r="K13" s="244">
        <v>32.064999999999998</v>
      </c>
      <c r="L13" s="244">
        <v>31.87</v>
      </c>
      <c r="M13" s="244">
        <v>31.631</v>
      </c>
      <c r="N13" s="244">
        <v>31.477</v>
      </c>
      <c r="O13" s="244">
        <v>31.756</v>
      </c>
      <c r="P13" s="244">
        <v>31.585999999999999</v>
      </c>
      <c r="Q13" s="244">
        <v>31.408999999999999</v>
      </c>
      <c r="R13" s="244">
        <v>31.343</v>
      </c>
      <c r="S13" s="244">
        <v>31.228000000000002</v>
      </c>
      <c r="T13" s="244">
        <v>31.228999999999999</v>
      </c>
      <c r="U13" s="244">
        <v>31.286000000000001</v>
      </c>
      <c r="V13" s="244">
        <v>31.53</v>
      </c>
      <c r="W13" s="244">
        <v>31.666</v>
      </c>
      <c r="X13" s="244">
        <v>31.841000000000001</v>
      </c>
      <c r="Y13" s="244">
        <v>31.596</v>
      </c>
      <c r="Z13" s="244">
        <v>30.815999999999999</v>
      </c>
      <c r="AA13" s="244">
        <v>30.155999999999999</v>
      </c>
      <c r="AB13" s="244">
        <v>30.091000000000001</v>
      </c>
      <c r="AC13" s="244">
        <v>29.594999999999999</v>
      </c>
      <c r="AD13" s="244">
        <v>29.655000000000001</v>
      </c>
      <c r="AE13" s="244">
        <v>29.335000000000001</v>
      </c>
      <c r="AF13" s="244">
        <v>29.425000000000001</v>
      </c>
      <c r="AG13" s="244">
        <v>29.004999999999999</v>
      </c>
      <c r="AH13" s="244">
        <v>29.245000000000001</v>
      </c>
      <c r="AI13" s="244">
        <v>27.684999999999999</v>
      </c>
      <c r="AJ13" s="244">
        <v>29.145</v>
      </c>
      <c r="AK13" s="244">
        <v>29.004586</v>
      </c>
      <c r="AL13" s="244">
        <v>28.905000000000001</v>
      </c>
      <c r="AM13" s="244">
        <v>28.67</v>
      </c>
      <c r="AN13" s="244">
        <v>27.95</v>
      </c>
      <c r="AO13" s="244">
        <v>28.19</v>
      </c>
      <c r="AP13" s="244">
        <v>30.324999999999999</v>
      </c>
      <c r="AQ13" s="244">
        <v>24.31</v>
      </c>
      <c r="AR13" s="244">
        <v>22.35</v>
      </c>
      <c r="AS13" s="244">
        <v>22.975000000000001</v>
      </c>
      <c r="AT13" s="244">
        <v>23.94</v>
      </c>
      <c r="AU13" s="244">
        <v>23.975000000000001</v>
      </c>
      <c r="AV13" s="244">
        <v>24.32</v>
      </c>
      <c r="AW13" s="244">
        <v>25.07</v>
      </c>
      <c r="AX13" s="244">
        <v>25.254999999999999</v>
      </c>
      <c r="AY13" s="244">
        <v>25.33</v>
      </c>
      <c r="AZ13" s="244">
        <v>24.87</v>
      </c>
      <c r="BA13" s="244">
        <v>25.03</v>
      </c>
      <c r="BB13" s="244">
        <v>25.015000000000001</v>
      </c>
      <c r="BC13" s="244">
        <v>25.466999999999999</v>
      </c>
      <c r="BD13" s="244">
        <v>26.035</v>
      </c>
      <c r="BE13" s="244">
        <v>26.73</v>
      </c>
      <c r="BF13" s="244">
        <v>26.774999999999999</v>
      </c>
      <c r="BG13" s="244">
        <v>27.155000000000001</v>
      </c>
      <c r="BH13" s="368">
        <v>27.765125000000001</v>
      </c>
      <c r="BI13" s="368">
        <v>27.993784999999999</v>
      </c>
      <c r="BJ13" s="368">
        <v>28.112444</v>
      </c>
      <c r="BK13" s="368">
        <v>28.067533999999998</v>
      </c>
      <c r="BL13" s="368">
        <v>28.077193999999999</v>
      </c>
      <c r="BM13" s="368">
        <v>28.047854000000001</v>
      </c>
      <c r="BN13" s="368">
        <v>28.166513999999999</v>
      </c>
      <c r="BO13" s="368">
        <v>28.375173</v>
      </c>
      <c r="BP13" s="368">
        <v>28.583832999999998</v>
      </c>
      <c r="BQ13" s="368">
        <v>28.492294000000001</v>
      </c>
      <c r="BR13" s="368">
        <v>28.491152</v>
      </c>
      <c r="BS13" s="368">
        <v>28.489812000000001</v>
      </c>
      <c r="BT13" s="368">
        <v>28.498526999999999</v>
      </c>
      <c r="BU13" s="368">
        <v>28.493963000000001</v>
      </c>
      <c r="BV13" s="368">
        <v>28.479410000000001</v>
      </c>
    </row>
    <row r="14" spans="1:74" ht="11.1" customHeight="1" x14ac:dyDescent="0.2">
      <c r="A14" s="159" t="s">
        <v>377</v>
      </c>
      <c r="B14" s="170" t="s">
        <v>1025</v>
      </c>
      <c r="C14" s="244">
        <v>5.3936030280000002</v>
      </c>
      <c r="D14" s="244">
        <v>5.3083399596999996</v>
      </c>
      <c r="E14" s="244">
        <v>5.2590704279000002</v>
      </c>
      <c r="F14" s="244">
        <v>5.3426917146999999</v>
      </c>
      <c r="G14" s="244">
        <v>5.3146601776000004</v>
      </c>
      <c r="H14" s="244">
        <v>5.2905803578999997</v>
      </c>
      <c r="I14" s="244">
        <v>5.3099517623999999</v>
      </c>
      <c r="J14" s="244">
        <v>5.2407027101999999</v>
      </c>
      <c r="K14" s="244">
        <v>5.2482711494999998</v>
      </c>
      <c r="L14" s="244">
        <v>5.2041342566999997</v>
      </c>
      <c r="M14" s="244">
        <v>5.3016748594000003</v>
      </c>
      <c r="N14" s="244">
        <v>5.3581990567000002</v>
      </c>
      <c r="O14" s="244">
        <v>5.3058816773000004</v>
      </c>
      <c r="P14" s="244">
        <v>5.3303531359000003</v>
      </c>
      <c r="Q14" s="244">
        <v>5.2716755427999997</v>
      </c>
      <c r="R14" s="244">
        <v>5.2497146196999998</v>
      </c>
      <c r="S14" s="244">
        <v>5.2125641156000002</v>
      </c>
      <c r="T14" s="244">
        <v>5.3104651001000001</v>
      </c>
      <c r="U14" s="244">
        <v>5.2655764574999999</v>
      </c>
      <c r="V14" s="244">
        <v>5.3019588432999996</v>
      </c>
      <c r="W14" s="244">
        <v>5.2575328250000002</v>
      </c>
      <c r="X14" s="244">
        <v>5.2601204597000004</v>
      </c>
      <c r="Y14" s="244">
        <v>5.2699214010000004</v>
      </c>
      <c r="Z14" s="244">
        <v>5.3503527823999999</v>
      </c>
      <c r="AA14" s="244">
        <v>5.4801925153999997</v>
      </c>
      <c r="AB14" s="244">
        <v>5.4693935923000003</v>
      </c>
      <c r="AC14" s="244">
        <v>5.4991973788999999</v>
      </c>
      <c r="AD14" s="244">
        <v>5.4879366558999996</v>
      </c>
      <c r="AE14" s="244">
        <v>5.4251346893000001</v>
      </c>
      <c r="AF14" s="244">
        <v>5.4399250058000002</v>
      </c>
      <c r="AG14" s="244">
        <v>5.2843058967000003</v>
      </c>
      <c r="AH14" s="244">
        <v>5.3380109786999999</v>
      </c>
      <c r="AI14" s="244">
        <v>5.3068470948000002</v>
      </c>
      <c r="AJ14" s="244">
        <v>5.2961721588000001</v>
      </c>
      <c r="AK14" s="244">
        <v>5.3734504779999996</v>
      </c>
      <c r="AL14" s="244">
        <v>5.4341958341999996</v>
      </c>
      <c r="AM14" s="244">
        <v>5.2505907586999996</v>
      </c>
      <c r="AN14" s="244">
        <v>5.2289167869000002</v>
      </c>
      <c r="AO14" s="244">
        <v>5.1850516474999999</v>
      </c>
      <c r="AP14" s="244">
        <v>5.1567997841000004</v>
      </c>
      <c r="AQ14" s="244">
        <v>5.0495943034000002</v>
      </c>
      <c r="AR14" s="244">
        <v>5.0173027492999998</v>
      </c>
      <c r="AS14" s="244">
        <v>4.9803748158000003</v>
      </c>
      <c r="AT14" s="244">
        <v>5.0334658284999998</v>
      </c>
      <c r="AU14" s="244">
        <v>5.0611591335000004</v>
      </c>
      <c r="AV14" s="244">
        <v>5.0278354746999998</v>
      </c>
      <c r="AW14" s="244">
        <v>5.1202791379999999</v>
      </c>
      <c r="AX14" s="244">
        <v>5.2186931544000004</v>
      </c>
      <c r="AY14" s="244">
        <v>5.2980204025999997</v>
      </c>
      <c r="AZ14" s="244">
        <v>5.2902031453999996</v>
      </c>
      <c r="BA14" s="244">
        <v>5.2709684051999997</v>
      </c>
      <c r="BB14" s="244">
        <v>5.2763985697000004</v>
      </c>
      <c r="BC14" s="244">
        <v>5.2664257762000002</v>
      </c>
      <c r="BD14" s="244">
        <v>5.2792409583</v>
      </c>
      <c r="BE14" s="244">
        <v>5.3473366369999997</v>
      </c>
      <c r="BF14" s="244">
        <v>5.3807929587999999</v>
      </c>
      <c r="BG14" s="244">
        <v>5.3550065147000003</v>
      </c>
      <c r="BH14" s="368">
        <v>5.3570160952999997</v>
      </c>
      <c r="BI14" s="368">
        <v>5.4298184187</v>
      </c>
      <c r="BJ14" s="368">
        <v>5.5164530494999999</v>
      </c>
      <c r="BK14" s="368">
        <v>5.6565216565999998</v>
      </c>
      <c r="BL14" s="368">
        <v>5.5709612358999996</v>
      </c>
      <c r="BM14" s="368">
        <v>5.5445546043</v>
      </c>
      <c r="BN14" s="368">
        <v>5.4638053625999996</v>
      </c>
      <c r="BO14" s="368">
        <v>5.4604215257000002</v>
      </c>
      <c r="BP14" s="368">
        <v>5.4814022523999997</v>
      </c>
      <c r="BQ14" s="368">
        <v>5.5139723289999996</v>
      </c>
      <c r="BR14" s="368">
        <v>5.5350216957000002</v>
      </c>
      <c r="BS14" s="368">
        <v>5.5003140172</v>
      </c>
      <c r="BT14" s="368">
        <v>5.486820367</v>
      </c>
      <c r="BU14" s="368">
        <v>5.5512203695000002</v>
      </c>
      <c r="BV14" s="368">
        <v>5.6288316745999998</v>
      </c>
    </row>
    <row r="15" spans="1:74" ht="11.1" customHeight="1" x14ac:dyDescent="0.2">
      <c r="A15" s="159" t="s">
        <v>299</v>
      </c>
      <c r="B15" s="170" t="s">
        <v>272</v>
      </c>
      <c r="C15" s="244">
        <v>14.513876980999999</v>
      </c>
      <c r="D15" s="244">
        <v>14.244060770999999</v>
      </c>
      <c r="E15" s="244">
        <v>14.421232421999999</v>
      </c>
      <c r="F15" s="244">
        <v>14.419593463</v>
      </c>
      <c r="G15" s="244">
        <v>14.33099872</v>
      </c>
      <c r="H15" s="244">
        <v>14.311603319</v>
      </c>
      <c r="I15" s="244">
        <v>14.267623751</v>
      </c>
      <c r="J15" s="244">
        <v>14.12349519</v>
      </c>
      <c r="K15" s="244">
        <v>14.232876958</v>
      </c>
      <c r="L15" s="244">
        <v>14.162370844</v>
      </c>
      <c r="M15" s="244">
        <v>14.284084106</v>
      </c>
      <c r="N15" s="244">
        <v>14.324242002</v>
      </c>
      <c r="O15" s="244">
        <v>14.358392265999999</v>
      </c>
      <c r="P15" s="244">
        <v>14.396271062</v>
      </c>
      <c r="Q15" s="244">
        <v>14.385576233</v>
      </c>
      <c r="R15" s="244">
        <v>14.327979257000001</v>
      </c>
      <c r="S15" s="244">
        <v>14.38964058</v>
      </c>
      <c r="T15" s="244">
        <v>14.488776801</v>
      </c>
      <c r="U15" s="244">
        <v>14.633985034</v>
      </c>
      <c r="V15" s="244">
        <v>14.420191423</v>
      </c>
      <c r="W15" s="244">
        <v>14.735785947</v>
      </c>
      <c r="X15" s="244">
        <v>14.785374699</v>
      </c>
      <c r="Y15" s="244">
        <v>14.833201459</v>
      </c>
      <c r="Z15" s="244">
        <v>14.950970806999999</v>
      </c>
      <c r="AA15" s="244">
        <v>14.863560566</v>
      </c>
      <c r="AB15" s="244">
        <v>14.848935322000001</v>
      </c>
      <c r="AC15" s="244">
        <v>14.750043207999999</v>
      </c>
      <c r="AD15" s="244">
        <v>14.351422059000001</v>
      </c>
      <c r="AE15" s="244">
        <v>14.255761879</v>
      </c>
      <c r="AF15" s="244">
        <v>14.616350362</v>
      </c>
      <c r="AG15" s="244">
        <v>14.585209766</v>
      </c>
      <c r="AH15" s="244">
        <v>14.596826774</v>
      </c>
      <c r="AI15" s="244">
        <v>14.531655690999999</v>
      </c>
      <c r="AJ15" s="244">
        <v>14.550263488000001</v>
      </c>
      <c r="AK15" s="244">
        <v>14.692947366</v>
      </c>
      <c r="AL15" s="244">
        <v>14.718474859000001</v>
      </c>
      <c r="AM15" s="244">
        <v>14.729931427</v>
      </c>
      <c r="AN15" s="244">
        <v>14.725281531</v>
      </c>
      <c r="AO15" s="244">
        <v>14.699326814999999</v>
      </c>
      <c r="AP15" s="244">
        <v>14.749007261999999</v>
      </c>
      <c r="AQ15" s="244">
        <v>12.486168640000001</v>
      </c>
      <c r="AR15" s="244">
        <v>12.280388339</v>
      </c>
      <c r="AS15" s="244">
        <v>12.330711893</v>
      </c>
      <c r="AT15" s="244">
        <v>12.879313100999999</v>
      </c>
      <c r="AU15" s="244">
        <v>12.906462879999999</v>
      </c>
      <c r="AV15" s="244">
        <v>13.044379907</v>
      </c>
      <c r="AW15" s="244">
        <v>13.139494920000001</v>
      </c>
      <c r="AX15" s="244">
        <v>13.175094290000001</v>
      </c>
      <c r="AY15" s="244">
        <v>13.303890255000001</v>
      </c>
      <c r="AZ15" s="244">
        <v>13.361359582</v>
      </c>
      <c r="BA15" s="244">
        <v>13.470748173</v>
      </c>
      <c r="BB15" s="244">
        <v>13.621699587</v>
      </c>
      <c r="BC15" s="244">
        <v>13.626235343999999</v>
      </c>
      <c r="BD15" s="244">
        <v>13.591766233</v>
      </c>
      <c r="BE15" s="244">
        <v>13.663102235</v>
      </c>
      <c r="BF15" s="244">
        <v>13.382120243999999</v>
      </c>
      <c r="BG15" s="244">
        <v>13.797640051</v>
      </c>
      <c r="BH15" s="368">
        <v>14.093286286</v>
      </c>
      <c r="BI15" s="368">
        <v>14.225499225</v>
      </c>
      <c r="BJ15" s="368">
        <v>14.314729777</v>
      </c>
      <c r="BK15" s="368">
        <v>14.37159834</v>
      </c>
      <c r="BL15" s="368">
        <v>14.450380323999999</v>
      </c>
      <c r="BM15" s="368">
        <v>14.549026553999999</v>
      </c>
      <c r="BN15" s="368">
        <v>14.589275072</v>
      </c>
      <c r="BO15" s="368">
        <v>14.658925476</v>
      </c>
      <c r="BP15" s="368">
        <v>14.734568384999999</v>
      </c>
      <c r="BQ15" s="368">
        <v>14.789707706</v>
      </c>
      <c r="BR15" s="368">
        <v>14.761031526</v>
      </c>
      <c r="BS15" s="368">
        <v>14.772336745</v>
      </c>
      <c r="BT15" s="368">
        <v>14.905184866000001</v>
      </c>
      <c r="BU15" s="368">
        <v>14.992927174</v>
      </c>
      <c r="BV15" s="368">
        <v>15.023765485</v>
      </c>
    </row>
    <row r="16" spans="1:74" ht="11.1" customHeight="1" x14ac:dyDescent="0.2">
      <c r="A16" s="159" t="s">
        <v>300</v>
      </c>
      <c r="B16" s="170" t="s">
        <v>273</v>
      </c>
      <c r="C16" s="244">
        <v>4.8380000000000001</v>
      </c>
      <c r="D16" s="244">
        <v>4.7880000000000003</v>
      </c>
      <c r="E16" s="244">
        <v>4.83</v>
      </c>
      <c r="F16" s="244">
        <v>4.8520000000000003</v>
      </c>
      <c r="G16" s="244">
        <v>4.8129999999999997</v>
      </c>
      <c r="H16" s="244">
        <v>4.9400000000000004</v>
      </c>
      <c r="I16" s="244">
        <v>4.8220000000000001</v>
      </c>
      <c r="J16" s="244">
        <v>4.7569999999999997</v>
      </c>
      <c r="K16" s="244">
        <v>4.7779999999999996</v>
      </c>
      <c r="L16" s="244">
        <v>4.7789999999999999</v>
      </c>
      <c r="M16" s="244">
        <v>4.8230000000000004</v>
      </c>
      <c r="N16" s="244">
        <v>4.7690000000000001</v>
      </c>
      <c r="O16" s="244">
        <v>4.8280000000000003</v>
      </c>
      <c r="P16" s="244">
        <v>4.7830000000000004</v>
      </c>
      <c r="Q16" s="244">
        <v>4.8470000000000004</v>
      </c>
      <c r="R16" s="244">
        <v>4.8339999999999996</v>
      </c>
      <c r="S16" s="244">
        <v>4.8209999999999997</v>
      </c>
      <c r="T16" s="244">
        <v>4.9180000000000001</v>
      </c>
      <c r="U16" s="244">
        <v>4.7759999999999998</v>
      </c>
      <c r="V16" s="244">
        <v>4.8109999999999999</v>
      </c>
      <c r="W16" s="244">
        <v>4.7409999999999997</v>
      </c>
      <c r="X16" s="244">
        <v>4.8380000000000001</v>
      </c>
      <c r="Y16" s="244">
        <v>4.8310000000000004</v>
      </c>
      <c r="Z16" s="244">
        <v>4.899</v>
      </c>
      <c r="AA16" s="244">
        <v>4.915</v>
      </c>
      <c r="AB16" s="244">
        <v>4.8840000000000003</v>
      </c>
      <c r="AC16" s="244">
        <v>5</v>
      </c>
      <c r="AD16" s="244">
        <v>4.9290000000000003</v>
      </c>
      <c r="AE16" s="244">
        <v>4.9290000000000003</v>
      </c>
      <c r="AF16" s="244">
        <v>5.0259999999999998</v>
      </c>
      <c r="AG16" s="244">
        <v>4.944</v>
      </c>
      <c r="AH16" s="244">
        <v>4.9210000000000003</v>
      </c>
      <c r="AI16" s="244">
        <v>4.9169999999999998</v>
      </c>
      <c r="AJ16" s="244">
        <v>4.9059999999999997</v>
      </c>
      <c r="AK16" s="244">
        <v>4.9329999999999998</v>
      </c>
      <c r="AL16" s="244">
        <v>4.8959999999999999</v>
      </c>
      <c r="AM16" s="244">
        <v>5.0010000000000003</v>
      </c>
      <c r="AN16" s="244">
        <v>4.9359999999999999</v>
      </c>
      <c r="AO16" s="244">
        <v>4.9429999999999996</v>
      </c>
      <c r="AP16" s="244">
        <v>4.8639999999999999</v>
      </c>
      <c r="AQ16" s="244">
        <v>4.899</v>
      </c>
      <c r="AR16" s="244">
        <v>4.9950000000000001</v>
      </c>
      <c r="AS16" s="244">
        <v>4.93</v>
      </c>
      <c r="AT16" s="244">
        <v>4.9770000000000003</v>
      </c>
      <c r="AU16" s="244">
        <v>4.9779999999999998</v>
      </c>
      <c r="AV16" s="244">
        <v>4.9180000000000001</v>
      </c>
      <c r="AW16" s="244">
        <v>4.9379999999999997</v>
      </c>
      <c r="AX16" s="244">
        <v>4.8815412919999996</v>
      </c>
      <c r="AY16" s="244">
        <v>5.0473362766000003</v>
      </c>
      <c r="AZ16" s="244">
        <v>5.0011663417000003</v>
      </c>
      <c r="BA16" s="244">
        <v>5.0867624246999998</v>
      </c>
      <c r="BB16" s="244">
        <v>5.0564930399000003</v>
      </c>
      <c r="BC16" s="244">
        <v>5.0769330176</v>
      </c>
      <c r="BD16" s="244">
        <v>5.1293154277999999</v>
      </c>
      <c r="BE16" s="244">
        <v>5.0481091640000004</v>
      </c>
      <c r="BF16" s="244">
        <v>5.0885351612000003</v>
      </c>
      <c r="BG16" s="244">
        <v>5.0548837023999997</v>
      </c>
      <c r="BH16" s="368">
        <v>5.0736282669000001</v>
      </c>
      <c r="BI16" s="368">
        <v>5.0933380400999999</v>
      </c>
      <c r="BJ16" s="368">
        <v>5.0525389833999999</v>
      </c>
      <c r="BK16" s="368">
        <v>5.0645238754999999</v>
      </c>
      <c r="BL16" s="368">
        <v>5.0590378434999996</v>
      </c>
      <c r="BM16" s="368">
        <v>5.0549326650999999</v>
      </c>
      <c r="BN16" s="368">
        <v>5.0637955611000001</v>
      </c>
      <c r="BO16" s="368">
        <v>5.0872903131999996</v>
      </c>
      <c r="BP16" s="368">
        <v>5.1228771751000002</v>
      </c>
      <c r="BQ16" s="368">
        <v>5.0605766975000002</v>
      </c>
      <c r="BR16" s="368">
        <v>5.0966259787999997</v>
      </c>
      <c r="BS16" s="368">
        <v>5.1189320196999999</v>
      </c>
      <c r="BT16" s="368">
        <v>5.1369659060000004</v>
      </c>
      <c r="BU16" s="368">
        <v>5.1565894056000001</v>
      </c>
      <c r="BV16" s="368">
        <v>5.1144495207</v>
      </c>
    </row>
    <row r="17" spans="1:74" ht="11.1" customHeight="1" x14ac:dyDescent="0.2">
      <c r="A17" s="159" t="s">
        <v>301</v>
      </c>
      <c r="B17" s="170" t="s">
        <v>275</v>
      </c>
      <c r="C17" s="244">
        <v>14.214118395</v>
      </c>
      <c r="D17" s="244">
        <v>14.156451328999999</v>
      </c>
      <c r="E17" s="244">
        <v>14.008754771</v>
      </c>
      <c r="F17" s="244">
        <v>14.232692998999999</v>
      </c>
      <c r="G17" s="244">
        <v>14.619803884</v>
      </c>
      <c r="H17" s="244">
        <v>14.828759267000001</v>
      </c>
      <c r="I17" s="244">
        <v>14.955907882</v>
      </c>
      <c r="J17" s="244">
        <v>14.742394625999999</v>
      </c>
      <c r="K17" s="244">
        <v>14.962196045000001</v>
      </c>
      <c r="L17" s="244">
        <v>14.817715459</v>
      </c>
      <c r="M17" s="244">
        <v>14.537825585</v>
      </c>
      <c r="N17" s="244">
        <v>14.187688503</v>
      </c>
      <c r="O17" s="244">
        <v>14.073037162</v>
      </c>
      <c r="P17" s="244">
        <v>14.010536309000001</v>
      </c>
      <c r="Q17" s="244">
        <v>14.182075772999999</v>
      </c>
      <c r="R17" s="244">
        <v>14.593950317999999</v>
      </c>
      <c r="S17" s="244">
        <v>14.839574501</v>
      </c>
      <c r="T17" s="244">
        <v>15.049477821</v>
      </c>
      <c r="U17" s="244">
        <v>15.042607379</v>
      </c>
      <c r="V17" s="244">
        <v>14.766156753000001</v>
      </c>
      <c r="W17" s="244">
        <v>14.766250088</v>
      </c>
      <c r="X17" s="244">
        <v>14.712636634000001</v>
      </c>
      <c r="Y17" s="244">
        <v>14.528183308999999</v>
      </c>
      <c r="Z17" s="244">
        <v>14.385764537</v>
      </c>
      <c r="AA17" s="244">
        <v>14.139066373</v>
      </c>
      <c r="AB17" s="244">
        <v>14.007958295</v>
      </c>
      <c r="AC17" s="244">
        <v>14.21426617</v>
      </c>
      <c r="AD17" s="244">
        <v>14.539722209000001</v>
      </c>
      <c r="AE17" s="244">
        <v>15.054106321000001</v>
      </c>
      <c r="AF17" s="244">
        <v>14.987954373000001</v>
      </c>
      <c r="AG17" s="244">
        <v>15.057900472</v>
      </c>
      <c r="AH17" s="244">
        <v>15.431857926999999</v>
      </c>
      <c r="AI17" s="244">
        <v>15.317444998999999</v>
      </c>
      <c r="AJ17" s="244">
        <v>15.282023148</v>
      </c>
      <c r="AK17" s="244">
        <v>15.087901249</v>
      </c>
      <c r="AL17" s="244">
        <v>14.650088630000001</v>
      </c>
      <c r="AM17" s="244">
        <v>14.588384489999999</v>
      </c>
      <c r="AN17" s="244">
        <v>14.407336803</v>
      </c>
      <c r="AO17" s="244">
        <v>14.535441431000001</v>
      </c>
      <c r="AP17" s="244">
        <v>14.230089261</v>
      </c>
      <c r="AQ17" s="244">
        <v>13.899689523999999</v>
      </c>
      <c r="AR17" s="244">
        <v>14.543830504000001</v>
      </c>
      <c r="AS17" s="244">
        <v>14.800844059999999</v>
      </c>
      <c r="AT17" s="244">
        <v>14.835665894</v>
      </c>
      <c r="AU17" s="244">
        <v>14.602617698</v>
      </c>
      <c r="AV17" s="244">
        <v>14.468760195</v>
      </c>
      <c r="AW17" s="244">
        <v>14.004055621999999</v>
      </c>
      <c r="AX17" s="244">
        <v>13.692263326999999</v>
      </c>
      <c r="AY17" s="244">
        <v>13.872929059000001</v>
      </c>
      <c r="AZ17" s="244">
        <v>13.754592133999999</v>
      </c>
      <c r="BA17" s="244">
        <v>13.838093328999999</v>
      </c>
      <c r="BB17" s="244">
        <v>14.212942913999999</v>
      </c>
      <c r="BC17" s="244">
        <v>14.512983639</v>
      </c>
      <c r="BD17" s="244">
        <v>14.540911020999999</v>
      </c>
      <c r="BE17" s="244">
        <v>14.797634389000001</v>
      </c>
      <c r="BF17" s="244">
        <v>14.786499867</v>
      </c>
      <c r="BG17" s="244">
        <v>14.949416306</v>
      </c>
      <c r="BH17" s="368">
        <v>15.098900071999999</v>
      </c>
      <c r="BI17" s="368">
        <v>14.651411016999999</v>
      </c>
      <c r="BJ17" s="368">
        <v>14.474541334</v>
      </c>
      <c r="BK17" s="368">
        <v>14.183097483999999</v>
      </c>
      <c r="BL17" s="368">
        <v>14.226360026</v>
      </c>
      <c r="BM17" s="368">
        <v>14.240667054999999</v>
      </c>
      <c r="BN17" s="368">
        <v>14.609643148</v>
      </c>
      <c r="BO17" s="368">
        <v>14.979086289</v>
      </c>
      <c r="BP17" s="368">
        <v>15.212011065</v>
      </c>
      <c r="BQ17" s="368">
        <v>15.289149011999999</v>
      </c>
      <c r="BR17" s="368">
        <v>15.408773515</v>
      </c>
      <c r="BS17" s="368">
        <v>15.472169687999999</v>
      </c>
      <c r="BT17" s="368">
        <v>15.397421437</v>
      </c>
      <c r="BU17" s="368">
        <v>14.958669788</v>
      </c>
      <c r="BV17" s="368">
        <v>14.716404405</v>
      </c>
    </row>
    <row r="18" spans="1:74" ht="11.1" customHeight="1" x14ac:dyDescent="0.2">
      <c r="A18" s="159" t="s">
        <v>303</v>
      </c>
      <c r="B18" s="170" t="s">
        <v>494</v>
      </c>
      <c r="C18" s="244">
        <v>97.274795878000006</v>
      </c>
      <c r="D18" s="244">
        <v>97.159546268</v>
      </c>
      <c r="E18" s="244">
        <v>96.834900074000004</v>
      </c>
      <c r="F18" s="244">
        <v>96.658368476000007</v>
      </c>
      <c r="G18" s="244">
        <v>97.601994394000002</v>
      </c>
      <c r="H18" s="244">
        <v>98.289606407999997</v>
      </c>
      <c r="I18" s="244">
        <v>98.957426006999995</v>
      </c>
      <c r="J18" s="244">
        <v>98.240452929</v>
      </c>
      <c r="K18" s="244">
        <v>98.315897561</v>
      </c>
      <c r="L18" s="244">
        <v>98.865879208999999</v>
      </c>
      <c r="M18" s="244">
        <v>99.463536821000005</v>
      </c>
      <c r="N18" s="244">
        <v>98.582674342000004</v>
      </c>
      <c r="O18" s="244">
        <v>99.025585737</v>
      </c>
      <c r="P18" s="244">
        <v>99.273586769999994</v>
      </c>
      <c r="Q18" s="244">
        <v>99.540018454999995</v>
      </c>
      <c r="R18" s="244">
        <v>99.662110439000003</v>
      </c>
      <c r="S18" s="244">
        <v>99.618136168999996</v>
      </c>
      <c r="T18" s="244">
        <v>100.43145961</v>
      </c>
      <c r="U18" s="244">
        <v>101.19554714</v>
      </c>
      <c r="V18" s="244">
        <v>101.7699583</v>
      </c>
      <c r="W18" s="244">
        <v>101.44157179</v>
      </c>
      <c r="X18" s="244">
        <v>102.34860805</v>
      </c>
      <c r="Y18" s="244">
        <v>102.45574778</v>
      </c>
      <c r="Z18" s="244">
        <v>101.92063081000001</v>
      </c>
      <c r="AA18" s="244">
        <v>100.38961974</v>
      </c>
      <c r="AB18" s="244">
        <v>100.13860173</v>
      </c>
      <c r="AC18" s="244">
        <v>100.19392687</v>
      </c>
      <c r="AD18" s="244">
        <v>100.44442348</v>
      </c>
      <c r="AE18" s="244">
        <v>100.19760653</v>
      </c>
      <c r="AF18" s="244">
        <v>100.64471186</v>
      </c>
      <c r="AG18" s="244">
        <v>99.969553403000006</v>
      </c>
      <c r="AH18" s="244">
        <v>101.17216295999999</v>
      </c>
      <c r="AI18" s="244">
        <v>99.502615684999995</v>
      </c>
      <c r="AJ18" s="244">
        <v>101.37544934</v>
      </c>
      <c r="AK18" s="244">
        <v>102.11815625</v>
      </c>
      <c r="AL18" s="244">
        <v>101.823756</v>
      </c>
      <c r="AM18" s="244">
        <v>101.38901319999999</v>
      </c>
      <c r="AN18" s="244">
        <v>100.26663693</v>
      </c>
      <c r="AO18" s="244">
        <v>100.52444327000001</v>
      </c>
      <c r="AP18" s="244">
        <v>99.968192020000004</v>
      </c>
      <c r="AQ18" s="244">
        <v>88.487629467000005</v>
      </c>
      <c r="AR18" s="244">
        <v>88.569000779999996</v>
      </c>
      <c r="AS18" s="244">
        <v>90.355853977999999</v>
      </c>
      <c r="AT18" s="244">
        <v>91.348894668</v>
      </c>
      <c r="AU18" s="244">
        <v>91.352384373000007</v>
      </c>
      <c r="AV18" s="244">
        <v>91.623129070999994</v>
      </c>
      <c r="AW18" s="244">
        <v>93.32254854</v>
      </c>
      <c r="AX18" s="244">
        <v>93.316160867999997</v>
      </c>
      <c r="AY18" s="244">
        <v>93.918607735999998</v>
      </c>
      <c r="AZ18" s="244">
        <v>90.499498344000003</v>
      </c>
      <c r="BA18" s="244">
        <v>93.765454841999997</v>
      </c>
      <c r="BB18" s="244">
        <v>93.973116773000001</v>
      </c>
      <c r="BC18" s="244">
        <v>94.891274803000002</v>
      </c>
      <c r="BD18" s="244">
        <v>95.412731074999996</v>
      </c>
      <c r="BE18" s="244">
        <v>97.129368307999997</v>
      </c>
      <c r="BF18" s="244">
        <v>96.123386646</v>
      </c>
      <c r="BG18" s="244">
        <v>96.666489479999996</v>
      </c>
      <c r="BH18" s="368">
        <v>98.85873771</v>
      </c>
      <c r="BI18" s="368">
        <v>99.129171724000003</v>
      </c>
      <c r="BJ18" s="368">
        <v>99.451346766</v>
      </c>
      <c r="BK18" s="368">
        <v>99.662750966000004</v>
      </c>
      <c r="BL18" s="368">
        <v>99.700520052000002</v>
      </c>
      <c r="BM18" s="368">
        <v>99.892362676999994</v>
      </c>
      <c r="BN18" s="368">
        <v>100.37061713</v>
      </c>
      <c r="BO18" s="368">
        <v>101.01206802</v>
      </c>
      <c r="BP18" s="368">
        <v>101.72354773000001</v>
      </c>
      <c r="BQ18" s="368">
        <v>101.76014421000001</v>
      </c>
      <c r="BR18" s="368">
        <v>102.12991563999999</v>
      </c>
      <c r="BS18" s="368">
        <v>102.11289683</v>
      </c>
      <c r="BT18" s="368">
        <v>102.41419766999999</v>
      </c>
      <c r="BU18" s="368">
        <v>102.57505008</v>
      </c>
      <c r="BV18" s="368">
        <v>102.37182970000001</v>
      </c>
    </row>
    <row r="19" spans="1:74" ht="11.1" customHeight="1" x14ac:dyDescent="0.2">
      <c r="B19" s="170"/>
      <c r="C19" s="244"/>
      <c r="D19" s="244"/>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c r="AC19" s="244"/>
      <c r="AD19" s="244"/>
      <c r="AE19" s="244"/>
      <c r="AF19" s="244"/>
      <c r="AG19" s="244"/>
      <c r="AH19" s="244"/>
      <c r="AI19" s="244"/>
      <c r="AJ19" s="244"/>
      <c r="AK19" s="244"/>
      <c r="AL19" s="244"/>
      <c r="AM19" s="244"/>
      <c r="AN19" s="244"/>
      <c r="AO19" s="244"/>
      <c r="AP19" s="244"/>
      <c r="AQ19" s="244"/>
      <c r="AR19" s="244"/>
      <c r="AS19" s="244"/>
      <c r="AT19" s="244"/>
      <c r="AU19" s="244"/>
      <c r="AV19" s="244"/>
      <c r="AW19" s="244"/>
      <c r="AX19" s="244"/>
      <c r="AY19" s="244"/>
      <c r="AZ19" s="244"/>
      <c r="BA19" s="244"/>
      <c r="BB19" s="244"/>
      <c r="BC19" s="244"/>
      <c r="BD19" s="244"/>
      <c r="BE19" s="244"/>
      <c r="BF19" s="244"/>
      <c r="BG19" s="244"/>
      <c r="BH19" s="368"/>
      <c r="BI19" s="368"/>
      <c r="BJ19" s="368"/>
      <c r="BK19" s="368"/>
      <c r="BL19" s="368"/>
      <c r="BM19" s="368"/>
      <c r="BN19" s="368"/>
      <c r="BO19" s="368"/>
      <c r="BP19" s="368"/>
      <c r="BQ19" s="368"/>
      <c r="BR19" s="368"/>
      <c r="BS19" s="368"/>
      <c r="BT19" s="368"/>
      <c r="BU19" s="368"/>
      <c r="BV19" s="368"/>
    </row>
    <row r="20" spans="1:74" ht="11.1" customHeight="1" x14ac:dyDescent="0.2">
      <c r="A20" s="159" t="s">
        <v>378</v>
      </c>
      <c r="B20" s="170" t="s">
        <v>495</v>
      </c>
      <c r="C20" s="244">
        <v>60.571192850000003</v>
      </c>
      <c r="D20" s="244">
        <v>60.659206308000002</v>
      </c>
      <c r="E20" s="244">
        <v>60.760829645999998</v>
      </c>
      <c r="F20" s="244">
        <v>60.419676760999998</v>
      </c>
      <c r="G20" s="244">
        <v>60.888334217000001</v>
      </c>
      <c r="H20" s="244">
        <v>61.169026049999999</v>
      </c>
      <c r="I20" s="244">
        <v>61.597474245000001</v>
      </c>
      <c r="J20" s="244">
        <v>61.082750218999998</v>
      </c>
      <c r="K20" s="244">
        <v>61.002626411000001</v>
      </c>
      <c r="L20" s="244">
        <v>61.791744952999998</v>
      </c>
      <c r="M20" s="244">
        <v>62.530861962000003</v>
      </c>
      <c r="N20" s="244">
        <v>61.747475285</v>
      </c>
      <c r="O20" s="244">
        <v>61.963704059999998</v>
      </c>
      <c r="P20" s="244">
        <v>62.357233634000004</v>
      </c>
      <c r="Q20" s="244">
        <v>62.859342912999999</v>
      </c>
      <c r="R20" s="244">
        <v>63.069395819999997</v>
      </c>
      <c r="S20" s="244">
        <v>63.177572052999999</v>
      </c>
      <c r="T20" s="244">
        <v>63.891994513</v>
      </c>
      <c r="U20" s="244">
        <v>64.643970684999999</v>
      </c>
      <c r="V20" s="244">
        <v>64.937999457000004</v>
      </c>
      <c r="W20" s="244">
        <v>64.518038970000006</v>
      </c>
      <c r="X20" s="244">
        <v>65.247487586000005</v>
      </c>
      <c r="Y20" s="244">
        <v>65.589826376999994</v>
      </c>
      <c r="Z20" s="244">
        <v>65.754278022999998</v>
      </c>
      <c r="AA20" s="244">
        <v>64.753427228999996</v>
      </c>
      <c r="AB20" s="244">
        <v>64.578208136000001</v>
      </c>
      <c r="AC20" s="244">
        <v>65.099729487999994</v>
      </c>
      <c r="AD20" s="244">
        <v>65.301486819000004</v>
      </c>
      <c r="AE20" s="244">
        <v>65.437471837000004</v>
      </c>
      <c r="AF20" s="244">
        <v>65.779786853999994</v>
      </c>
      <c r="AG20" s="244">
        <v>65.680247506000001</v>
      </c>
      <c r="AH20" s="244">
        <v>66.589151982000004</v>
      </c>
      <c r="AI20" s="244">
        <v>66.510768589999998</v>
      </c>
      <c r="AJ20" s="244">
        <v>66.934277184999999</v>
      </c>
      <c r="AK20" s="244">
        <v>67.740119770999996</v>
      </c>
      <c r="AL20" s="244">
        <v>67.484560162999998</v>
      </c>
      <c r="AM20" s="244">
        <v>67.468422438000005</v>
      </c>
      <c r="AN20" s="244">
        <v>67.087720138999998</v>
      </c>
      <c r="AO20" s="244">
        <v>67.149391617999996</v>
      </c>
      <c r="AP20" s="244">
        <v>64.486392236</v>
      </c>
      <c r="AQ20" s="244">
        <v>59.128035163</v>
      </c>
      <c r="AR20" s="244">
        <v>61.201698030999999</v>
      </c>
      <c r="AS20" s="244">
        <v>62.400479163</v>
      </c>
      <c r="AT20" s="244">
        <v>62.375428839000001</v>
      </c>
      <c r="AU20" s="244">
        <v>62.316225238999998</v>
      </c>
      <c r="AV20" s="244">
        <v>62.275293595999997</v>
      </c>
      <c r="AW20" s="244">
        <v>63.132269401999999</v>
      </c>
      <c r="AX20" s="244">
        <v>62.842467714000001</v>
      </c>
      <c r="AY20" s="244">
        <v>63.290587332999998</v>
      </c>
      <c r="AZ20" s="244">
        <v>60.339295198999999</v>
      </c>
      <c r="BA20" s="244">
        <v>63.464486436000001</v>
      </c>
      <c r="BB20" s="244">
        <v>63.681718203999999</v>
      </c>
      <c r="BC20" s="244">
        <v>64.157849025999994</v>
      </c>
      <c r="BD20" s="244">
        <v>64.098490116999997</v>
      </c>
      <c r="BE20" s="244">
        <v>65.052031670999995</v>
      </c>
      <c r="BF20" s="244">
        <v>63.967593686999997</v>
      </c>
      <c r="BG20" s="244">
        <v>64.156482965999999</v>
      </c>
      <c r="BH20" s="368">
        <v>65.736596614999996</v>
      </c>
      <c r="BI20" s="368">
        <v>65.705568305</v>
      </c>
      <c r="BJ20" s="368">
        <v>65.822449716999998</v>
      </c>
      <c r="BK20" s="368">
        <v>65.93869531</v>
      </c>
      <c r="BL20" s="368">
        <v>66.052364815999994</v>
      </c>
      <c r="BM20" s="368">
        <v>66.299954072999995</v>
      </c>
      <c r="BN20" s="368">
        <v>66.740297764000005</v>
      </c>
      <c r="BO20" s="368">
        <v>67.176473497999993</v>
      </c>
      <c r="BP20" s="368">
        <v>67.658312480000006</v>
      </c>
      <c r="BQ20" s="368">
        <v>67.753877885999998</v>
      </c>
      <c r="BR20" s="368">
        <v>68.103741943000003</v>
      </c>
      <c r="BS20" s="368">
        <v>68.122770810999995</v>
      </c>
      <c r="BT20" s="368">
        <v>68.428850303000004</v>
      </c>
      <c r="BU20" s="368">
        <v>68.529866713999994</v>
      </c>
      <c r="BV20" s="368">
        <v>68.263588025999994</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369"/>
      <c r="BI21" s="369"/>
      <c r="BJ21" s="369"/>
      <c r="BK21" s="369"/>
      <c r="BL21" s="369"/>
      <c r="BM21" s="369"/>
      <c r="BN21" s="369"/>
      <c r="BO21" s="369"/>
      <c r="BP21" s="369"/>
      <c r="BQ21" s="369"/>
      <c r="BR21" s="369"/>
      <c r="BS21" s="369"/>
      <c r="BT21" s="369"/>
      <c r="BU21" s="369"/>
      <c r="BV21" s="369"/>
    </row>
    <row r="22" spans="1:74" ht="11.1" customHeight="1" x14ac:dyDescent="0.2">
      <c r="B22" s="246" t="s">
        <v>1026</v>
      </c>
      <c r="C22" s="244"/>
      <c r="D22" s="244"/>
      <c r="E22" s="244"/>
      <c r="F22" s="244"/>
      <c r="G22" s="244"/>
      <c r="H22" s="244"/>
      <c r="I22" s="244"/>
      <c r="J22" s="244"/>
      <c r="K22" s="244"/>
      <c r="L22" s="244"/>
      <c r="M22" s="244"/>
      <c r="N22" s="244"/>
      <c r="O22" s="244"/>
      <c r="P22" s="244"/>
      <c r="Q22" s="244"/>
      <c r="R22" s="244"/>
      <c r="S22" s="244"/>
      <c r="T22" s="244"/>
      <c r="U22" s="244"/>
      <c r="V22" s="244"/>
      <c r="W22" s="244"/>
      <c r="X22" s="244"/>
      <c r="Y22" s="244"/>
      <c r="Z22" s="244"/>
      <c r="AA22" s="244"/>
      <c r="AB22" s="244"/>
      <c r="AC22" s="244"/>
      <c r="AD22" s="244"/>
      <c r="AE22" s="244"/>
      <c r="AF22" s="244"/>
      <c r="AG22" s="244"/>
      <c r="AH22" s="244"/>
      <c r="AI22" s="244"/>
      <c r="AJ22" s="244"/>
      <c r="AK22" s="244"/>
      <c r="AL22" s="244"/>
      <c r="AM22" s="244"/>
      <c r="AN22" s="244"/>
      <c r="AO22" s="244"/>
      <c r="AP22" s="244"/>
      <c r="AQ22" s="244"/>
      <c r="AR22" s="244"/>
      <c r="AS22" s="244"/>
      <c r="AT22" s="244"/>
      <c r="AU22" s="244"/>
      <c r="AV22" s="244"/>
      <c r="AW22" s="244"/>
      <c r="AX22" s="244"/>
      <c r="AY22" s="244"/>
      <c r="AZ22" s="244"/>
      <c r="BA22" s="244"/>
      <c r="BB22" s="244"/>
      <c r="BC22" s="244"/>
      <c r="BD22" s="244"/>
      <c r="BE22" s="244"/>
      <c r="BF22" s="244"/>
      <c r="BG22" s="244"/>
      <c r="BH22" s="368"/>
      <c r="BI22" s="368"/>
      <c r="BJ22" s="368"/>
      <c r="BK22" s="368"/>
      <c r="BL22" s="368"/>
      <c r="BM22" s="368"/>
      <c r="BN22" s="368"/>
      <c r="BO22" s="368"/>
      <c r="BP22" s="368"/>
      <c r="BQ22" s="368"/>
      <c r="BR22" s="368"/>
      <c r="BS22" s="368"/>
      <c r="BT22" s="368"/>
      <c r="BU22" s="368"/>
      <c r="BV22" s="368"/>
    </row>
    <row r="23" spans="1:74" ht="11.1" customHeight="1" x14ac:dyDescent="0.2">
      <c r="A23" s="159" t="s">
        <v>284</v>
      </c>
      <c r="B23" s="170" t="s">
        <v>245</v>
      </c>
      <c r="C23" s="244">
        <v>46.025718202</v>
      </c>
      <c r="D23" s="244">
        <v>47.006969357000003</v>
      </c>
      <c r="E23" s="244">
        <v>47.777351277999998</v>
      </c>
      <c r="F23" s="244">
        <v>46.169621143000001</v>
      </c>
      <c r="G23" s="244">
        <v>47.179062168999998</v>
      </c>
      <c r="H23" s="244">
        <v>48.187875751999997</v>
      </c>
      <c r="I23" s="244">
        <v>47.699553827000003</v>
      </c>
      <c r="J23" s="244">
        <v>47.979960009000003</v>
      </c>
      <c r="K23" s="244">
        <v>47.624914384</v>
      </c>
      <c r="L23" s="244">
        <v>47.357383218000003</v>
      </c>
      <c r="M23" s="244">
        <v>48.541672490000003</v>
      </c>
      <c r="N23" s="244">
        <v>48.468059320000002</v>
      </c>
      <c r="O23" s="244">
        <v>47.391186664000003</v>
      </c>
      <c r="P23" s="244">
        <v>48.233973413000001</v>
      </c>
      <c r="Q23" s="244">
        <v>48.127124561999999</v>
      </c>
      <c r="R23" s="244">
        <v>46.971867928999998</v>
      </c>
      <c r="S23" s="244">
        <v>47.058223624</v>
      </c>
      <c r="T23" s="244">
        <v>47.681498200999997</v>
      </c>
      <c r="U23" s="244">
        <v>48.342750424999998</v>
      </c>
      <c r="V23" s="244">
        <v>48.993134838000003</v>
      </c>
      <c r="W23" s="244">
        <v>47.328377086000003</v>
      </c>
      <c r="X23" s="244">
        <v>48.145066477999997</v>
      </c>
      <c r="Y23" s="244">
        <v>48.063552250999997</v>
      </c>
      <c r="Z23" s="244">
        <v>47.105401696000001</v>
      </c>
      <c r="AA23" s="244">
        <v>47.796382835999999</v>
      </c>
      <c r="AB23" s="244">
        <v>48.174002551999997</v>
      </c>
      <c r="AC23" s="244">
        <v>46.769455571000002</v>
      </c>
      <c r="AD23" s="244">
        <v>47.630017504999998</v>
      </c>
      <c r="AE23" s="244">
        <v>46.673791520000002</v>
      </c>
      <c r="AF23" s="244">
        <v>47.479295203</v>
      </c>
      <c r="AG23" s="244">
        <v>48.600303595</v>
      </c>
      <c r="AH23" s="244">
        <v>48.949124793000003</v>
      </c>
      <c r="AI23" s="244">
        <v>47.514219584000003</v>
      </c>
      <c r="AJ23" s="244">
        <v>47.942749356</v>
      </c>
      <c r="AK23" s="244">
        <v>48.00384579</v>
      </c>
      <c r="AL23" s="244">
        <v>47.920892197000001</v>
      </c>
      <c r="AM23" s="244">
        <v>46.061824950999998</v>
      </c>
      <c r="AN23" s="244">
        <v>47.253604246999998</v>
      </c>
      <c r="AO23" s="244">
        <v>43.296397657</v>
      </c>
      <c r="AP23" s="244">
        <v>34.925532076000003</v>
      </c>
      <c r="AQ23" s="244">
        <v>37.133625129000002</v>
      </c>
      <c r="AR23" s="244">
        <v>40.307494230000003</v>
      </c>
      <c r="AS23" s="244">
        <v>42.181896315000003</v>
      </c>
      <c r="AT23" s="244">
        <v>41.966263808999997</v>
      </c>
      <c r="AU23" s="244">
        <v>42.661721294000003</v>
      </c>
      <c r="AV23" s="244">
        <v>42.677285453000003</v>
      </c>
      <c r="AW23" s="244">
        <v>42.730219734999999</v>
      </c>
      <c r="AX23" s="244">
        <v>43.100165967000002</v>
      </c>
      <c r="AY23" s="244">
        <v>41.386733145000001</v>
      </c>
      <c r="AZ23" s="244">
        <v>41.688256754000001</v>
      </c>
      <c r="BA23" s="244">
        <v>43.744209898999998</v>
      </c>
      <c r="BB23" s="244">
        <v>42.976238852000002</v>
      </c>
      <c r="BC23" s="244">
        <v>43.280630021</v>
      </c>
      <c r="BD23" s="244">
        <v>45.336052596999998</v>
      </c>
      <c r="BE23" s="244">
        <v>44.697451868000002</v>
      </c>
      <c r="BF23" s="244">
        <v>45.802562639999998</v>
      </c>
      <c r="BG23" s="244">
        <v>45.422602187000003</v>
      </c>
      <c r="BH23" s="368">
        <v>45.560683892999997</v>
      </c>
      <c r="BI23" s="368">
        <v>45.832862185000003</v>
      </c>
      <c r="BJ23" s="368">
        <v>46.318650833</v>
      </c>
      <c r="BK23" s="368">
        <v>44.966671804000001</v>
      </c>
      <c r="BL23" s="368">
        <v>46.082087420999997</v>
      </c>
      <c r="BM23" s="368">
        <v>45.563790806</v>
      </c>
      <c r="BN23" s="368">
        <v>44.821334155999999</v>
      </c>
      <c r="BO23" s="368">
        <v>44.844958069</v>
      </c>
      <c r="BP23" s="368">
        <v>45.763279789999999</v>
      </c>
      <c r="BQ23" s="368">
        <v>46.012425755000002</v>
      </c>
      <c r="BR23" s="368">
        <v>46.414947787000003</v>
      </c>
      <c r="BS23" s="368">
        <v>45.955164482000001</v>
      </c>
      <c r="BT23" s="368">
        <v>45.959985922000001</v>
      </c>
      <c r="BU23" s="368">
        <v>46.048428485000002</v>
      </c>
      <c r="BV23" s="368">
        <v>46.211206617000002</v>
      </c>
    </row>
    <row r="24" spans="1:74" ht="11.1" customHeight="1" x14ac:dyDescent="0.2">
      <c r="A24" s="159" t="s">
        <v>278</v>
      </c>
      <c r="B24" s="170" t="s">
        <v>246</v>
      </c>
      <c r="C24" s="244">
        <v>19.289556000000001</v>
      </c>
      <c r="D24" s="244">
        <v>19.146297000000001</v>
      </c>
      <c r="E24" s="244">
        <v>20.057479000000001</v>
      </c>
      <c r="F24" s="244">
        <v>19.621158000000001</v>
      </c>
      <c r="G24" s="244">
        <v>20.046728999999999</v>
      </c>
      <c r="H24" s="244">
        <v>20.565113</v>
      </c>
      <c r="I24" s="244">
        <v>20.125278999999999</v>
      </c>
      <c r="J24" s="244">
        <v>20.273999</v>
      </c>
      <c r="K24" s="244">
        <v>19.629411999999999</v>
      </c>
      <c r="L24" s="244">
        <v>19.970877000000002</v>
      </c>
      <c r="M24" s="244">
        <v>20.310272000000001</v>
      </c>
      <c r="N24" s="244">
        <v>20.319229</v>
      </c>
      <c r="O24" s="244">
        <v>20.564366</v>
      </c>
      <c r="P24" s="244">
        <v>19.693135000000002</v>
      </c>
      <c r="Q24" s="244">
        <v>20.731231000000001</v>
      </c>
      <c r="R24" s="244">
        <v>20.038354000000002</v>
      </c>
      <c r="S24" s="244">
        <v>20.251204999999999</v>
      </c>
      <c r="T24" s="244">
        <v>20.770271000000001</v>
      </c>
      <c r="U24" s="244">
        <v>20.671374</v>
      </c>
      <c r="V24" s="244">
        <v>21.356102</v>
      </c>
      <c r="W24" s="244">
        <v>20.084109000000002</v>
      </c>
      <c r="X24" s="244">
        <v>20.785793000000002</v>
      </c>
      <c r="Y24" s="244">
        <v>20.774214000000001</v>
      </c>
      <c r="Z24" s="244">
        <v>20.327480999999999</v>
      </c>
      <c r="AA24" s="244">
        <v>20.614982999999999</v>
      </c>
      <c r="AB24" s="244">
        <v>20.283868999999999</v>
      </c>
      <c r="AC24" s="244">
        <v>20.176247</v>
      </c>
      <c r="AD24" s="244">
        <v>20.332601</v>
      </c>
      <c r="AE24" s="244">
        <v>20.387087999999999</v>
      </c>
      <c r="AF24" s="244">
        <v>20.653979</v>
      </c>
      <c r="AG24" s="244">
        <v>20.734573999999999</v>
      </c>
      <c r="AH24" s="244">
        <v>21.157913000000001</v>
      </c>
      <c r="AI24" s="244">
        <v>20.248483</v>
      </c>
      <c r="AJ24" s="244">
        <v>20.713985999999998</v>
      </c>
      <c r="AK24" s="244">
        <v>20.736152000000001</v>
      </c>
      <c r="AL24" s="244">
        <v>20.442869000000002</v>
      </c>
      <c r="AM24" s="244">
        <v>19.933388999999998</v>
      </c>
      <c r="AN24" s="244">
        <v>20.132254</v>
      </c>
      <c r="AO24" s="244">
        <v>18.462842999999999</v>
      </c>
      <c r="AP24" s="244">
        <v>14.548507000000001</v>
      </c>
      <c r="AQ24" s="244">
        <v>16.078187</v>
      </c>
      <c r="AR24" s="244">
        <v>17.578064000000001</v>
      </c>
      <c r="AS24" s="244">
        <v>18.381074000000002</v>
      </c>
      <c r="AT24" s="244">
        <v>18.557877999999999</v>
      </c>
      <c r="AU24" s="244">
        <v>18.414832000000001</v>
      </c>
      <c r="AV24" s="244">
        <v>18.613651999999998</v>
      </c>
      <c r="AW24" s="244">
        <v>18.742522999999998</v>
      </c>
      <c r="AX24" s="244">
        <v>18.801691999999999</v>
      </c>
      <c r="AY24" s="244">
        <v>18.595400999999999</v>
      </c>
      <c r="AZ24" s="244">
        <v>17.444201</v>
      </c>
      <c r="BA24" s="244">
        <v>19.203831999999998</v>
      </c>
      <c r="BB24" s="244">
        <v>19.459365999999999</v>
      </c>
      <c r="BC24" s="244">
        <v>20.093637999999999</v>
      </c>
      <c r="BD24" s="244">
        <v>20.537154000000001</v>
      </c>
      <c r="BE24" s="244">
        <v>19.894013000000001</v>
      </c>
      <c r="BF24" s="244">
        <v>20.603444869</v>
      </c>
      <c r="BG24" s="244">
        <v>19.957459687</v>
      </c>
      <c r="BH24" s="368">
        <v>20.008839999999999</v>
      </c>
      <c r="BI24" s="368">
        <v>19.989599999999999</v>
      </c>
      <c r="BJ24" s="368">
        <v>20.02919</v>
      </c>
      <c r="BK24" s="368">
        <v>19.8767</v>
      </c>
      <c r="BL24" s="368">
        <v>19.674099999999999</v>
      </c>
      <c r="BM24" s="368">
        <v>19.980370000000001</v>
      </c>
      <c r="BN24" s="368">
        <v>19.958780000000001</v>
      </c>
      <c r="BO24" s="368">
        <v>20.404610000000002</v>
      </c>
      <c r="BP24" s="368">
        <v>20.737200000000001</v>
      </c>
      <c r="BQ24" s="368">
        <v>20.78567</v>
      </c>
      <c r="BR24" s="368">
        <v>21.116050000000001</v>
      </c>
      <c r="BS24" s="368">
        <v>20.569710000000001</v>
      </c>
      <c r="BT24" s="368">
        <v>20.698969999999999</v>
      </c>
      <c r="BU24" s="368">
        <v>20.72419</v>
      </c>
      <c r="BV24" s="368">
        <v>20.54447</v>
      </c>
    </row>
    <row r="25" spans="1:74" ht="11.1" customHeight="1" x14ac:dyDescent="0.2">
      <c r="A25" s="159" t="s">
        <v>279</v>
      </c>
      <c r="B25" s="170" t="s">
        <v>266</v>
      </c>
      <c r="C25" s="244">
        <v>0.13500091131</v>
      </c>
      <c r="D25" s="244">
        <v>0.13192235678</v>
      </c>
      <c r="E25" s="244">
        <v>0.14042066538</v>
      </c>
      <c r="F25" s="244">
        <v>0.14006314297</v>
      </c>
      <c r="G25" s="244">
        <v>0.14639768533</v>
      </c>
      <c r="H25" s="244">
        <v>0.14929608543</v>
      </c>
      <c r="I25" s="244">
        <v>0.16191998822000001</v>
      </c>
      <c r="J25" s="244">
        <v>0.16231584758000001</v>
      </c>
      <c r="K25" s="244">
        <v>0.16426905105</v>
      </c>
      <c r="L25" s="244">
        <v>0.15311912115000001</v>
      </c>
      <c r="M25" s="244">
        <v>0.15193382315000001</v>
      </c>
      <c r="N25" s="244">
        <v>0.15405612686</v>
      </c>
      <c r="O25" s="244">
        <v>0.12807872848999999</v>
      </c>
      <c r="P25" s="244">
        <v>0.12501698488999999</v>
      </c>
      <c r="Q25" s="244">
        <v>0.13318388445000001</v>
      </c>
      <c r="R25" s="244">
        <v>0.13421392908999999</v>
      </c>
      <c r="S25" s="244">
        <v>0.14001862419</v>
      </c>
      <c r="T25" s="244">
        <v>0.14239386746999999</v>
      </c>
      <c r="U25" s="244">
        <v>0.15456997337</v>
      </c>
      <c r="V25" s="244">
        <v>0.15516187050999999</v>
      </c>
      <c r="W25" s="244">
        <v>0.15606808589999999</v>
      </c>
      <c r="X25" s="244">
        <v>0.14653154285</v>
      </c>
      <c r="Y25" s="244">
        <v>0.14500491752</v>
      </c>
      <c r="Z25" s="244">
        <v>0.14711424444000001</v>
      </c>
      <c r="AA25" s="244">
        <v>0.17672499699999999</v>
      </c>
      <c r="AB25" s="244">
        <v>0.175644838</v>
      </c>
      <c r="AC25" s="244">
        <v>0.23397340999999999</v>
      </c>
      <c r="AD25" s="244">
        <v>0.141619838</v>
      </c>
      <c r="AE25" s="244">
        <v>0.19454761700000001</v>
      </c>
      <c r="AF25" s="244">
        <v>0.18266587000000001</v>
      </c>
      <c r="AG25" s="244">
        <v>0.176184918</v>
      </c>
      <c r="AH25" s="244">
        <v>0.195087696</v>
      </c>
      <c r="AI25" s="244">
        <v>0.164843251</v>
      </c>
      <c r="AJ25" s="244">
        <v>0.22263174299999999</v>
      </c>
      <c r="AK25" s="244">
        <v>0.19346745700000001</v>
      </c>
      <c r="AL25" s="244">
        <v>0.153501584</v>
      </c>
      <c r="AM25" s="244">
        <v>0.155457177</v>
      </c>
      <c r="AN25" s="244">
        <v>0.154641109</v>
      </c>
      <c r="AO25" s="244">
        <v>0.20439062499999999</v>
      </c>
      <c r="AP25" s="244">
        <v>0.120795743</v>
      </c>
      <c r="AQ25" s="244">
        <v>0.167334871</v>
      </c>
      <c r="AR25" s="244">
        <v>0.15950356299999999</v>
      </c>
      <c r="AS25" s="244">
        <v>0.15383892800000001</v>
      </c>
      <c r="AT25" s="244">
        <v>0.17027990600000001</v>
      </c>
      <c r="AU25" s="244">
        <v>0.14395129400000001</v>
      </c>
      <c r="AV25" s="244">
        <v>0.194806066</v>
      </c>
      <c r="AW25" s="244">
        <v>0.169315402</v>
      </c>
      <c r="AX25" s="244">
        <v>0.134751386</v>
      </c>
      <c r="AY25" s="244">
        <v>0.18131059699999999</v>
      </c>
      <c r="AZ25" s="244">
        <v>0.180583611</v>
      </c>
      <c r="BA25" s="244">
        <v>0.235613189</v>
      </c>
      <c r="BB25" s="244">
        <v>0.14938285200000001</v>
      </c>
      <c r="BC25" s="244">
        <v>0.19940885999999999</v>
      </c>
      <c r="BD25" s="244">
        <v>0.18789892999999999</v>
      </c>
      <c r="BE25" s="244">
        <v>0.181526831</v>
      </c>
      <c r="BF25" s="244">
        <v>0.199302007</v>
      </c>
      <c r="BG25" s="244">
        <v>0.17089742999999999</v>
      </c>
      <c r="BH25" s="368">
        <v>0.225824201</v>
      </c>
      <c r="BI25" s="368">
        <v>0.19844192799999999</v>
      </c>
      <c r="BJ25" s="368">
        <v>0.16076700299999999</v>
      </c>
      <c r="BK25" s="368">
        <v>0.186202113</v>
      </c>
      <c r="BL25" s="368">
        <v>0.1851652</v>
      </c>
      <c r="BM25" s="368">
        <v>0.24116512700000001</v>
      </c>
      <c r="BN25" s="368">
        <v>0.15287425299999999</v>
      </c>
      <c r="BO25" s="368">
        <v>0.203660693</v>
      </c>
      <c r="BP25" s="368">
        <v>0.19220263000000001</v>
      </c>
      <c r="BQ25" s="368">
        <v>0.18595194600000001</v>
      </c>
      <c r="BR25" s="368">
        <v>0.20405105600000001</v>
      </c>
      <c r="BS25" s="368">
        <v>0.17503065000000001</v>
      </c>
      <c r="BT25" s="368">
        <v>0.23052312</v>
      </c>
      <c r="BU25" s="368">
        <v>0.20259671400000001</v>
      </c>
      <c r="BV25" s="368">
        <v>0.164321679</v>
      </c>
    </row>
    <row r="26" spans="1:74" ht="11.1" customHeight="1" x14ac:dyDescent="0.2">
      <c r="A26" s="159" t="s">
        <v>280</v>
      </c>
      <c r="B26" s="170" t="s">
        <v>267</v>
      </c>
      <c r="C26" s="244">
        <v>2.3903225805999999</v>
      </c>
      <c r="D26" s="244">
        <v>2.3686785713999998</v>
      </c>
      <c r="E26" s="244">
        <v>2.4159677418999999</v>
      </c>
      <c r="F26" s="244">
        <v>2.2005666666999999</v>
      </c>
      <c r="G26" s="244">
        <v>2.4525161290000002</v>
      </c>
      <c r="H26" s="244">
        <v>2.4783333333000002</v>
      </c>
      <c r="I26" s="244">
        <v>2.5046451613</v>
      </c>
      <c r="J26" s="244">
        <v>2.6007419354999999</v>
      </c>
      <c r="K26" s="244">
        <v>2.5166666666999999</v>
      </c>
      <c r="L26" s="244">
        <v>2.5217741935000002</v>
      </c>
      <c r="M26" s="244">
        <v>2.6044</v>
      </c>
      <c r="N26" s="244">
        <v>2.4922258065</v>
      </c>
      <c r="O26" s="244">
        <v>2.4491290323000001</v>
      </c>
      <c r="P26" s="244">
        <v>2.4758571428999998</v>
      </c>
      <c r="Q26" s="244">
        <v>2.3255161289999999</v>
      </c>
      <c r="R26" s="244">
        <v>2.3452999999999999</v>
      </c>
      <c r="S26" s="244">
        <v>2.4980645160999999</v>
      </c>
      <c r="T26" s="244">
        <v>2.4637666667000002</v>
      </c>
      <c r="U26" s="244">
        <v>2.6372258065</v>
      </c>
      <c r="V26" s="244">
        <v>2.6274838709999999</v>
      </c>
      <c r="W26" s="244">
        <v>2.6825999999999999</v>
      </c>
      <c r="X26" s="244">
        <v>2.7259677418999999</v>
      </c>
      <c r="Y26" s="244">
        <v>2.6073666666999999</v>
      </c>
      <c r="Z26" s="244">
        <v>2.3981935484000001</v>
      </c>
      <c r="AA26" s="244">
        <v>2.2885810000000002</v>
      </c>
      <c r="AB26" s="244">
        <v>2.3602910000000001</v>
      </c>
      <c r="AC26" s="244">
        <v>2.2280380000000002</v>
      </c>
      <c r="AD26" s="244">
        <v>2.323213</v>
      </c>
      <c r="AE26" s="244">
        <v>2.3477869999999998</v>
      </c>
      <c r="AF26" s="244">
        <v>2.5477789999999998</v>
      </c>
      <c r="AG26" s="244">
        <v>2.599113</v>
      </c>
      <c r="AH26" s="244">
        <v>2.832519</v>
      </c>
      <c r="AI26" s="244">
        <v>2.6829399999999999</v>
      </c>
      <c r="AJ26" s="244">
        <v>2.629381</v>
      </c>
      <c r="AK26" s="244">
        <v>2.5929359999999999</v>
      </c>
      <c r="AL26" s="244">
        <v>2.647707</v>
      </c>
      <c r="AM26" s="244">
        <v>2.386679</v>
      </c>
      <c r="AN26" s="244">
        <v>2.5965690000000001</v>
      </c>
      <c r="AO26" s="244">
        <v>2.2815409999999998</v>
      </c>
      <c r="AP26" s="244">
        <v>1.7511490000000001</v>
      </c>
      <c r="AQ26" s="244">
        <v>1.9701059999999999</v>
      </c>
      <c r="AR26" s="244">
        <v>2.174706</v>
      </c>
      <c r="AS26" s="244">
        <v>2.1930139999999998</v>
      </c>
      <c r="AT26" s="244">
        <v>2.3182659999999999</v>
      </c>
      <c r="AU26" s="244">
        <v>2.2367539999999999</v>
      </c>
      <c r="AV26" s="244">
        <v>2.060441</v>
      </c>
      <c r="AW26" s="244">
        <v>2.258953</v>
      </c>
      <c r="AX26" s="244">
        <v>2.09273</v>
      </c>
      <c r="AY26" s="244">
        <v>2.0014750000000001</v>
      </c>
      <c r="AZ26" s="244">
        <v>2.182188</v>
      </c>
      <c r="BA26" s="244">
        <v>2.1940979999999999</v>
      </c>
      <c r="BB26" s="244">
        <v>2.0568960000000001</v>
      </c>
      <c r="BC26" s="244">
        <v>2.0485540000000002</v>
      </c>
      <c r="BD26" s="244">
        <v>2.1916389999999999</v>
      </c>
      <c r="BE26" s="244">
        <v>2.3168177430000001</v>
      </c>
      <c r="BF26" s="244">
        <v>2.4262831660000002</v>
      </c>
      <c r="BG26" s="244">
        <v>2.4027640309999998</v>
      </c>
      <c r="BH26" s="368">
        <v>2.3818174669999999</v>
      </c>
      <c r="BI26" s="368">
        <v>2.423550552</v>
      </c>
      <c r="BJ26" s="368">
        <v>2.4189394659999999</v>
      </c>
      <c r="BK26" s="368">
        <v>2.387181236</v>
      </c>
      <c r="BL26" s="368">
        <v>2.4326086689999999</v>
      </c>
      <c r="BM26" s="368">
        <v>2.336005095</v>
      </c>
      <c r="BN26" s="368">
        <v>2.2734246379999998</v>
      </c>
      <c r="BO26" s="368">
        <v>2.3328327020000001</v>
      </c>
      <c r="BP26" s="368">
        <v>2.3913147260000001</v>
      </c>
      <c r="BQ26" s="368">
        <v>2.4113251080000002</v>
      </c>
      <c r="BR26" s="368">
        <v>2.469887189</v>
      </c>
      <c r="BS26" s="368">
        <v>2.4205274000000001</v>
      </c>
      <c r="BT26" s="368">
        <v>2.3956878709999998</v>
      </c>
      <c r="BU26" s="368">
        <v>2.4207159900000002</v>
      </c>
      <c r="BV26" s="368">
        <v>2.422683519</v>
      </c>
    </row>
    <row r="27" spans="1:74" ht="11.1" customHeight="1" x14ac:dyDescent="0.2">
      <c r="A27" s="159" t="s">
        <v>281</v>
      </c>
      <c r="B27" s="170" t="s">
        <v>268</v>
      </c>
      <c r="C27" s="244">
        <v>13.590129032</v>
      </c>
      <c r="D27" s="244">
        <v>13.986178571</v>
      </c>
      <c r="E27" s="244">
        <v>14.209096774000001</v>
      </c>
      <c r="F27" s="244">
        <v>13.945600000000001</v>
      </c>
      <c r="G27" s="244">
        <v>14.345645161</v>
      </c>
      <c r="H27" s="244">
        <v>14.8376</v>
      </c>
      <c r="I27" s="244">
        <v>14.731</v>
      </c>
      <c r="J27" s="244">
        <v>14.674096774000001</v>
      </c>
      <c r="K27" s="244">
        <v>15.081966667</v>
      </c>
      <c r="L27" s="244">
        <v>14.611354839000001</v>
      </c>
      <c r="M27" s="244">
        <v>14.6303</v>
      </c>
      <c r="N27" s="244">
        <v>14.270967742</v>
      </c>
      <c r="O27" s="244">
        <v>13.407741935000001</v>
      </c>
      <c r="P27" s="244">
        <v>14.648071429</v>
      </c>
      <c r="Q27" s="244">
        <v>14.320096774</v>
      </c>
      <c r="R27" s="244">
        <v>14.279933333000001</v>
      </c>
      <c r="S27" s="244">
        <v>14.096967742</v>
      </c>
      <c r="T27" s="244">
        <v>14.436199999999999</v>
      </c>
      <c r="U27" s="244">
        <v>14.845612902999999</v>
      </c>
      <c r="V27" s="244">
        <v>14.743516129</v>
      </c>
      <c r="W27" s="244">
        <v>14.508966666999999</v>
      </c>
      <c r="X27" s="244">
        <v>14.607612903</v>
      </c>
      <c r="Y27" s="244">
        <v>14.1912</v>
      </c>
      <c r="Z27" s="244">
        <v>13.643290323</v>
      </c>
      <c r="AA27" s="244">
        <v>14.005483870999999</v>
      </c>
      <c r="AB27" s="244">
        <v>14.371107143</v>
      </c>
      <c r="AC27" s="244">
        <v>13.926580645</v>
      </c>
      <c r="AD27" s="244">
        <v>14.510466666999999</v>
      </c>
      <c r="AE27" s="244">
        <v>13.995838709999999</v>
      </c>
      <c r="AF27" s="244">
        <v>14.241166667</v>
      </c>
      <c r="AG27" s="244">
        <v>14.993612903000001</v>
      </c>
      <c r="AH27" s="244">
        <v>14.582096774</v>
      </c>
      <c r="AI27" s="244">
        <v>14.606466666999999</v>
      </c>
      <c r="AJ27" s="244">
        <v>14.575774193999999</v>
      </c>
      <c r="AK27" s="244">
        <v>14.042933333000001</v>
      </c>
      <c r="AL27" s="244">
        <v>13.748354838999999</v>
      </c>
      <c r="AM27" s="244">
        <v>13.397967742000001</v>
      </c>
      <c r="AN27" s="244">
        <v>13.925172414</v>
      </c>
      <c r="AO27" s="244">
        <v>12.726129031999999</v>
      </c>
      <c r="AP27" s="244">
        <v>10.351000000000001</v>
      </c>
      <c r="AQ27" s="244">
        <v>10.696806452000001</v>
      </c>
      <c r="AR27" s="244">
        <v>11.982699999999999</v>
      </c>
      <c r="AS27" s="244">
        <v>12.994709676999999</v>
      </c>
      <c r="AT27" s="244">
        <v>12.455645161</v>
      </c>
      <c r="AU27" s="244">
        <v>13.192633333</v>
      </c>
      <c r="AV27" s="244">
        <v>12.945645161</v>
      </c>
      <c r="AW27" s="244">
        <v>12.334633332999999</v>
      </c>
      <c r="AX27" s="244">
        <v>12.245129031999999</v>
      </c>
      <c r="AY27" s="244">
        <v>11.209645160999999</v>
      </c>
      <c r="AZ27" s="244">
        <v>12.009071429</v>
      </c>
      <c r="BA27" s="244">
        <v>12.493903226</v>
      </c>
      <c r="BB27" s="244">
        <v>12.237666666999999</v>
      </c>
      <c r="BC27" s="244">
        <v>12.092483871000001</v>
      </c>
      <c r="BD27" s="244">
        <v>13.371499999999999</v>
      </c>
      <c r="BE27" s="244">
        <v>13.538426689</v>
      </c>
      <c r="BF27" s="244">
        <v>13.509499639</v>
      </c>
      <c r="BG27" s="244">
        <v>14.03475808</v>
      </c>
      <c r="BH27" s="368">
        <v>13.890635625</v>
      </c>
      <c r="BI27" s="368">
        <v>13.635350164</v>
      </c>
      <c r="BJ27" s="368">
        <v>13.437627907</v>
      </c>
      <c r="BK27" s="368">
        <v>12.788949836</v>
      </c>
      <c r="BL27" s="368">
        <v>13.638468392</v>
      </c>
      <c r="BM27" s="368">
        <v>13.346601606</v>
      </c>
      <c r="BN27" s="368">
        <v>13.348284354</v>
      </c>
      <c r="BO27" s="368">
        <v>12.998584574000001</v>
      </c>
      <c r="BP27" s="368">
        <v>13.484703745999999</v>
      </c>
      <c r="BQ27" s="368">
        <v>13.566920874999999</v>
      </c>
      <c r="BR27" s="368">
        <v>13.387501826999999</v>
      </c>
      <c r="BS27" s="368">
        <v>13.747625653</v>
      </c>
      <c r="BT27" s="368">
        <v>13.510033611000001</v>
      </c>
      <c r="BU27" s="368">
        <v>13.171603487</v>
      </c>
      <c r="BV27" s="368">
        <v>12.939824682999999</v>
      </c>
    </row>
    <row r="28" spans="1:74" ht="11.1" customHeight="1" x14ac:dyDescent="0.2">
      <c r="A28" s="159" t="s">
        <v>282</v>
      </c>
      <c r="B28" s="170" t="s">
        <v>269</v>
      </c>
      <c r="C28" s="244">
        <v>4.1726129032000001</v>
      </c>
      <c r="D28" s="244">
        <v>4.5606071429000004</v>
      </c>
      <c r="E28" s="244">
        <v>4.2751290322999997</v>
      </c>
      <c r="F28" s="244">
        <v>3.8458666667000001</v>
      </c>
      <c r="G28" s="244">
        <v>3.5579677419000002</v>
      </c>
      <c r="H28" s="244">
        <v>3.5285333333</v>
      </c>
      <c r="I28" s="244">
        <v>3.6406129032000001</v>
      </c>
      <c r="J28" s="244">
        <v>3.7509032258000001</v>
      </c>
      <c r="K28" s="244">
        <v>3.6836000000000002</v>
      </c>
      <c r="L28" s="244">
        <v>3.6534193548</v>
      </c>
      <c r="M28" s="244">
        <v>4.1530333332999998</v>
      </c>
      <c r="N28" s="244">
        <v>4.5547741935000001</v>
      </c>
      <c r="O28" s="244">
        <v>4.3147419354999998</v>
      </c>
      <c r="P28" s="244">
        <v>4.6193928571000002</v>
      </c>
      <c r="Q28" s="244">
        <v>4.0893548387000003</v>
      </c>
      <c r="R28" s="244">
        <v>3.6787666667000001</v>
      </c>
      <c r="S28" s="244">
        <v>3.5092580645</v>
      </c>
      <c r="T28" s="244">
        <v>3.3130999999999999</v>
      </c>
      <c r="U28" s="244">
        <v>3.5772580645000001</v>
      </c>
      <c r="V28" s="244">
        <v>3.6720322580999998</v>
      </c>
      <c r="W28" s="244">
        <v>3.5715333333000001</v>
      </c>
      <c r="X28" s="244">
        <v>3.6959677419000001</v>
      </c>
      <c r="Y28" s="244">
        <v>3.9367000000000001</v>
      </c>
      <c r="Z28" s="244">
        <v>4.2710322581</v>
      </c>
      <c r="AA28" s="244">
        <v>4.1328064515999996</v>
      </c>
      <c r="AB28" s="244">
        <v>4.3856428570999997</v>
      </c>
      <c r="AC28" s="244">
        <v>3.8961935483999999</v>
      </c>
      <c r="AD28" s="244">
        <v>3.6628333333</v>
      </c>
      <c r="AE28" s="244">
        <v>3.3946774193999998</v>
      </c>
      <c r="AF28" s="244">
        <v>3.3889666667</v>
      </c>
      <c r="AG28" s="244">
        <v>3.4789677419</v>
      </c>
      <c r="AH28" s="244">
        <v>3.5126451613</v>
      </c>
      <c r="AI28" s="244">
        <v>3.5642333332999998</v>
      </c>
      <c r="AJ28" s="244">
        <v>3.4368387096999999</v>
      </c>
      <c r="AK28" s="244">
        <v>3.8273999999999999</v>
      </c>
      <c r="AL28" s="244">
        <v>4.2364193547999998</v>
      </c>
      <c r="AM28" s="244">
        <v>3.7972903225999999</v>
      </c>
      <c r="AN28" s="244">
        <v>4.0369655171999996</v>
      </c>
      <c r="AO28" s="244">
        <v>3.5134516129</v>
      </c>
      <c r="AP28" s="244">
        <v>3.1180333333000001</v>
      </c>
      <c r="AQ28" s="244">
        <v>2.7664516129000001</v>
      </c>
      <c r="AR28" s="244">
        <v>2.9001333332999999</v>
      </c>
      <c r="AS28" s="244">
        <v>3.0198387097000001</v>
      </c>
      <c r="AT28" s="244">
        <v>3.0756129032000001</v>
      </c>
      <c r="AU28" s="244">
        <v>3.0994000000000002</v>
      </c>
      <c r="AV28" s="244">
        <v>3.1923870968000001</v>
      </c>
      <c r="AW28" s="244">
        <v>3.4763666667000002</v>
      </c>
      <c r="AX28" s="244">
        <v>3.9333225806000001</v>
      </c>
      <c r="AY28" s="244">
        <v>3.7788064515999999</v>
      </c>
      <c r="AZ28" s="244">
        <v>3.8343928571000001</v>
      </c>
      <c r="BA28" s="244">
        <v>3.5816129031999999</v>
      </c>
      <c r="BB28" s="244">
        <v>3.2586333333000002</v>
      </c>
      <c r="BC28" s="244">
        <v>2.9289354839000001</v>
      </c>
      <c r="BD28" s="244">
        <v>3.0648666667</v>
      </c>
      <c r="BE28" s="244">
        <v>2.9903377930000001</v>
      </c>
      <c r="BF28" s="244">
        <v>3.1074380619999999</v>
      </c>
      <c r="BG28" s="244">
        <v>3.0036930530000001</v>
      </c>
      <c r="BH28" s="368">
        <v>3.0725885590000002</v>
      </c>
      <c r="BI28" s="368">
        <v>3.3624021989999999</v>
      </c>
      <c r="BJ28" s="368">
        <v>3.8678681350000002</v>
      </c>
      <c r="BK28" s="368">
        <v>3.6332734119999999</v>
      </c>
      <c r="BL28" s="368">
        <v>3.8659631160000001</v>
      </c>
      <c r="BM28" s="368">
        <v>3.5088010710000002</v>
      </c>
      <c r="BN28" s="368">
        <v>3.1592986550000002</v>
      </c>
      <c r="BO28" s="368">
        <v>2.8837690309999999</v>
      </c>
      <c r="BP28" s="368">
        <v>2.9100632320000002</v>
      </c>
      <c r="BQ28" s="368">
        <v>3.0396238690000001</v>
      </c>
      <c r="BR28" s="368">
        <v>3.1373089190000001</v>
      </c>
      <c r="BS28" s="368">
        <v>3.0511538740000002</v>
      </c>
      <c r="BT28" s="368">
        <v>3.0738632799999999</v>
      </c>
      <c r="BU28" s="368">
        <v>3.311481755</v>
      </c>
      <c r="BV28" s="368">
        <v>3.8015230099999999</v>
      </c>
    </row>
    <row r="29" spans="1:74" ht="11.1" customHeight="1" x14ac:dyDescent="0.2">
      <c r="A29" s="159" t="s">
        <v>283</v>
      </c>
      <c r="B29" s="170" t="s">
        <v>270</v>
      </c>
      <c r="C29" s="244">
        <v>6.4480967741999997</v>
      </c>
      <c r="D29" s="244">
        <v>6.8132857143000001</v>
      </c>
      <c r="E29" s="244">
        <v>6.6792580644999999</v>
      </c>
      <c r="F29" s="244">
        <v>6.4163666667000001</v>
      </c>
      <c r="G29" s="244">
        <v>6.6298064516000004</v>
      </c>
      <c r="H29" s="244">
        <v>6.6289999999999996</v>
      </c>
      <c r="I29" s="244">
        <v>6.5360967741999998</v>
      </c>
      <c r="J29" s="244">
        <v>6.5179032257999996</v>
      </c>
      <c r="K29" s="244">
        <v>6.5490000000000004</v>
      </c>
      <c r="L29" s="244">
        <v>6.4468387096999997</v>
      </c>
      <c r="M29" s="244">
        <v>6.6917333333000002</v>
      </c>
      <c r="N29" s="244">
        <v>6.6768064516000001</v>
      </c>
      <c r="O29" s="244">
        <v>6.5271290323000004</v>
      </c>
      <c r="P29" s="244">
        <v>6.6725000000000003</v>
      </c>
      <c r="Q29" s="244">
        <v>6.5277419354999999</v>
      </c>
      <c r="R29" s="244">
        <v>6.4953000000000003</v>
      </c>
      <c r="S29" s="244">
        <v>6.5627096774</v>
      </c>
      <c r="T29" s="244">
        <v>6.5557666667000003</v>
      </c>
      <c r="U29" s="244">
        <v>6.4567096774000001</v>
      </c>
      <c r="V29" s="244">
        <v>6.4388387096999997</v>
      </c>
      <c r="W29" s="244">
        <v>6.3250999999999999</v>
      </c>
      <c r="X29" s="244">
        <v>6.1831935484000002</v>
      </c>
      <c r="Y29" s="244">
        <v>6.4090666667000002</v>
      </c>
      <c r="Z29" s="244">
        <v>6.3182903226000002</v>
      </c>
      <c r="AA29" s="244">
        <v>6.5778035161000004</v>
      </c>
      <c r="AB29" s="244">
        <v>6.5974477143000003</v>
      </c>
      <c r="AC29" s="244">
        <v>6.3084229677000003</v>
      </c>
      <c r="AD29" s="244">
        <v>6.6592836667000004</v>
      </c>
      <c r="AE29" s="244">
        <v>6.3538527741999999</v>
      </c>
      <c r="AF29" s="244">
        <v>6.4647379999999997</v>
      </c>
      <c r="AG29" s="244">
        <v>6.6178510322999999</v>
      </c>
      <c r="AH29" s="244">
        <v>6.6688631613</v>
      </c>
      <c r="AI29" s="244">
        <v>6.2472533332999998</v>
      </c>
      <c r="AJ29" s="244">
        <v>6.3641377096999996</v>
      </c>
      <c r="AK29" s="244">
        <v>6.610957</v>
      </c>
      <c r="AL29" s="244">
        <v>6.6920404193999996</v>
      </c>
      <c r="AM29" s="244">
        <v>6.3910417096999996</v>
      </c>
      <c r="AN29" s="244">
        <v>6.4080022069</v>
      </c>
      <c r="AO29" s="244">
        <v>6.1080423871000002</v>
      </c>
      <c r="AP29" s="244">
        <v>5.0360469999999999</v>
      </c>
      <c r="AQ29" s="244">
        <v>5.4547391935</v>
      </c>
      <c r="AR29" s="244">
        <v>5.5123873333000004</v>
      </c>
      <c r="AS29" s="244">
        <v>5.4394210000000003</v>
      </c>
      <c r="AT29" s="244">
        <v>5.3885818387000004</v>
      </c>
      <c r="AU29" s="244">
        <v>5.5741506666999996</v>
      </c>
      <c r="AV29" s="244">
        <v>5.6703541289999997</v>
      </c>
      <c r="AW29" s="244">
        <v>5.7484283332999997</v>
      </c>
      <c r="AX29" s="244">
        <v>5.8925409676999996</v>
      </c>
      <c r="AY29" s="244">
        <v>5.6200949355000001</v>
      </c>
      <c r="AZ29" s="244">
        <v>6.0378198570999997</v>
      </c>
      <c r="BA29" s="244">
        <v>6.0351505805999999</v>
      </c>
      <c r="BB29" s="244">
        <v>5.8142940000000003</v>
      </c>
      <c r="BC29" s="244">
        <v>5.9176098064999998</v>
      </c>
      <c r="BD29" s="244">
        <v>5.9829939999999997</v>
      </c>
      <c r="BE29" s="244">
        <v>5.7763298120000002</v>
      </c>
      <c r="BF29" s="244">
        <v>5.9565948970000004</v>
      </c>
      <c r="BG29" s="244">
        <v>5.8530299059999997</v>
      </c>
      <c r="BH29" s="368">
        <v>5.9809780410000002</v>
      </c>
      <c r="BI29" s="368">
        <v>6.2235173420000001</v>
      </c>
      <c r="BJ29" s="368">
        <v>6.4042583219999996</v>
      </c>
      <c r="BK29" s="368">
        <v>6.0943652070000001</v>
      </c>
      <c r="BL29" s="368">
        <v>6.2857820440000003</v>
      </c>
      <c r="BM29" s="368">
        <v>6.1508479070000002</v>
      </c>
      <c r="BN29" s="368">
        <v>5.9286722559999996</v>
      </c>
      <c r="BO29" s="368">
        <v>6.0215010690000002</v>
      </c>
      <c r="BP29" s="368">
        <v>6.0477954560000002</v>
      </c>
      <c r="BQ29" s="368">
        <v>6.0229339570000002</v>
      </c>
      <c r="BR29" s="368">
        <v>6.100148796</v>
      </c>
      <c r="BS29" s="368">
        <v>5.9911169050000002</v>
      </c>
      <c r="BT29" s="368">
        <v>6.0509080400000004</v>
      </c>
      <c r="BU29" s="368">
        <v>6.217840539</v>
      </c>
      <c r="BV29" s="368">
        <v>6.338383726</v>
      </c>
    </row>
    <row r="30" spans="1:74" ht="11.1" customHeight="1" x14ac:dyDescent="0.2">
      <c r="A30" s="159" t="s">
        <v>290</v>
      </c>
      <c r="B30" s="170" t="s">
        <v>271</v>
      </c>
      <c r="C30" s="244">
        <v>49.381274781000002</v>
      </c>
      <c r="D30" s="244">
        <v>50.138820709000001</v>
      </c>
      <c r="E30" s="244">
        <v>51.339368434000001</v>
      </c>
      <c r="F30" s="244">
        <v>50.708249049000003</v>
      </c>
      <c r="G30" s="244">
        <v>52.136985973000002</v>
      </c>
      <c r="H30" s="244">
        <v>52.90669304</v>
      </c>
      <c r="I30" s="244">
        <v>51.352503728999999</v>
      </c>
      <c r="J30" s="244">
        <v>51.330829819000002</v>
      </c>
      <c r="K30" s="244">
        <v>52.633325610999997</v>
      </c>
      <c r="L30" s="244">
        <v>51.268086332999999</v>
      </c>
      <c r="M30" s="244">
        <v>52.781872350999997</v>
      </c>
      <c r="N30" s="244">
        <v>51.279079961000001</v>
      </c>
      <c r="O30" s="244">
        <v>50.738797904999998</v>
      </c>
      <c r="P30" s="244">
        <v>51.534043496000002</v>
      </c>
      <c r="Q30" s="244">
        <v>51.813865239999998</v>
      </c>
      <c r="R30" s="244">
        <v>51.973244586</v>
      </c>
      <c r="S30" s="244">
        <v>52.548871949999999</v>
      </c>
      <c r="T30" s="244">
        <v>52.906732359999999</v>
      </c>
      <c r="U30" s="244">
        <v>52.673809057</v>
      </c>
      <c r="V30" s="244">
        <v>52.372097435999997</v>
      </c>
      <c r="W30" s="244">
        <v>52.776541451</v>
      </c>
      <c r="X30" s="244">
        <v>51.901052931999999</v>
      </c>
      <c r="Y30" s="244">
        <v>52.403975043999999</v>
      </c>
      <c r="Z30" s="244">
        <v>53.106191971999998</v>
      </c>
      <c r="AA30" s="244">
        <v>51.91727959</v>
      </c>
      <c r="AB30" s="244">
        <v>53.095325920000001</v>
      </c>
      <c r="AC30" s="244">
        <v>52.788069325000002</v>
      </c>
      <c r="AD30" s="244">
        <v>53.001051478000001</v>
      </c>
      <c r="AE30" s="244">
        <v>53.460622942999997</v>
      </c>
      <c r="AF30" s="244">
        <v>53.844750734000002</v>
      </c>
      <c r="AG30" s="244">
        <v>53.878661287</v>
      </c>
      <c r="AH30" s="244">
        <v>53.438430351999997</v>
      </c>
      <c r="AI30" s="244">
        <v>53.895405603999997</v>
      </c>
      <c r="AJ30" s="244">
        <v>52.814347445000003</v>
      </c>
      <c r="AK30" s="244">
        <v>53.768543145000002</v>
      </c>
      <c r="AL30" s="244">
        <v>54.466381550000001</v>
      </c>
      <c r="AM30" s="244">
        <v>51.203168937000001</v>
      </c>
      <c r="AN30" s="244">
        <v>51.296376731999999</v>
      </c>
      <c r="AO30" s="244">
        <v>48.550211759</v>
      </c>
      <c r="AP30" s="244">
        <v>45.346130535999997</v>
      </c>
      <c r="AQ30" s="244">
        <v>47.251592840000001</v>
      </c>
      <c r="AR30" s="244">
        <v>49.743145826999999</v>
      </c>
      <c r="AS30" s="244">
        <v>50.752449564000003</v>
      </c>
      <c r="AT30" s="244">
        <v>50.742629457</v>
      </c>
      <c r="AU30" s="244">
        <v>52.158092811000003</v>
      </c>
      <c r="AV30" s="244">
        <v>51.677470036999999</v>
      </c>
      <c r="AW30" s="244">
        <v>52.689088998000003</v>
      </c>
      <c r="AX30" s="244">
        <v>53.417964769000001</v>
      </c>
      <c r="AY30" s="244">
        <v>51.626760861999998</v>
      </c>
      <c r="AZ30" s="244">
        <v>52.944620458999999</v>
      </c>
      <c r="BA30" s="244">
        <v>52.582045917999999</v>
      </c>
      <c r="BB30" s="244">
        <v>52.711032942999999</v>
      </c>
      <c r="BC30" s="244">
        <v>52.390387015000002</v>
      </c>
      <c r="BD30" s="244">
        <v>53.344829722</v>
      </c>
      <c r="BE30" s="244">
        <v>53.108087503999997</v>
      </c>
      <c r="BF30" s="244">
        <v>52.680696679</v>
      </c>
      <c r="BG30" s="244">
        <v>53.865719964</v>
      </c>
      <c r="BH30" s="368">
        <v>53.097164044000003</v>
      </c>
      <c r="BI30" s="368">
        <v>54.101753850999998</v>
      </c>
      <c r="BJ30" s="368">
        <v>55.038375031999998</v>
      </c>
      <c r="BK30" s="368">
        <v>53.480924539999997</v>
      </c>
      <c r="BL30" s="368">
        <v>54.935872850000003</v>
      </c>
      <c r="BM30" s="368">
        <v>54.601347715999999</v>
      </c>
      <c r="BN30" s="368">
        <v>55.077694860999998</v>
      </c>
      <c r="BO30" s="368">
        <v>55.375800335999998</v>
      </c>
      <c r="BP30" s="368">
        <v>55.849902358999998</v>
      </c>
      <c r="BQ30" s="368">
        <v>55.556535072000003</v>
      </c>
      <c r="BR30" s="368">
        <v>55.118634634999999</v>
      </c>
      <c r="BS30" s="368">
        <v>55.956813973999999</v>
      </c>
      <c r="BT30" s="368">
        <v>54.832858430000002</v>
      </c>
      <c r="BU30" s="368">
        <v>55.710112414000001</v>
      </c>
      <c r="BV30" s="368">
        <v>56.341064367000001</v>
      </c>
    </row>
    <row r="31" spans="1:74" ht="11.1" customHeight="1" x14ac:dyDescent="0.2">
      <c r="A31" s="159" t="s">
        <v>285</v>
      </c>
      <c r="B31" s="170" t="s">
        <v>923</v>
      </c>
      <c r="C31" s="244">
        <v>4.4011155845000003</v>
      </c>
      <c r="D31" s="244">
        <v>4.6968632955</v>
      </c>
      <c r="E31" s="244">
        <v>4.5569358921000003</v>
      </c>
      <c r="F31" s="244">
        <v>4.6829155124000001</v>
      </c>
      <c r="G31" s="244">
        <v>4.7096264087000002</v>
      </c>
      <c r="H31" s="244">
        <v>4.9642520113000002</v>
      </c>
      <c r="I31" s="244">
        <v>5.038369801</v>
      </c>
      <c r="J31" s="244">
        <v>5.0223498302999996</v>
      </c>
      <c r="K31" s="244">
        <v>5.0417781504999999</v>
      </c>
      <c r="L31" s="244">
        <v>4.9467322097000004</v>
      </c>
      <c r="M31" s="244">
        <v>4.9304479353000001</v>
      </c>
      <c r="N31" s="244">
        <v>4.8657147719999996</v>
      </c>
      <c r="O31" s="244">
        <v>4.4452659182999996</v>
      </c>
      <c r="P31" s="244">
        <v>4.6772852869000001</v>
      </c>
      <c r="Q31" s="244">
        <v>4.5701746581</v>
      </c>
      <c r="R31" s="244">
        <v>4.4978305309</v>
      </c>
      <c r="S31" s="244">
        <v>4.6326090878999997</v>
      </c>
      <c r="T31" s="244">
        <v>4.8293173825000002</v>
      </c>
      <c r="U31" s="244">
        <v>4.8925072961999998</v>
      </c>
      <c r="V31" s="244">
        <v>5.0100359921999997</v>
      </c>
      <c r="W31" s="244">
        <v>4.9185313876999999</v>
      </c>
      <c r="X31" s="244">
        <v>4.7440867238999997</v>
      </c>
      <c r="Y31" s="244">
        <v>4.8101417847999999</v>
      </c>
      <c r="Z31" s="244">
        <v>4.8540897346999996</v>
      </c>
      <c r="AA31" s="244">
        <v>4.636722454</v>
      </c>
      <c r="AB31" s="244">
        <v>4.8603093419999999</v>
      </c>
      <c r="AC31" s="244">
        <v>4.7293066640000001</v>
      </c>
      <c r="AD31" s="244">
        <v>4.6469712369999998</v>
      </c>
      <c r="AE31" s="244">
        <v>4.7705058129999998</v>
      </c>
      <c r="AF31" s="244">
        <v>4.9689810779999997</v>
      </c>
      <c r="AG31" s="244">
        <v>5.1235503519999996</v>
      </c>
      <c r="AH31" s="244">
        <v>5.2170971110000002</v>
      </c>
      <c r="AI31" s="244">
        <v>5.1382366079999997</v>
      </c>
      <c r="AJ31" s="244">
        <v>4.9523609940000002</v>
      </c>
      <c r="AK31" s="244">
        <v>5.0195794210000004</v>
      </c>
      <c r="AL31" s="244">
        <v>5.0751019529999999</v>
      </c>
      <c r="AM31" s="244">
        <v>4.7953272550000001</v>
      </c>
      <c r="AN31" s="244">
        <v>5.023362541</v>
      </c>
      <c r="AO31" s="244">
        <v>4.757999367</v>
      </c>
      <c r="AP31" s="244">
        <v>4.2511182459999999</v>
      </c>
      <c r="AQ31" s="244">
        <v>4.381087666</v>
      </c>
      <c r="AR31" s="244">
        <v>4.8256663</v>
      </c>
      <c r="AS31" s="244">
        <v>5.1697844550000003</v>
      </c>
      <c r="AT31" s="244">
        <v>5.3561922400000004</v>
      </c>
      <c r="AU31" s="244">
        <v>5.3045478170000004</v>
      </c>
      <c r="AV31" s="244">
        <v>5.1125091889999998</v>
      </c>
      <c r="AW31" s="244">
        <v>5.1843051090000003</v>
      </c>
      <c r="AX31" s="244">
        <v>5.2105003769999998</v>
      </c>
      <c r="AY31" s="244">
        <v>4.8290538039999999</v>
      </c>
      <c r="AZ31" s="244">
        <v>5.0728225629999999</v>
      </c>
      <c r="BA31" s="244">
        <v>4.9367669090000001</v>
      </c>
      <c r="BB31" s="244">
        <v>4.8550874799999999</v>
      </c>
      <c r="BC31" s="244">
        <v>5.0021223499999996</v>
      </c>
      <c r="BD31" s="244">
        <v>5.2195435139999997</v>
      </c>
      <c r="BE31" s="244">
        <v>5.3812777220000001</v>
      </c>
      <c r="BF31" s="244">
        <v>5.4869799600000002</v>
      </c>
      <c r="BG31" s="244">
        <v>5.3985157729999997</v>
      </c>
      <c r="BH31" s="368">
        <v>5.1948609619999999</v>
      </c>
      <c r="BI31" s="368">
        <v>5.2710982790000003</v>
      </c>
      <c r="BJ31" s="368">
        <v>5.3334935449999996</v>
      </c>
      <c r="BK31" s="368">
        <v>4.9569812110000004</v>
      </c>
      <c r="BL31" s="368">
        <v>5.2139468249999998</v>
      </c>
      <c r="BM31" s="368">
        <v>5.0749143669999999</v>
      </c>
      <c r="BN31" s="368">
        <v>4.9834359460000002</v>
      </c>
      <c r="BO31" s="368">
        <v>5.1207999080000004</v>
      </c>
      <c r="BP31" s="368">
        <v>5.3368747159999996</v>
      </c>
      <c r="BQ31" s="368">
        <v>5.4971804219999996</v>
      </c>
      <c r="BR31" s="368">
        <v>5.6043798880000004</v>
      </c>
      <c r="BS31" s="368">
        <v>5.5179968859999997</v>
      </c>
      <c r="BT31" s="368">
        <v>5.3186142649999999</v>
      </c>
      <c r="BU31" s="368">
        <v>5.3985723559999998</v>
      </c>
      <c r="BV31" s="368">
        <v>5.4597661400000002</v>
      </c>
    </row>
    <row r="32" spans="1:74" ht="11.1" customHeight="1" x14ac:dyDescent="0.2">
      <c r="A32" s="159" t="s">
        <v>286</v>
      </c>
      <c r="B32" s="170" t="s">
        <v>268</v>
      </c>
      <c r="C32" s="244">
        <v>0.70653242789000004</v>
      </c>
      <c r="D32" s="244">
        <v>0.72797593391000004</v>
      </c>
      <c r="E32" s="244">
        <v>0.73311083207000005</v>
      </c>
      <c r="F32" s="244">
        <v>0.73903285337000002</v>
      </c>
      <c r="G32" s="244">
        <v>0.75993564446999995</v>
      </c>
      <c r="H32" s="244">
        <v>0.75790601150000003</v>
      </c>
      <c r="I32" s="244">
        <v>0.76476224972999995</v>
      </c>
      <c r="J32" s="244">
        <v>0.76741656223999999</v>
      </c>
      <c r="K32" s="244">
        <v>0.76413249599999999</v>
      </c>
      <c r="L32" s="244">
        <v>0.78666975008999995</v>
      </c>
      <c r="M32" s="244">
        <v>0.77348537921000005</v>
      </c>
      <c r="N32" s="244">
        <v>0.74172854286000001</v>
      </c>
      <c r="O32" s="244">
        <v>0.70025753429000004</v>
      </c>
      <c r="P32" s="244">
        <v>0.72157524045999999</v>
      </c>
      <c r="Q32" s="244">
        <v>0.72653103562999999</v>
      </c>
      <c r="R32" s="244">
        <v>0.73296951384999998</v>
      </c>
      <c r="S32" s="244">
        <v>0.75411352110999996</v>
      </c>
      <c r="T32" s="244">
        <v>0.75201428811000004</v>
      </c>
      <c r="U32" s="244">
        <v>0.75933004071999999</v>
      </c>
      <c r="V32" s="244">
        <v>0.76213840475000005</v>
      </c>
      <c r="W32" s="244">
        <v>0.75913442246999996</v>
      </c>
      <c r="X32" s="244">
        <v>0.78137653488000003</v>
      </c>
      <c r="Y32" s="244">
        <v>0.76841774883000002</v>
      </c>
      <c r="Z32" s="244">
        <v>0.73702476183999999</v>
      </c>
      <c r="AA32" s="244">
        <v>0.74779346300000005</v>
      </c>
      <c r="AB32" s="244">
        <v>0.752855367</v>
      </c>
      <c r="AC32" s="244">
        <v>0.75487337700000001</v>
      </c>
      <c r="AD32" s="244">
        <v>0.74541690100000002</v>
      </c>
      <c r="AE32" s="244">
        <v>0.74590670299999995</v>
      </c>
      <c r="AF32" s="244">
        <v>0.76165148000000005</v>
      </c>
      <c r="AG32" s="244">
        <v>0.75819609200000004</v>
      </c>
      <c r="AH32" s="244">
        <v>0.76346507299999999</v>
      </c>
      <c r="AI32" s="244">
        <v>0.76942684800000005</v>
      </c>
      <c r="AJ32" s="244">
        <v>0.777977064</v>
      </c>
      <c r="AK32" s="244">
        <v>0.76672396300000001</v>
      </c>
      <c r="AL32" s="244">
        <v>0.76376500899999999</v>
      </c>
      <c r="AM32" s="244">
        <v>0.70542835100000001</v>
      </c>
      <c r="AN32" s="244">
        <v>0.71089302899999995</v>
      </c>
      <c r="AO32" s="244">
        <v>0.70671347100000004</v>
      </c>
      <c r="AP32" s="244">
        <v>0.68230526700000005</v>
      </c>
      <c r="AQ32" s="244">
        <v>0.68462845800000005</v>
      </c>
      <c r="AR32" s="244">
        <v>0.71254071299999999</v>
      </c>
      <c r="AS32" s="244">
        <v>0.70919100000000002</v>
      </c>
      <c r="AT32" s="244">
        <v>0.71384600099999995</v>
      </c>
      <c r="AU32" s="244">
        <v>0.71984936799999999</v>
      </c>
      <c r="AV32" s="244">
        <v>0.72954408999999998</v>
      </c>
      <c r="AW32" s="244">
        <v>0.71857812700000001</v>
      </c>
      <c r="AX32" s="244">
        <v>0.71812465400000003</v>
      </c>
      <c r="AY32" s="244">
        <v>0.72491871799999996</v>
      </c>
      <c r="AZ32" s="244">
        <v>0.73128799</v>
      </c>
      <c r="BA32" s="244">
        <v>0.73334843800000005</v>
      </c>
      <c r="BB32" s="244">
        <v>0.72670269499999995</v>
      </c>
      <c r="BC32" s="244">
        <v>0.73571345099999996</v>
      </c>
      <c r="BD32" s="244">
        <v>0.74319182500000003</v>
      </c>
      <c r="BE32" s="244">
        <v>0.738825964</v>
      </c>
      <c r="BF32" s="244">
        <v>0.74369296399999996</v>
      </c>
      <c r="BG32" s="244">
        <v>0.74979752200000005</v>
      </c>
      <c r="BH32" s="368">
        <v>0.75941558899999995</v>
      </c>
      <c r="BI32" s="368">
        <v>0.74564908399999996</v>
      </c>
      <c r="BJ32" s="368">
        <v>0.73797910799999999</v>
      </c>
      <c r="BK32" s="368">
        <v>0.72791839999999997</v>
      </c>
      <c r="BL32" s="368">
        <v>0.73957718800000005</v>
      </c>
      <c r="BM32" s="368">
        <v>0.75167373599999998</v>
      </c>
      <c r="BN32" s="368">
        <v>0.73661688999999997</v>
      </c>
      <c r="BO32" s="368">
        <v>0.737093157</v>
      </c>
      <c r="BP32" s="368">
        <v>0.74917419900000004</v>
      </c>
      <c r="BQ32" s="368">
        <v>0.74221163300000004</v>
      </c>
      <c r="BR32" s="368">
        <v>0.74245352799999997</v>
      </c>
      <c r="BS32" s="368">
        <v>0.74653148499999999</v>
      </c>
      <c r="BT32" s="368">
        <v>0.76371817200000003</v>
      </c>
      <c r="BU32" s="368">
        <v>0.75062876899999997</v>
      </c>
      <c r="BV32" s="368">
        <v>0.73785985700000001</v>
      </c>
    </row>
    <row r="33" spans="1:74" ht="11.1" customHeight="1" x14ac:dyDescent="0.2">
      <c r="A33" s="159" t="s">
        <v>287</v>
      </c>
      <c r="B33" s="170" t="s">
        <v>273</v>
      </c>
      <c r="C33" s="244">
        <v>12.894114596</v>
      </c>
      <c r="D33" s="244">
        <v>12.95481159</v>
      </c>
      <c r="E33" s="244">
        <v>13.581670042000001</v>
      </c>
      <c r="F33" s="244">
        <v>13.20405718</v>
      </c>
      <c r="G33" s="244">
        <v>13.821285243</v>
      </c>
      <c r="H33" s="244">
        <v>13.730123412999999</v>
      </c>
      <c r="I33" s="244">
        <v>12.836524353</v>
      </c>
      <c r="J33" s="244">
        <v>12.67085056</v>
      </c>
      <c r="K33" s="244">
        <v>13.984791764000001</v>
      </c>
      <c r="L33" s="244">
        <v>12.963916960000001</v>
      </c>
      <c r="M33" s="244">
        <v>14.469528725</v>
      </c>
      <c r="N33" s="244">
        <v>12.998677503</v>
      </c>
      <c r="O33" s="244">
        <v>13.577158684</v>
      </c>
      <c r="P33" s="244">
        <v>13.990595011</v>
      </c>
      <c r="Q33" s="244">
        <v>13.907940827999999</v>
      </c>
      <c r="R33" s="244">
        <v>14.199877946999999</v>
      </c>
      <c r="S33" s="244">
        <v>13.997776385</v>
      </c>
      <c r="T33" s="244">
        <v>13.842508467</v>
      </c>
      <c r="U33" s="244">
        <v>13.790813395000001</v>
      </c>
      <c r="V33" s="244">
        <v>13.370968932</v>
      </c>
      <c r="W33" s="244">
        <v>14.100139820000001</v>
      </c>
      <c r="X33" s="244">
        <v>13.277759519</v>
      </c>
      <c r="Y33" s="244">
        <v>14.114545649</v>
      </c>
      <c r="Z33" s="244">
        <v>14.51290623</v>
      </c>
      <c r="AA33" s="244">
        <v>14.440246910000001</v>
      </c>
      <c r="AB33" s="244">
        <v>14.87822987</v>
      </c>
      <c r="AC33" s="244">
        <v>14.78880917</v>
      </c>
      <c r="AD33" s="244">
        <v>15.09730448</v>
      </c>
      <c r="AE33" s="244">
        <v>14.880576749999999</v>
      </c>
      <c r="AF33" s="244">
        <v>14.71343959</v>
      </c>
      <c r="AG33" s="244">
        <v>14.65619279</v>
      </c>
      <c r="AH33" s="244">
        <v>14.207512149999999</v>
      </c>
      <c r="AI33" s="244">
        <v>14.97976895</v>
      </c>
      <c r="AJ33" s="244">
        <v>14.10292817</v>
      </c>
      <c r="AK33" s="244">
        <v>14.989189379999999</v>
      </c>
      <c r="AL33" s="244">
        <v>15.40933057</v>
      </c>
      <c r="AM33" s="244">
        <v>14.35562848</v>
      </c>
      <c r="AN33" s="244">
        <v>13.733777480000001</v>
      </c>
      <c r="AO33" s="244">
        <v>13.55943355</v>
      </c>
      <c r="AP33" s="244">
        <v>14.1630669</v>
      </c>
      <c r="AQ33" s="244">
        <v>14.130823639999999</v>
      </c>
      <c r="AR33" s="244">
        <v>13.95173436</v>
      </c>
      <c r="AS33" s="244">
        <v>14.488147489999999</v>
      </c>
      <c r="AT33" s="244">
        <v>14.333060079999999</v>
      </c>
      <c r="AU33" s="244">
        <v>15.135654819999999</v>
      </c>
      <c r="AV33" s="244">
        <v>14.33704972</v>
      </c>
      <c r="AW33" s="244">
        <v>15.27682461</v>
      </c>
      <c r="AX33" s="244">
        <v>15.7080667</v>
      </c>
      <c r="AY33" s="244">
        <v>14.98795129</v>
      </c>
      <c r="AZ33" s="244">
        <v>15.44302047</v>
      </c>
      <c r="BA33" s="244">
        <v>15.350509840000001</v>
      </c>
      <c r="BB33" s="244">
        <v>15.670762939999999</v>
      </c>
      <c r="BC33" s="244">
        <v>15.44569935</v>
      </c>
      <c r="BD33" s="244">
        <v>15.271889760000001</v>
      </c>
      <c r="BE33" s="244">
        <v>15.061562690000001</v>
      </c>
      <c r="BF33" s="244">
        <v>14.518567340000001</v>
      </c>
      <c r="BG33" s="244">
        <v>15.345943439999999</v>
      </c>
      <c r="BH33" s="368">
        <v>14.63744093</v>
      </c>
      <c r="BI33" s="368">
        <v>15.6045824</v>
      </c>
      <c r="BJ33" s="368">
        <v>16.09244984</v>
      </c>
      <c r="BK33" s="368">
        <v>15.649876559999999</v>
      </c>
      <c r="BL33" s="368">
        <v>16.02017803</v>
      </c>
      <c r="BM33" s="368">
        <v>15.85792848</v>
      </c>
      <c r="BN33" s="368">
        <v>16.21724335</v>
      </c>
      <c r="BO33" s="368">
        <v>15.988628179999999</v>
      </c>
      <c r="BP33" s="368">
        <v>15.813953619999999</v>
      </c>
      <c r="BQ33" s="368">
        <v>15.75333739</v>
      </c>
      <c r="BR33" s="368">
        <v>15.27050103</v>
      </c>
      <c r="BS33" s="368">
        <v>16.138585119999998</v>
      </c>
      <c r="BT33" s="368">
        <v>15.18258911</v>
      </c>
      <c r="BU33" s="368">
        <v>16.174460669999998</v>
      </c>
      <c r="BV33" s="368">
        <v>16.617594279999999</v>
      </c>
    </row>
    <row r="34" spans="1:74" ht="11.1" customHeight="1" x14ac:dyDescent="0.2">
      <c r="A34" s="159" t="s">
        <v>288</v>
      </c>
      <c r="B34" s="170" t="s">
        <v>274</v>
      </c>
      <c r="C34" s="244">
        <v>12.975619542</v>
      </c>
      <c r="D34" s="244">
        <v>12.900308115</v>
      </c>
      <c r="E34" s="244">
        <v>13.464544667</v>
      </c>
      <c r="F34" s="244">
        <v>13.229766348</v>
      </c>
      <c r="G34" s="244">
        <v>13.481686257</v>
      </c>
      <c r="H34" s="244">
        <v>13.493900918</v>
      </c>
      <c r="I34" s="244">
        <v>13.078360801000001</v>
      </c>
      <c r="J34" s="244">
        <v>13.060350165999999</v>
      </c>
      <c r="K34" s="244">
        <v>13.13768067</v>
      </c>
      <c r="L34" s="244">
        <v>13.212046880000001</v>
      </c>
      <c r="M34" s="244">
        <v>13.570999916</v>
      </c>
      <c r="N34" s="244">
        <v>13.532249836</v>
      </c>
      <c r="O34" s="244">
        <v>13.685570842000001</v>
      </c>
      <c r="P34" s="244">
        <v>13.569323815000001</v>
      </c>
      <c r="Q34" s="244">
        <v>14.016949821000001</v>
      </c>
      <c r="R34" s="244">
        <v>13.806926617</v>
      </c>
      <c r="S34" s="244">
        <v>14.030387000999999</v>
      </c>
      <c r="T34" s="244">
        <v>13.794603871</v>
      </c>
      <c r="U34" s="244">
        <v>13.690858745</v>
      </c>
      <c r="V34" s="244">
        <v>13.582944721</v>
      </c>
      <c r="W34" s="244">
        <v>13.513237050000001</v>
      </c>
      <c r="X34" s="244">
        <v>13.80709585</v>
      </c>
      <c r="Y34" s="244">
        <v>13.855550513000001</v>
      </c>
      <c r="Z34" s="244">
        <v>14.069216506</v>
      </c>
      <c r="AA34" s="244">
        <v>13.912527061</v>
      </c>
      <c r="AB34" s="244">
        <v>14.068553765000001</v>
      </c>
      <c r="AC34" s="244">
        <v>14.044572948000001</v>
      </c>
      <c r="AD34" s="244">
        <v>14.137115233999999</v>
      </c>
      <c r="AE34" s="244">
        <v>14.208768201</v>
      </c>
      <c r="AF34" s="244">
        <v>13.968557840000001</v>
      </c>
      <c r="AG34" s="244">
        <v>13.882526402</v>
      </c>
      <c r="AH34" s="244">
        <v>13.744535316</v>
      </c>
      <c r="AI34" s="244">
        <v>13.540602225000001</v>
      </c>
      <c r="AJ34" s="244">
        <v>13.776038967</v>
      </c>
      <c r="AK34" s="244">
        <v>14.253259826000001</v>
      </c>
      <c r="AL34" s="244">
        <v>14.202363685</v>
      </c>
      <c r="AM34" s="244">
        <v>13.770688128</v>
      </c>
      <c r="AN34" s="244">
        <v>13.850630517000001</v>
      </c>
      <c r="AO34" s="244">
        <v>12.475657476</v>
      </c>
      <c r="AP34" s="244">
        <v>10.393873312</v>
      </c>
      <c r="AQ34" s="244">
        <v>11.802364071</v>
      </c>
      <c r="AR34" s="244">
        <v>12.692820623999999</v>
      </c>
      <c r="AS34" s="244">
        <v>12.631357746999999</v>
      </c>
      <c r="AT34" s="244">
        <v>12.344241437999999</v>
      </c>
      <c r="AU34" s="244">
        <v>12.813014924999999</v>
      </c>
      <c r="AV34" s="244">
        <v>13.438139016999999</v>
      </c>
      <c r="AW34" s="244">
        <v>13.694768191</v>
      </c>
      <c r="AX34" s="244">
        <v>13.700640378999999</v>
      </c>
      <c r="AY34" s="244">
        <v>13.534494906000001</v>
      </c>
      <c r="AZ34" s="244">
        <v>13.936535455</v>
      </c>
      <c r="BA34" s="244">
        <v>13.850355116999999</v>
      </c>
      <c r="BB34" s="244">
        <v>13.660650780999999</v>
      </c>
      <c r="BC34" s="244">
        <v>13.050222695</v>
      </c>
      <c r="BD34" s="244">
        <v>13.29705223</v>
      </c>
      <c r="BE34" s="244">
        <v>13.221435782</v>
      </c>
      <c r="BF34" s="244">
        <v>13.04108697</v>
      </c>
      <c r="BG34" s="244">
        <v>13.273264673</v>
      </c>
      <c r="BH34" s="368">
        <v>13.650086847000001</v>
      </c>
      <c r="BI34" s="368">
        <v>13.94769885</v>
      </c>
      <c r="BJ34" s="368">
        <v>14.111567203</v>
      </c>
      <c r="BK34" s="368">
        <v>14.011573309999999</v>
      </c>
      <c r="BL34" s="368">
        <v>14.480144765</v>
      </c>
      <c r="BM34" s="368">
        <v>14.42950948</v>
      </c>
      <c r="BN34" s="368">
        <v>14.462020621000001</v>
      </c>
      <c r="BO34" s="368">
        <v>14.546276582000001</v>
      </c>
      <c r="BP34" s="368">
        <v>14.392702573999999</v>
      </c>
      <c r="BQ34" s="368">
        <v>14.110659064</v>
      </c>
      <c r="BR34" s="368">
        <v>13.983930608</v>
      </c>
      <c r="BS34" s="368">
        <v>14.033993785</v>
      </c>
      <c r="BT34" s="368">
        <v>14.231670597999999</v>
      </c>
      <c r="BU34" s="368">
        <v>14.488989067</v>
      </c>
      <c r="BV34" s="368">
        <v>14.586113397</v>
      </c>
    </row>
    <row r="35" spans="1:74" ht="11.1" customHeight="1" x14ac:dyDescent="0.2">
      <c r="A35" s="159" t="s">
        <v>289</v>
      </c>
      <c r="B35" s="170" t="s">
        <v>275</v>
      </c>
      <c r="C35" s="244">
        <v>18.403892630000001</v>
      </c>
      <c r="D35" s="244">
        <v>18.858861774000001</v>
      </c>
      <c r="E35" s="244">
        <v>19.003107</v>
      </c>
      <c r="F35" s="244">
        <v>18.852477153999999</v>
      </c>
      <c r="G35" s="244">
        <v>19.364452419999999</v>
      </c>
      <c r="H35" s="244">
        <v>19.960510684999999</v>
      </c>
      <c r="I35" s="244">
        <v>19.634486524</v>
      </c>
      <c r="J35" s="244">
        <v>19.809862701</v>
      </c>
      <c r="K35" s="244">
        <v>19.70494253</v>
      </c>
      <c r="L35" s="244">
        <v>19.358720533</v>
      </c>
      <c r="M35" s="244">
        <v>19.037410394999998</v>
      </c>
      <c r="N35" s="244">
        <v>19.140709307000002</v>
      </c>
      <c r="O35" s="244">
        <v>18.330544926999998</v>
      </c>
      <c r="P35" s="244">
        <v>18.575264142999998</v>
      </c>
      <c r="Q35" s="244">
        <v>18.592268898</v>
      </c>
      <c r="R35" s="244">
        <v>18.735639977000002</v>
      </c>
      <c r="S35" s="244">
        <v>19.133985956</v>
      </c>
      <c r="T35" s="244">
        <v>19.688288352000001</v>
      </c>
      <c r="U35" s="244">
        <v>19.540299579999999</v>
      </c>
      <c r="V35" s="244">
        <v>19.646009385999999</v>
      </c>
      <c r="W35" s="244">
        <v>19.48549877</v>
      </c>
      <c r="X35" s="244">
        <v>19.290734304000001</v>
      </c>
      <c r="Y35" s="244">
        <v>18.855319348999998</v>
      </c>
      <c r="Z35" s="244">
        <v>18.932954738999999</v>
      </c>
      <c r="AA35" s="244">
        <v>18.179989702</v>
      </c>
      <c r="AB35" s="244">
        <v>18.535377575999998</v>
      </c>
      <c r="AC35" s="244">
        <v>18.470507166000001</v>
      </c>
      <c r="AD35" s="244">
        <v>18.374243625999998</v>
      </c>
      <c r="AE35" s="244">
        <v>18.854865476000001</v>
      </c>
      <c r="AF35" s="244">
        <v>19.432120745999999</v>
      </c>
      <c r="AG35" s="244">
        <v>19.458195651</v>
      </c>
      <c r="AH35" s="244">
        <v>19.505820702000001</v>
      </c>
      <c r="AI35" s="244">
        <v>19.467370973000001</v>
      </c>
      <c r="AJ35" s="244">
        <v>19.205042250000002</v>
      </c>
      <c r="AK35" s="244">
        <v>18.739790554999999</v>
      </c>
      <c r="AL35" s="244">
        <v>19.015820333000001</v>
      </c>
      <c r="AM35" s="244">
        <v>17.576096722999999</v>
      </c>
      <c r="AN35" s="244">
        <v>17.977713165000001</v>
      </c>
      <c r="AO35" s="244">
        <v>17.050407894999999</v>
      </c>
      <c r="AP35" s="244">
        <v>15.855766811000001</v>
      </c>
      <c r="AQ35" s="244">
        <v>16.252689005000001</v>
      </c>
      <c r="AR35" s="244">
        <v>17.560383829999999</v>
      </c>
      <c r="AS35" s="244">
        <v>17.753968872000002</v>
      </c>
      <c r="AT35" s="244">
        <v>17.995289698000001</v>
      </c>
      <c r="AU35" s="244">
        <v>18.185025881000001</v>
      </c>
      <c r="AV35" s="244">
        <v>18.060228021</v>
      </c>
      <c r="AW35" s="244">
        <v>17.814612961000002</v>
      </c>
      <c r="AX35" s="244">
        <v>18.080632658999999</v>
      </c>
      <c r="AY35" s="244">
        <v>17.550342143999998</v>
      </c>
      <c r="AZ35" s="244">
        <v>17.760953981</v>
      </c>
      <c r="BA35" s="244">
        <v>17.711065613999999</v>
      </c>
      <c r="BB35" s="244">
        <v>17.797829047</v>
      </c>
      <c r="BC35" s="244">
        <v>18.156629168999999</v>
      </c>
      <c r="BD35" s="244">
        <v>18.813152392999999</v>
      </c>
      <c r="BE35" s="244">
        <v>18.704985346000001</v>
      </c>
      <c r="BF35" s="244">
        <v>18.890369445000001</v>
      </c>
      <c r="BG35" s="244">
        <v>19.098198556</v>
      </c>
      <c r="BH35" s="368">
        <v>18.855359715999999</v>
      </c>
      <c r="BI35" s="368">
        <v>18.532725238000001</v>
      </c>
      <c r="BJ35" s="368">
        <v>18.762885336</v>
      </c>
      <c r="BK35" s="368">
        <v>18.134575058999999</v>
      </c>
      <c r="BL35" s="368">
        <v>18.482026042000001</v>
      </c>
      <c r="BM35" s="368">
        <v>18.487321652999999</v>
      </c>
      <c r="BN35" s="368">
        <v>18.678378054</v>
      </c>
      <c r="BO35" s="368">
        <v>18.983002508999999</v>
      </c>
      <c r="BP35" s="368">
        <v>19.557197250000002</v>
      </c>
      <c r="BQ35" s="368">
        <v>19.453146563000001</v>
      </c>
      <c r="BR35" s="368">
        <v>19.517369581000001</v>
      </c>
      <c r="BS35" s="368">
        <v>19.519706698</v>
      </c>
      <c r="BT35" s="368">
        <v>19.336266285000001</v>
      </c>
      <c r="BU35" s="368">
        <v>18.897461551999999</v>
      </c>
      <c r="BV35" s="368">
        <v>18.939730693000001</v>
      </c>
    </row>
    <row r="36" spans="1:74" ht="11.1" customHeight="1" x14ac:dyDescent="0.2">
      <c r="A36" s="159" t="s">
        <v>291</v>
      </c>
      <c r="B36" s="170" t="s">
        <v>222</v>
      </c>
      <c r="C36" s="244">
        <v>95.406992982000006</v>
      </c>
      <c r="D36" s="244">
        <v>97.145790066000004</v>
      </c>
      <c r="E36" s="244">
        <v>99.116719712000005</v>
      </c>
      <c r="F36" s="244">
        <v>96.877870192000003</v>
      </c>
      <c r="G36" s="244">
        <v>99.316048143000003</v>
      </c>
      <c r="H36" s="244">
        <v>101.09456879</v>
      </c>
      <c r="I36" s="244">
        <v>99.052057555999994</v>
      </c>
      <c r="J36" s="244">
        <v>99.310789827999997</v>
      </c>
      <c r="K36" s="244">
        <v>100.25823999000001</v>
      </c>
      <c r="L36" s="244">
        <v>98.625469550999995</v>
      </c>
      <c r="M36" s="244">
        <v>101.32354484</v>
      </c>
      <c r="N36" s="244">
        <v>99.747139281000003</v>
      </c>
      <c r="O36" s="244">
        <v>98.129984569000001</v>
      </c>
      <c r="P36" s="244">
        <v>99.76801691</v>
      </c>
      <c r="Q36" s="244">
        <v>99.940989802000004</v>
      </c>
      <c r="R36" s="244">
        <v>98.945112515000005</v>
      </c>
      <c r="S36" s="244">
        <v>99.607095575000002</v>
      </c>
      <c r="T36" s="244">
        <v>100.58823056</v>
      </c>
      <c r="U36" s="244">
        <v>101.01655948</v>
      </c>
      <c r="V36" s="244">
        <v>101.36523227000001</v>
      </c>
      <c r="W36" s="244">
        <v>100.10491854</v>
      </c>
      <c r="X36" s="244">
        <v>100.04611941</v>
      </c>
      <c r="Y36" s="244">
        <v>100.4675273</v>
      </c>
      <c r="Z36" s="244">
        <v>100.21159367</v>
      </c>
      <c r="AA36" s="244">
        <v>99.713662425999999</v>
      </c>
      <c r="AB36" s="244">
        <v>101.26932847</v>
      </c>
      <c r="AC36" s="244">
        <v>99.557524896000004</v>
      </c>
      <c r="AD36" s="244">
        <v>100.63106897999999</v>
      </c>
      <c r="AE36" s="244">
        <v>100.13441446</v>
      </c>
      <c r="AF36" s="244">
        <v>101.32404594</v>
      </c>
      <c r="AG36" s="244">
        <v>102.47896488000001</v>
      </c>
      <c r="AH36" s="244">
        <v>102.38755514</v>
      </c>
      <c r="AI36" s="244">
        <v>101.40962519</v>
      </c>
      <c r="AJ36" s="244">
        <v>100.7570968</v>
      </c>
      <c r="AK36" s="244">
        <v>101.77238894</v>
      </c>
      <c r="AL36" s="244">
        <v>102.38727375000001</v>
      </c>
      <c r="AM36" s="244">
        <v>97.264993888000006</v>
      </c>
      <c r="AN36" s="244">
        <v>98.549980978999997</v>
      </c>
      <c r="AO36" s="244">
        <v>91.846609416000007</v>
      </c>
      <c r="AP36" s="244">
        <v>80.271662612</v>
      </c>
      <c r="AQ36" s="244">
        <v>84.385217968999996</v>
      </c>
      <c r="AR36" s="244">
        <v>90.050640056999995</v>
      </c>
      <c r="AS36" s="244">
        <v>92.934345879000006</v>
      </c>
      <c r="AT36" s="244">
        <v>92.708893266000004</v>
      </c>
      <c r="AU36" s="244">
        <v>94.819814105000006</v>
      </c>
      <c r="AV36" s="244">
        <v>94.354755490000002</v>
      </c>
      <c r="AW36" s="244">
        <v>95.419308732999994</v>
      </c>
      <c r="AX36" s="244">
        <v>96.518130736000003</v>
      </c>
      <c r="AY36" s="244">
        <v>93.013494007000006</v>
      </c>
      <c r="AZ36" s="244">
        <v>94.632877213</v>
      </c>
      <c r="BA36" s="244">
        <v>96.326255817000003</v>
      </c>
      <c r="BB36" s="244">
        <v>95.687271795000001</v>
      </c>
      <c r="BC36" s="244">
        <v>95.671017035999995</v>
      </c>
      <c r="BD36" s="244">
        <v>98.680882319000006</v>
      </c>
      <c r="BE36" s="244">
        <v>97.805539371999998</v>
      </c>
      <c r="BF36" s="244">
        <v>98.483259318999998</v>
      </c>
      <c r="BG36" s="244">
        <v>99.288322151000003</v>
      </c>
      <c r="BH36" s="368">
        <v>98.657847937</v>
      </c>
      <c r="BI36" s="368">
        <v>99.934616035999994</v>
      </c>
      <c r="BJ36" s="368">
        <v>101.35702587</v>
      </c>
      <c r="BK36" s="368">
        <v>98.447596344000004</v>
      </c>
      <c r="BL36" s="368">
        <v>101.01796027</v>
      </c>
      <c r="BM36" s="368">
        <v>100.16513852</v>
      </c>
      <c r="BN36" s="368">
        <v>99.899029017000004</v>
      </c>
      <c r="BO36" s="368">
        <v>100.22075841</v>
      </c>
      <c r="BP36" s="368">
        <v>101.61318215</v>
      </c>
      <c r="BQ36" s="368">
        <v>101.56896082999999</v>
      </c>
      <c r="BR36" s="368">
        <v>101.53358242</v>
      </c>
      <c r="BS36" s="368">
        <v>101.91197846</v>
      </c>
      <c r="BT36" s="368">
        <v>100.79284435</v>
      </c>
      <c r="BU36" s="368">
        <v>101.7585409</v>
      </c>
      <c r="BV36" s="368">
        <v>102.55227098</v>
      </c>
    </row>
    <row r="37" spans="1:74" ht="11.1" customHeight="1" x14ac:dyDescent="0.2">
      <c r="B37" s="170"/>
      <c r="C37" s="244"/>
      <c r="D37" s="244"/>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4"/>
      <c r="BE37" s="244"/>
      <c r="BF37" s="244"/>
      <c r="BG37" s="244"/>
      <c r="BH37" s="368"/>
      <c r="BI37" s="368"/>
      <c r="BJ37" s="368"/>
      <c r="BK37" s="368"/>
      <c r="BL37" s="368"/>
      <c r="BM37" s="368"/>
      <c r="BN37" s="368"/>
      <c r="BO37" s="368"/>
      <c r="BP37" s="368"/>
      <c r="BQ37" s="368"/>
      <c r="BR37" s="368"/>
      <c r="BS37" s="368"/>
      <c r="BT37" s="368"/>
      <c r="BU37" s="368"/>
      <c r="BV37" s="368"/>
    </row>
    <row r="38" spans="1:74" ht="11.1" customHeight="1" x14ac:dyDescent="0.2">
      <c r="B38" s="246" t="s">
        <v>986</v>
      </c>
      <c r="C38" s="244"/>
      <c r="D38" s="244"/>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c r="AC38" s="244"/>
      <c r="AD38" s="244"/>
      <c r="AE38" s="244"/>
      <c r="AF38" s="244"/>
      <c r="AG38" s="244"/>
      <c r="AH38" s="244"/>
      <c r="AI38" s="244"/>
      <c r="AJ38" s="244"/>
      <c r="AK38" s="244"/>
      <c r="AL38" s="244"/>
      <c r="AM38" s="244"/>
      <c r="AN38" s="244"/>
      <c r="AO38" s="244"/>
      <c r="AP38" s="244"/>
      <c r="AQ38" s="244"/>
      <c r="AR38" s="244"/>
      <c r="AS38" s="244"/>
      <c r="AT38" s="244"/>
      <c r="AU38" s="244"/>
      <c r="AV38" s="244"/>
      <c r="AW38" s="244"/>
      <c r="AX38" s="244"/>
      <c r="AY38" s="244"/>
      <c r="AZ38" s="244"/>
      <c r="BA38" s="244"/>
      <c r="BB38" s="244"/>
      <c r="BC38" s="244"/>
      <c r="BD38" s="244"/>
      <c r="BE38" s="244"/>
      <c r="BF38" s="244"/>
      <c r="BG38" s="244"/>
      <c r="BH38" s="368"/>
      <c r="BI38" s="368"/>
      <c r="BJ38" s="368"/>
      <c r="BK38" s="368"/>
      <c r="BL38" s="368"/>
      <c r="BM38" s="368"/>
      <c r="BN38" s="368"/>
      <c r="BO38" s="368"/>
      <c r="BP38" s="368"/>
      <c r="BQ38" s="368"/>
      <c r="BR38" s="368"/>
      <c r="BS38" s="368"/>
      <c r="BT38" s="368"/>
      <c r="BU38" s="368"/>
      <c r="BV38" s="368"/>
    </row>
    <row r="39" spans="1:74" ht="11.1" customHeight="1" x14ac:dyDescent="0.2">
      <c r="A39" s="159" t="s">
        <v>307</v>
      </c>
      <c r="B39" s="170" t="s">
        <v>568</v>
      </c>
      <c r="C39" s="244">
        <v>-0.77895348386999996</v>
      </c>
      <c r="D39" s="244">
        <v>8.3610821429000004E-2</v>
      </c>
      <c r="E39" s="244">
        <v>0.59973403225999999</v>
      </c>
      <c r="F39" s="244">
        <v>9.5429866666999999E-2</v>
      </c>
      <c r="G39" s="244">
        <v>-0.20035754839</v>
      </c>
      <c r="H39" s="244">
        <v>0.80627916666999999</v>
      </c>
      <c r="I39" s="244">
        <v>0.37488248387000001</v>
      </c>
      <c r="J39" s="244">
        <v>0.38549609677000002</v>
      </c>
      <c r="K39" s="244">
        <v>0.30333213332999998</v>
      </c>
      <c r="L39" s="244">
        <v>1.1612132903000001</v>
      </c>
      <c r="M39" s="244">
        <v>0.59928979999999998</v>
      </c>
      <c r="N39" s="244">
        <v>0.92294509677000003</v>
      </c>
      <c r="O39" s="244">
        <v>0.40515580644999999</v>
      </c>
      <c r="P39" s="244">
        <v>0.14243903570999999</v>
      </c>
      <c r="Q39" s="244">
        <v>0.45674777419000001</v>
      </c>
      <c r="R39" s="244">
        <v>-0.11857196667</v>
      </c>
      <c r="S39" s="244">
        <v>-0.16948183871</v>
      </c>
      <c r="T39" s="244">
        <v>0.1087611</v>
      </c>
      <c r="U39" s="244">
        <v>-0.18572848386999999</v>
      </c>
      <c r="V39" s="244">
        <v>-0.62159338710000001</v>
      </c>
      <c r="W39" s="244">
        <v>-1.3109489333</v>
      </c>
      <c r="X39" s="244">
        <v>0.52049416129000003</v>
      </c>
      <c r="Y39" s="244">
        <v>0.25742366667</v>
      </c>
      <c r="Z39" s="244">
        <v>-2.3802967742000001E-2</v>
      </c>
      <c r="AA39" s="244">
        <v>-0.19597212903</v>
      </c>
      <c r="AB39" s="244">
        <v>0.59685264285999995</v>
      </c>
      <c r="AC39" s="244">
        <v>0.10014383871</v>
      </c>
      <c r="AD39" s="244">
        <v>-0.59614259999999997</v>
      </c>
      <c r="AE39" s="244">
        <v>-1.2813444839000001</v>
      </c>
      <c r="AF39" s="244">
        <v>9.8582600000000006E-2</v>
      </c>
      <c r="AG39" s="244">
        <v>-0.15832625806</v>
      </c>
      <c r="AH39" s="244">
        <v>0.27064506451999998</v>
      </c>
      <c r="AI39" s="244">
        <v>7.6594599999999999E-2</v>
      </c>
      <c r="AJ39" s="244">
        <v>0.53171080645000002</v>
      </c>
      <c r="AK39" s="244">
        <v>0.28390029999999999</v>
      </c>
      <c r="AL39" s="244">
        <v>4.3810096774000003E-2</v>
      </c>
      <c r="AM39" s="244">
        <v>-0.58108274193999998</v>
      </c>
      <c r="AN39" s="244">
        <v>0.59243127586</v>
      </c>
      <c r="AO39" s="244">
        <v>-1.4196558065</v>
      </c>
      <c r="AP39" s="244">
        <v>-2.6578777667</v>
      </c>
      <c r="AQ39" s="244">
        <v>-1.2625525161</v>
      </c>
      <c r="AR39" s="244">
        <v>-1.1053889333</v>
      </c>
      <c r="AS39" s="244">
        <v>0.11606909677</v>
      </c>
      <c r="AT39" s="244">
        <v>0.80709603226000004</v>
      </c>
      <c r="AU39" s="244">
        <v>0.65802563332999997</v>
      </c>
      <c r="AV39" s="244">
        <v>1.3058708065</v>
      </c>
      <c r="AW39" s="244">
        <v>-6.4125266666999997E-2</v>
      </c>
      <c r="AX39" s="244">
        <v>1.4637193871</v>
      </c>
      <c r="AY39" s="244">
        <v>0.42857135483999997</v>
      </c>
      <c r="AZ39" s="244">
        <v>1.2722857142999999</v>
      </c>
      <c r="BA39" s="244">
        <v>-0.22509035484000001</v>
      </c>
      <c r="BB39" s="244">
        <v>0.55736946666999998</v>
      </c>
      <c r="BC39" s="244">
        <v>4.8531967741999998E-2</v>
      </c>
      <c r="BD39" s="244">
        <v>0.94912426667000005</v>
      </c>
      <c r="BE39" s="244">
        <v>8.4307225806000002E-2</v>
      </c>
      <c r="BF39" s="244">
        <v>1.3657347123000001</v>
      </c>
      <c r="BG39" s="244">
        <v>0.14723790552999999</v>
      </c>
      <c r="BH39" s="368">
        <v>0.36216002432</v>
      </c>
      <c r="BI39" s="368">
        <v>0.33965666667</v>
      </c>
      <c r="BJ39" s="368">
        <v>0.85040000000000004</v>
      </c>
      <c r="BK39" s="368">
        <v>-0.31503225806000001</v>
      </c>
      <c r="BL39" s="368">
        <v>2.8464285714E-2</v>
      </c>
      <c r="BM39" s="368">
        <v>-0.10277419355</v>
      </c>
      <c r="BN39" s="368">
        <v>-0.81169999999999998</v>
      </c>
      <c r="BO39" s="368">
        <v>-0.77480645160999995</v>
      </c>
      <c r="BP39" s="368">
        <v>-0.53936666666999999</v>
      </c>
      <c r="BQ39" s="368">
        <v>-0.20512903226000001</v>
      </c>
      <c r="BR39" s="368">
        <v>6.2E-2</v>
      </c>
      <c r="BS39" s="368">
        <v>-0.12393333333000001</v>
      </c>
      <c r="BT39" s="368">
        <v>0.31622580644999998</v>
      </c>
      <c r="BU39" s="368">
        <v>8.5766666667000002E-2</v>
      </c>
      <c r="BV39" s="368">
        <v>0.73670967742000004</v>
      </c>
    </row>
    <row r="40" spans="1:74" ht="11.1" customHeight="1" x14ac:dyDescent="0.2">
      <c r="A40" s="159" t="s">
        <v>308</v>
      </c>
      <c r="B40" s="170" t="s">
        <v>569</v>
      </c>
      <c r="C40" s="244">
        <v>-1.6602903226000001</v>
      </c>
      <c r="D40" s="244">
        <v>0.20364285713999999</v>
      </c>
      <c r="E40" s="244">
        <v>0.46722580645</v>
      </c>
      <c r="F40" s="244">
        <v>-0.59230000000000005</v>
      </c>
      <c r="G40" s="244">
        <v>0.25164516128999997</v>
      </c>
      <c r="H40" s="244">
        <v>0.59150000000000003</v>
      </c>
      <c r="I40" s="244">
        <v>-0.61512903226000004</v>
      </c>
      <c r="J40" s="244">
        <v>0.32583870968</v>
      </c>
      <c r="K40" s="244">
        <v>1.1579666666999999</v>
      </c>
      <c r="L40" s="244">
        <v>0.41899999999999998</v>
      </c>
      <c r="M40" s="244">
        <v>0.36876666667000002</v>
      </c>
      <c r="N40" s="244">
        <v>0.60674193547999999</v>
      </c>
      <c r="O40" s="244">
        <v>-1.0103548387000001</v>
      </c>
      <c r="P40" s="244">
        <v>0.44274999999999998</v>
      </c>
      <c r="Q40" s="244">
        <v>0.95087096774000002</v>
      </c>
      <c r="R40" s="244">
        <v>6.5299999999999997E-2</v>
      </c>
      <c r="S40" s="244">
        <v>0.12306451613</v>
      </c>
      <c r="T40" s="244">
        <v>0.27776666667</v>
      </c>
      <c r="U40" s="244">
        <v>-0.57325806452000005</v>
      </c>
      <c r="V40" s="244">
        <v>-0.25638709676999999</v>
      </c>
      <c r="W40" s="244">
        <v>1.2202333332999999</v>
      </c>
      <c r="X40" s="244">
        <v>-0.12977419355</v>
      </c>
      <c r="Y40" s="244">
        <v>-3.5866666667000002E-2</v>
      </c>
      <c r="Z40" s="244">
        <v>-0.37403225806000001</v>
      </c>
      <c r="AA40" s="244">
        <v>-0.10974193548</v>
      </c>
      <c r="AB40" s="244">
        <v>-0.54514285713999999</v>
      </c>
      <c r="AC40" s="244">
        <v>1.0193548387E-2</v>
      </c>
      <c r="AD40" s="244">
        <v>0.40146666667000003</v>
      </c>
      <c r="AE40" s="244">
        <v>-0.12074193548000001</v>
      </c>
      <c r="AF40" s="244">
        <v>-0.23876666666999999</v>
      </c>
      <c r="AG40" s="244">
        <v>-0.46048387096999999</v>
      </c>
      <c r="AH40" s="244">
        <v>-1.102483871</v>
      </c>
      <c r="AI40" s="244">
        <v>1.1175666666999999</v>
      </c>
      <c r="AJ40" s="244">
        <v>1.1551935484</v>
      </c>
      <c r="AK40" s="244">
        <v>-0.27706666667000002</v>
      </c>
      <c r="AL40" s="244">
        <v>0.26641935484000001</v>
      </c>
      <c r="AM40" s="244">
        <v>-0.15654838709999999</v>
      </c>
      <c r="AN40" s="244">
        <v>0.27717241379000002</v>
      </c>
      <c r="AO40" s="244">
        <v>-1.5871612903000001</v>
      </c>
      <c r="AP40" s="244">
        <v>-2.3828666667</v>
      </c>
      <c r="AQ40" s="244">
        <v>-1.9633225806000001</v>
      </c>
      <c r="AR40" s="244">
        <v>0.89756666666999996</v>
      </c>
      <c r="AS40" s="244">
        <v>-0.26380645160999999</v>
      </c>
      <c r="AT40" s="244">
        <v>-0.44283870968</v>
      </c>
      <c r="AU40" s="244">
        <v>0.84353333333000002</v>
      </c>
      <c r="AV40" s="244">
        <v>0.40164516129</v>
      </c>
      <c r="AW40" s="244">
        <v>0.72926666666999995</v>
      </c>
      <c r="AX40" s="244">
        <v>0.92803225806</v>
      </c>
      <c r="AY40" s="244">
        <v>-0.48561290323</v>
      </c>
      <c r="AZ40" s="244">
        <v>0.97032142857000003</v>
      </c>
      <c r="BA40" s="244">
        <v>1.8381935484</v>
      </c>
      <c r="BB40" s="244">
        <v>-0.26136666667000003</v>
      </c>
      <c r="BC40" s="244">
        <v>-0.38890322580999998</v>
      </c>
      <c r="BD40" s="244">
        <v>1.0868333333</v>
      </c>
      <c r="BE40" s="244">
        <v>0.18842216567</v>
      </c>
      <c r="BF40" s="244">
        <v>0.32166742732999998</v>
      </c>
      <c r="BG40" s="244">
        <v>0.79434291240999999</v>
      </c>
      <c r="BH40" s="368">
        <v>-0.18292615387</v>
      </c>
      <c r="BI40" s="368">
        <v>0.15057189100999999</v>
      </c>
      <c r="BJ40" s="368">
        <v>0.34112205546000002</v>
      </c>
      <c r="BK40" s="368">
        <v>-0.28743524373000001</v>
      </c>
      <c r="BL40" s="368">
        <v>0.41846133341000002</v>
      </c>
      <c r="BM40" s="368">
        <v>0.11982144284</v>
      </c>
      <c r="BN40" s="368">
        <v>0.10577963410000001</v>
      </c>
      <c r="BO40" s="368">
        <v>-5.0534026728999999E-3</v>
      </c>
      <c r="BP40" s="368">
        <v>0.13274911846000001</v>
      </c>
      <c r="BQ40" s="368">
        <v>4.3549026049999997E-3</v>
      </c>
      <c r="BR40" s="368">
        <v>-0.20710788122000001</v>
      </c>
      <c r="BS40" s="368">
        <v>-2.4025641656000001E-2</v>
      </c>
      <c r="BT40" s="368">
        <v>-0.61109813337999996</v>
      </c>
      <c r="BU40" s="368">
        <v>-0.28197238046</v>
      </c>
      <c r="BV40" s="368">
        <v>-0.1741004414</v>
      </c>
    </row>
    <row r="41" spans="1:74" ht="11.1" customHeight="1" x14ac:dyDescent="0.2">
      <c r="A41" s="159" t="s">
        <v>309</v>
      </c>
      <c r="B41" s="170" t="s">
        <v>570</v>
      </c>
      <c r="C41" s="244">
        <v>0.57144091049000001</v>
      </c>
      <c r="D41" s="244">
        <v>-0.30100988091999997</v>
      </c>
      <c r="E41" s="244">
        <v>1.2148597992000001</v>
      </c>
      <c r="F41" s="244">
        <v>0.71637184927999997</v>
      </c>
      <c r="G41" s="244">
        <v>1.6627661352000001</v>
      </c>
      <c r="H41" s="244">
        <v>1.4071832173000001</v>
      </c>
      <c r="I41" s="244">
        <v>0.33487809714</v>
      </c>
      <c r="J41" s="244">
        <v>0.35900209269</v>
      </c>
      <c r="K41" s="244">
        <v>0.48104363412000001</v>
      </c>
      <c r="L41" s="244">
        <v>-1.8206229485000001</v>
      </c>
      <c r="M41" s="244">
        <v>0.89195155292999995</v>
      </c>
      <c r="N41" s="244">
        <v>-0.36522209276000001</v>
      </c>
      <c r="O41" s="244">
        <v>-0.29040213559</v>
      </c>
      <c r="P41" s="244">
        <v>-9.0758896138000006E-2</v>
      </c>
      <c r="Q41" s="244">
        <v>-1.0066473952999999</v>
      </c>
      <c r="R41" s="244">
        <v>-0.66372595749999996</v>
      </c>
      <c r="S41" s="244">
        <v>3.5376728447000003E-2</v>
      </c>
      <c r="T41" s="244">
        <v>-0.22975681923999999</v>
      </c>
      <c r="U41" s="244">
        <v>0.57999888815</v>
      </c>
      <c r="V41" s="244">
        <v>0.47325445729999999</v>
      </c>
      <c r="W41" s="244">
        <v>-1.2459376579999999</v>
      </c>
      <c r="X41" s="244">
        <v>-2.6932086029</v>
      </c>
      <c r="Y41" s="244">
        <v>-2.2097774832999999</v>
      </c>
      <c r="Z41" s="244">
        <v>-1.3112019115</v>
      </c>
      <c r="AA41" s="244">
        <v>-0.37024325374</v>
      </c>
      <c r="AB41" s="244">
        <v>1.0790169581</v>
      </c>
      <c r="AC41" s="244">
        <v>-0.74673935774</v>
      </c>
      <c r="AD41" s="244">
        <v>0.38132144059</v>
      </c>
      <c r="AE41" s="244">
        <v>1.3388943557999999</v>
      </c>
      <c r="AF41" s="244">
        <v>0.81951814411000001</v>
      </c>
      <c r="AG41" s="244">
        <v>3.1282216083000001</v>
      </c>
      <c r="AH41" s="244">
        <v>2.0472309903000001</v>
      </c>
      <c r="AI41" s="244">
        <v>0.71284823693999999</v>
      </c>
      <c r="AJ41" s="244">
        <v>-2.3052568980000001</v>
      </c>
      <c r="AK41" s="244">
        <v>-0.35260094712000001</v>
      </c>
      <c r="AL41" s="244">
        <v>0.25328829845</v>
      </c>
      <c r="AM41" s="244">
        <v>-3.3863881798</v>
      </c>
      <c r="AN41" s="244">
        <v>-2.5862596366999999</v>
      </c>
      <c r="AO41" s="244">
        <v>-5.6710167520999999</v>
      </c>
      <c r="AP41" s="244">
        <v>-14.655784973999999</v>
      </c>
      <c r="AQ41" s="244">
        <v>-0.87653640100999997</v>
      </c>
      <c r="AR41" s="244">
        <v>1.6894615433</v>
      </c>
      <c r="AS41" s="244">
        <v>2.7262292554999998</v>
      </c>
      <c r="AT41" s="244">
        <v>0.99574127587000005</v>
      </c>
      <c r="AU41" s="244">
        <v>1.9658707656000001</v>
      </c>
      <c r="AV41" s="244">
        <v>1.0241104516999999</v>
      </c>
      <c r="AW41" s="244">
        <v>1.4316187932</v>
      </c>
      <c r="AX41" s="244">
        <v>0.81021822223999995</v>
      </c>
      <c r="AY41" s="244">
        <v>-0.84807218019999997</v>
      </c>
      <c r="AZ41" s="244">
        <v>1.8907717259000001</v>
      </c>
      <c r="BA41" s="244">
        <v>0.94769778150999995</v>
      </c>
      <c r="BB41" s="244">
        <v>1.4181522216</v>
      </c>
      <c r="BC41" s="244">
        <v>1.1201134916</v>
      </c>
      <c r="BD41" s="244">
        <v>1.2321936434</v>
      </c>
      <c r="BE41" s="244">
        <v>0.40344167255000002</v>
      </c>
      <c r="BF41" s="244">
        <v>0.67247053347999997</v>
      </c>
      <c r="BG41" s="244">
        <v>1.6802518530999999</v>
      </c>
      <c r="BH41" s="368">
        <v>-0.38012364354</v>
      </c>
      <c r="BI41" s="368">
        <v>0.31521575434999999</v>
      </c>
      <c r="BJ41" s="368">
        <v>0.71415704334999996</v>
      </c>
      <c r="BK41" s="368">
        <v>-0.61268712057999997</v>
      </c>
      <c r="BL41" s="368">
        <v>0.87051459993000002</v>
      </c>
      <c r="BM41" s="368">
        <v>0.25572859526000002</v>
      </c>
      <c r="BN41" s="368">
        <v>0.23433225616</v>
      </c>
      <c r="BO41" s="368">
        <v>-1.1449763999000001E-2</v>
      </c>
      <c r="BP41" s="368">
        <v>0.29625196459999997</v>
      </c>
      <c r="BQ41" s="368">
        <v>9.5907417371000007E-3</v>
      </c>
      <c r="BR41" s="368">
        <v>-0.45122533524000003</v>
      </c>
      <c r="BS41" s="368">
        <v>-5.2959396951999999E-2</v>
      </c>
      <c r="BT41" s="368">
        <v>-1.3264809909999999</v>
      </c>
      <c r="BU41" s="368">
        <v>-0.62030347022999999</v>
      </c>
      <c r="BV41" s="368">
        <v>-0.38216795229</v>
      </c>
    </row>
    <row r="42" spans="1:74" ht="11.1" customHeight="1" x14ac:dyDescent="0.2">
      <c r="A42" s="159" t="s">
        <v>310</v>
      </c>
      <c r="B42" s="170" t="s">
        <v>571</v>
      </c>
      <c r="C42" s="244">
        <v>-1.8678028959999999</v>
      </c>
      <c r="D42" s="244">
        <v>-1.3756202348999999E-2</v>
      </c>
      <c r="E42" s="244">
        <v>2.2818196379</v>
      </c>
      <c r="F42" s="244">
        <v>0.21950171595000001</v>
      </c>
      <c r="G42" s="244">
        <v>1.7140537481</v>
      </c>
      <c r="H42" s="244">
        <v>2.804962384</v>
      </c>
      <c r="I42" s="244">
        <v>9.4631548755000003E-2</v>
      </c>
      <c r="J42" s="244">
        <v>1.0703368991</v>
      </c>
      <c r="K42" s="244">
        <v>1.9423424341</v>
      </c>
      <c r="L42" s="244">
        <v>-0.24040965819999999</v>
      </c>
      <c r="M42" s="244">
        <v>1.8600080196</v>
      </c>
      <c r="N42" s="244">
        <v>1.1644649395</v>
      </c>
      <c r="O42" s="244">
        <v>-0.89560116784999999</v>
      </c>
      <c r="P42" s="244">
        <v>0.49443013957999998</v>
      </c>
      <c r="Q42" s="244">
        <v>0.40097134667000001</v>
      </c>
      <c r="R42" s="244">
        <v>-0.71699792415999997</v>
      </c>
      <c r="S42" s="244">
        <v>-1.1040594133000001E-2</v>
      </c>
      <c r="T42" s="244">
        <v>0.15677094742</v>
      </c>
      <c r="U42" s="244">
        <v>-0.17898766023000001</v>
      </c>
      <c r="V42" s="244">
        <v>-0.40472602658000001</v>
      </c>
      <c r="W42" s="244">
        <v>-1.3366532579999999</v>
      </c>
      <c r="X42" s="244">
        <v>-2.3024886351</v>
      </c>
      <c r="Y42" s="244">
        <v>-1.9882204832999999</v>
      </c>
      <c r="Z42" s="244">
        <v>-1.7090371373</v>
      </c>
      <c r="AA42" s="244">
        <v>-0.67595731826000005</v>
      </c>
      <c r="AB42" s="244">
        <v>1.1307267438999999</v>
      </c>
      <c r="AC42" s="244">
        <v>-0.63640197065000004</v>
      </c>
      <c r="AD42" s="244">
        <v>0.18664550726000001</v>
      </c>
      <c r="AE42" s="244">
        <v>-6.3192063566000004E-2</v>
      </c>
      <c r="AF42" s="244">
        <v>0.67933407743999996</v>
      </c>
      <c r="AG42" s="244">
        <v>2.5094114793000002</v>
      </c>
      <c r="AH42" s="244">
        <v>1.2153921837999999</v>
      </c>
      <c r="AI42" s="244">
        <v>1.9070095036000001</v>
      </c>
      <c r="AJ42" s="244">
        <v>-0.61835254314999999</v>
      </c>
      <c r="AK42" s="244">
        <v>-0.34576731378999997</v>
      </c>
      <c r="AL42" s="244">
        <v>0.56351775006000004</v>
      </c>
      <c r="AM42" s="244">
        <v>-4.1240193088000003</v>
      </c>
      <c r="AN42" s="244">
        <v>-1.7166559471</v>
      </c>
      <c r="AO42" s="244">
        <v>-8.6778338488000006</v>
      </c>
      <c r="AP42" s="244">
        <v>-19.696529408</v>
      </c>
      <c r="AQ42" s="244">
        <v>-4.1024114978000004</v>
      </c>
      <c r="AR42" s="244">
        <v>1.4816392765999999</v>
      </c>
      <c r="AS42" s="244">
        <v>2.5784919007</v>
      </c>
      <c r="AT42" s="244">
        <v>1.3599985984</v>
      </c>
      <c r="AU42" s="244">
        <v>3.4674297321999998</v>
      </c>
      <c r="AV42" s="244">
        <v>2.7316264193999999</v>
      </c>
      <c r="AW42" s="244">
        <v>2.0967601932000002</v>
      </c>
      <c r="AX42" s="244">
        <v>3.2019698673999999</v>
      </c>
      <c r="AY42" s="244">
        <v>-0.90511372859000006</v>
      </c>
      <c r="AZ42" s="244">
        <v>4.1333788688000004</v>
      </c>
      <c r="BA42" s="244">
        <v>2.5608009750999998</v>
      </c>
      <c r="BB42" s="244">
        <v>1.7141550216000001</v>
      </c>
      <c r="BC42" s="244">
        <v>0.77974223356000005</v>
      </c>
      <c r="BD42" s="244">
        <v>3.2681512434000002</v>
      </c>
      <c r="BE42" s="244">
        <v>0.67617106402000005</v>
      </c>
      <c r="BF42" s="244">
        <v>2.3598726730999999</v>
      </c>
      <c r="BG42" s="244">
        <v>2.6218326709999999</v>
      </c>
      <c r="BH42" s="368">
        <v>-0.20088977309</v>
      </c>
      <c r="BI42" s="368">
        <v>0.80544431203</v>
      </c>
      <c r="BJ42" s="368">
        <v>1.9056790988000001</v>
      </c>
      <c r="BK42" s="368">
        <v>-1.2151546224000001</v>
      </c>
      <c r="BL42" s="368">
        <v>1.3174402191000001</v>
      </c>
      <c r="BM42" s="368">
        <v>0.27277584454999998</v>
      </c>
      <c r="BN42" s="368">
        <v>-0.47158810973999998</v>
      </c>
      <c r="BO42" s="368">
        <v>-0.79130961828000002</v>
      </c>
      <c r="BP42" s="368">
        <v>-0.11036558361</v>
      </c>
      <c r="BQ42" s="368">
        <v>-0.19118338792</v>
      </c>
      <c r="BR42" s="368">
        <v>-0.59633321647000004</v>
      </c>
      <c r="BS42" s="368">
        <v>-0.20091837194000001</v>
      </c>
      <c r="BT42" s="368">
        <v>-1.6213533179999999</v>
      </c>
      <c r="BU42" s="368">
        <v>-0.81650918402999995</v>
      </c>
      <c r="BV42" s="368">
        <v>0.18044128373000001</v>
      </c>
    </row>
    <row r="43" spans="1:74" ht="11.1" customHeight="1" x14ac:dyDescent="0.2">
      <c r="B43" s="170"/>
      <c r="C43" s="244"/>
      <c r="D43" s="244"/>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4"/>
      <c r="BE43" s="244"/>
      <c r="BF43" s="244"/>
      <c r="BG43" s="244"/>
      <c r="BH43" s="368"/>
      <c r="BI43" s="368"/>
      <c r="BJ43" s="368"/>
      <c r="BK43" s="368"/>
      <c r="BL43" s="368"/>
      <c r="BM43" s="368"/>
      <c r="BN43" s="368"/>
      <c r="BO43" s="368"/>
      <c r="BP43" s="368"/>
      <c r="BQ43" s="368"/>
      <c r="BR43" s="368"/>
      <c r="BS43" s="368"/>
      <c r="BT43" s="368"/>
      <c r="BU43" s="368"/>
      <c r="BV43" s="368"/>
    </row>
    <row r="44" spans="1:74" ht="11.1" customHeight="1" x14ac:dyDescent="0.2">
      <c r="B44" s="65" t="s">
        <v>1105</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368"/>
      <c r="BI44" s="368"/>
      <c r="BJ44" s="368"/>
      <c r="BK44" s="368"/>
      <c r="BL44" s="368"/>
      <c r="BM44" s="368"/>
      <c r="BN44" s="368"/>
      <c r="BO44" s="368"/>
      <c r="BP44" s="368"/>
      <c r="BQ44" s="368"/>
      <c r="BR44" s="368"/>
      <c r="BS44" s="368"/>
      <c r="BT44" s="368"/>
      <c r="BU44" s="368"/>
      <c r="BV44" s="368"/>
    </row>
    <row r="45" spans="1:74" ht="11.1" customHeight="1" x14ac:dyDescent="0.2">
      <c r="A45" s="159" t="s">
        <v>567</v>
      </c>
      <c r="B45" s="170" t="s">
        <v>304</v>
      </c>
      <c r="C45" s="249">
        <v>1353.9552980000001</v>
      </c>
      <c r="D45" s="249">
        <v>1351.867195</v>
      </c>
      <c r="E45" s="249">
        <v>1336.5904399999999</v>
      </c>
      <c r="F45" s="249">
        <v>1336.450544</v>
      </c>
      <c r="G45" s="249">
        <v>1346.970628</v>
      </c>
      <c r="H45" s="249">
        <v>1328.0862529999999</v>
      </c>
      <c r="I45" s="249">
        <v>1316.7558959999999</v>
      </c>
      <c r="J45" s="249">
        <v>1304.8895170000001</v>
      </c>
      <c r="K45" s="249">
        <v>1300.9485529999999</v>
      </c>
      <c r="L45" s="249">
        <v>1269.6399409999999</v>
      </c>
      <c r="M45" s="249">
        <v>1259.334247</v>
      </c>
      <c r="N45" s="249">
        <v>1229.1699490000001</v>
      </c>
      <c r="O45" s="249">
        <v>1215.2071189999999</v>
      </c>
      <c r="P45" s="249">
        <v>1209.9948260000001</v>
      </c>
      <c r="Q45" s="249">
        <v>1195.8376450000001</v>
      </c>
      <c r="R45" s="249">
        <v>1200.884804</v>
      </c>
      <c r="S45" s="249">
        <v>1209.937741</v>
      </c>
      <c r="T45" s="249">
        <v>1206.826908</v>
      </c>
      <c r="U45" s="249">
        <v>1212.586491</v>
      </c>
      <c r="V45" s="249">
        <v>1231.857886</v>
      </c>
      <c r="W45" s="249">
        <v>1271.1883539999999</v>
      </c>
      <c r="X45" s="249">
        <v>1260.222035</v>
      </c>
      <c r="Y45" s="249">
        <v>1257.7723249999999</v>
      </c>
      <c r="Z45" s="249">
        <v>1258.9382169999999</v>
      </c>
      <c r="AA45" s="249">
        <v>1265.0133530000001</v>
      </c>
      <c r="AB45" s="249">
        <v>1248.3144789999999</v>
      </c>
      <c r="AC45" s="249">
        <v>1245.21002</v>
      </c>
      <c r="AD45" s="249">
        <v>1263.632298</v>
      </c>
      <c r="AE45" s="249">
        <v>1307.123977</v>
      </c>
      <c r="AF45" s="249">
        <v>1304.1664989999999</v>
      </c>
      <c r="AG45" s="249">
        <v>1309.074613</v>
      </c>
      <c r="AH45" s="249">
        <v>1300.684616</v>
      </c>
      <c r="AI45" s="249">
        <v>1298.386778</v>
      </c>
      <c r="AJ45" s="249">
        <v>1285.568743</v>
      </c>
      <c r="AK45" s="249">
        <v>1283.237734</v>
      </c>
      <c r="AL45" s="249">
        <v>1281.879621</v>
      </c>
      <c r="AM45" s="249">
        <v>1299.893186</v>
      </c>
      <c r="AN45" s="249">
        <v>1282.712679</v>
      </c>
      <c r="AO45" s="249">
        <v>1326.7220090000001</v>
      </c>
      <c r="AP45" s="249">
        <v>1403.599342</v>
      </c>
      <c r="AQ45" s="249">
        <v>1432.23847</v>
      </c>
      <c r="AR45" s="249">
        <v>1457.7031380000001</v>
      </c>
      <c r="AS45" s="249">
        <v>1453.9879960000001</v>
      </c>
      <c r="AT45" s="249">
        <v>1437.578019</v>
      </c>
      <c r="AU45" s="249">
        <v>1423.1812500000001</v>
      </c>
      <c r="AV45" s="249">
        <v>1386.3292550000001</v>
      </c>
      <c r="AW45" s="249">
        <v>1388.724013</v>
      </c>
      <c r="AX45" s="249">
        <v>1343.347712</v>
      </c>
      <c r="AY45" s="249">
        <v>1330.0630000000001</v>
      </c>
      <c r="AZ45" s="249">
        <v>1294.751</v>
      </c>
      <c r="BA45" s="249">
        <v>1301.727801</v>
      </c>
      <c r="BB45" s="249">
        <v>1289.352717</v>
      </c>
      <c r="BC45" s="249">
        <v>1293.6912259999999</v>
      </c>
      <c r="BD45" s="249">
        <v>1271.4984979999999</v>
      </c>
      <c r="BE45" s="249">
        <v>1268.886974</v>
      </c>
      <c r="BF45" s="249">
        <v>1226.5491979000001</v>
      </c>
      <c r="BG45" s="249">
        <v>1225.6640608</v>
      </c>
      <c r="BH45" s="312">
        <v>1222.595</v>
      </c>
      <c r="BI45" s="312">
        <v>1220.3</v>
      </c>
      <c r="BJ45" s="312">
        <v>1197.885</v>
      </c>
      <c r="BK45" s="312">
        <v>1207.6510000000001</v>
      </c>
      <c r="BL45" s="312">
        <v>1206.854</v>
      </c>
      <c r="BM45" s="312">
        <v>1210.04</v>
      </c>
      <c r="BN45" s="312">
        <v>1234.3910000000001</v>
      </c>
      <c r="BO45" s="312">
        <v>1258.4100000000001</v>
      </c>
      <c r="BP45" s="312">
        <v>1274.5909999999999</v>
      </c>
      <c r="BQ45" s="312">
        <v>1280.95</v>
      </c>
      <c r="BR45" s="312">
        <v>1279.028</v>
      </c>
      <c r="BS45" s="312">
        <v>1282.7460000000001</v>
      </c>
      <c r="BT45" s="312">
        <v>1276.143</v>
      </c>
      <c r="BU45" s="312">
        <v>1276.77</v>
      </c>
      <c r="BV45" s="312">
        <v>1257.1320000000001</v>
      </c>
    </row>
    <row r="46" spans="1:74" ht="11.1" customHeight="1" x14ac:dyDescent="0.2">
      <c r="A46" s="159" t="s">
        <v>306</v>
      </c>
      <c r="B46" s="248" t="s">
        <v>305</v>
      </c>
      <c r="C46" s="247">
        <v>3069.9262979999999</v>
      </c>
      <c r="D46" s="247">
        <v>3062.136195</v>
      </c>
      <c r="E46" s="247">
        <v>3032.3754399999998</v>
      </c>
      <c r="F46" s="247">
        <v>3050.0045439999999</v>
      </c>
      <c r="G46" s="247">
        <v>3052.7236280000002</v>
      </c>
      <c r="H46" s="247">
        <v>3016.0942530000002</v>
      </c>
      <c r="I46" s="247">
        <v>3023.8328959999999</v>
      </c>
      <c r="J46" s="247">
        <v>3001.8655170000002</v>
      </c>
      <c r="K46" s="247">
        <v>2963.1855529999998</v>
      </c>
      <c r="L46" s="247">
        <v>2918.887941</v>
      </c>
      <c r="M46" s="247">
        <v>2897.5192470000002</v>
      </c>
      <c r="N46" s="247">
        <v>2848.5459489999998</v>
      </c>
      <c r="O46" s="247">
        <v>2865.9041189999998</v>
      </c>
      <c r="P46" s="247">
        <v>2848.2948259999998</v>
      </c>
      <c r="Q46" s="247">
        <v>2804.6606449999999</v>
      </c>
      <c r="R46" s="247">
        <v>2807.7488039999998</v>
      </c>
      <c r="S46" s="247">
        <v>2812.9867410000002</v>
      </c>
      <c r="T46" s="247">
        <v>2801.5429079999999</v>
      </c>
      <c r="U46" s="247">
        <v>2825.0734910000001</v>
      </c>
      <c r="V46" s="247">
        <v>2852.2928860000002</v>
      </c>
      <c r="W46" s="247">
        <v>2855.0163539999999</v>
      </c>
      <c r="X46" s="247">
        <v>2848.0730349999999</v>
      </c>
      <c r="Y46" s="247">
        <v>2846.699325</v>
      </c>
      <c r="Z46" s="247">
        <v>2859.4602169999998</v>
      </c>
      <c r="AA46" s="247">
        <v>2868.9373529999998</v>
      </c>
      <c r="AB46" s="247">
        <v>2867.5024790000002</v>
      </c>
      <c r="AC46" s="247">
        <v>2864.0820199999998</v>
      </c>
      <c r="AD46" s="247">
        <v>2870.460298</v>
      </c>
      <c r="AE46" s="247">
        <v>2917.6949770000001</v>
      </c>
      <c r="AF46" s="247">
        <v>2921.9004989999999</v>
      </c>
      <c r="AG46" s="247">
        <v>2941.0836129999998</v>
      </c>
      <c r="AH46" s="247">
        <v>2966.8706160000002</v>
      </c>
      <c r="AI46" s="247">
        <v>2931.0457780000002</v>
      </c>
      <c r="AJ46" s="247">
        <v>2882.4167430000002</v>
      </c>
      <c r="AK46" s="247">
        <v>2888.3977340000001</v>
      </c>
      <c r="AL46" s="247">
        <v>2878.7806209999999</v>
      </c>
      <c r="AM46" s="247">
        <v>2901.6471860000001</v>
      </c>
      <c r="AN46" s="247">
        <v>2876.4286790000001</v>
      </c>
      <c r="AO46" s="247">
        <v>2969.6400090000002</v>
      </c>
      <c r="AP46" s="247">
        <v>3118.003342</v>
      </c>
      <c r="AQ46" s="247">
        <v>3207.5054700000001</v>
      </c>
      <c r="AR46" s="247">
        <v>3206.043138</v>
      </c>
      <c r="AS46" s="247">
        <v>3210.5059959999999</v>
      </c>
      <c r="AT46" s="247">
        <v>3207.8240190000001</v>
      </c>
      <c r="AU46" s="247">
        <v>3168.1212500000001</v>
      </c>
      <c r="AV46" s="247">
        <v>3118.8182550000001</v>
      </c>
      <c r="AW46" s="247">
        <v>3099.3350129999999</v>
      </c>
      <c r="AX46" s="247">
        <v>3025.1897119999999</v>
      </c>
      <c r="AY46" s="247">
        <v>3026.9589999999998</v>
      </c>
      <c r="AZ46" s="247">
        <v>2964.4780000000001</v>
      </c>
      <c r="BA46" s="247">
        <v>2914.4708009999999</v>
      </c>
      <c r="BB46" s="247">
        <v>2909.936717</v>
      </c>
      <c r="BC46" s="247">
        <v>2926.3312259999998</v>
      </c>
      <c r="BD46" s="247">
        <v>2871.5334979999998</v>
      </c>
      <c r="BE46" s="247">
        <v>2863.0808869000002</v>
      </c>
      <c r="BF46" s="247">
        <v>2810.7714205000002</v>
      </c>
      <c r="BG46" s="247">
        <v>2786.0559960000001</v>
      </c>
      <c r="BH46" s="313">
        <v>2788.6576460000001</v>
      </c>
      <c r="BI46" s="313">
        <v>2781.8454892999998</v>
      </c>
      <c r="BJ46" s="313">
        <v>2748.8557056</v>
      </c>
      <c r="BK46" s="313">
        <v>2767.5321981000002</v>
      </c>
      <c r="BL46" s="313">
        <v>2755.0182808</v>
      </c>
      <c r="BM46" s="313">
        <v>2754.4898161000001</v>
      </c>
      <c r="BN46" s="313">
        <v>2775.6674269999999</v>
      </c>
      <c r="BO46" s="313">
        <v>2799.8430825</v>
      </c>
      <c r="BP46" s="313">
        <v>2812.0416089999999</v>
      </c>
      <c r="BQ46" s="313">
        <v>2818.2656069999998</v>
      </c>
      <c r="BR46" s="313">
        <v>2822.7639512999999</v>
      </c>
      <c r="BS46" s="313">
        <v>2827.2027205999998</v>
      </c>
      <c r="BT46" s="313">
        <v>2839.5437627000001</v>
      </c>
      <c r="BU46" s="313">
        <v>2848.6299340999999</v>
      </c>
      <c r="BV46" s="313">
        <v>2834.3890477999998</v>
      </c>
    </row>
    <row r="47" spans="1:74" s="648" customFormat="1" ht="12.05" customHeight="1" x14ac:dyDescent="0.25">
      <c r="A47" s="395"/>
      <c r="B47" s="780" t="s">
        <v>803</v>
      </c>
      <c r="C47" s="780"/>
      <c r="D47" s="780"/>
      <c r="E47" s="780"/>
      <c r="F47" s="780"/>
      <c r="G47" s="780"/>
      <c r="H47" s="780"/>
      <c r="I47" s="780"/>
      <c r="J47" s="780"/>
      <c r="K47" s="780"/>
      <c r="L47" s="780"/>
      <c r="M47" s="780"/>
      <c r="N47" s="780"/>
      <c r="O47" s="780"/>
      <c r="P47" s="780"/>
      <c r="Q47" s="742"/>
      <c r="R47" s="688"/>
      <c r="AY47" s="484"/>
      <c r="AZ47" s="484"/>
      <c r="BA47" s="484"/>
      <c r="BB47" s="484"/>
      <c r="BC47" s="484"/>
      <c r="BD47" s="578"/>
      <c r="BE47" s="578"/>
      <c r="BF47" s="578"/>
      <c r="BG47" s="484"/>
      <c r="BH47" s="484"/>
      <c r="BI47" s="484"/>
      <c r="BJ47" s="484"/>
    </row>
    <row r="48" spans="1:74" s="396" customFormat="1" ht="12.05" customHeight="1" x14ac:dyDescent="0.25">
      <c r="A48" s="395"/>
      <c r="B48" s="785" t="s">
        <v>1117</v>
      </c>
      <c r="C48" s="742"/>
      <c r="D48" s="742"/>
      <c r="E48" s="742"/>
      <c r="F48" s="742"/>
      <c r="G48" s="742"/>
      <c r="H48" s="742"/>
      <c r="I48" s="742"/>
      <c r="J48" s="742"/>
      <c r="K48" s="742"/>
      <c r="L48" s="742"/>
      <c r="M48" s="742"/>
      <c r="N48" s="742"/>
      <c r="O48" s="742"/>
      <c r="P48" s="742"/>
      <c r="Q48" s="742"/>
      <c r="R48" s="688"/>
      <c r="AY48" s="484"/>
      <c r="AZ48" s="484"/>
      <c r="BA48" s="484"/>
      <c r="BB48" s="484"/>
      <c r="BC48" s="484"/>
      <c r="BD48" s="578"/>
      <c r="BE48" s="578"/>
      <c r="BF48" s="578"/>
      <c r="BG48" s="484"/>
      <c r="BH48" s="484"/>
      <c r="BI48" s="484"/>
      <c r="BJ48" s="484"/>
    </row>
    <row r="49" spans="1:74" s="396" customFormat="1" ht="12.05" customHeight="1" x14ac:dyDescent="0.25">
      <c r="A49" s="395"/>
      <c r="B49" s="780" t="s">
        <v>1118</v>
      </c>
      <c r="C49" s="748"/>
      <c r="D49" s="748"/>
      <c r="E49" s="748"/>
      <c r="F49" s="748"/>
      <c r="G49" s="748"/>
      <c r="H49" s="748"/>
      <c r="I49" s="748"/>
      <c r="J49" s="748"/>
      <c r="K49" s="748"/>
      <c r="L49" s="748"/>
      <c r="M49" s="748"/>
      <c r="N49" s="748"/>
      <c r="O49" s="748"/>
      <c r="P49" s="748"/>
      <c r="Q49" s="742"/>
      <c r="R49" s="688"/>
      <c r="AY49" s="484"/>
      <c r="AZ49" s="484"/>
      <c r="BA49" s="484"/>
      <c r="BB49" s="484"/>
      <c r="BC49" s="484"/>
      <c r="BD49" s="578"/>
      <c r="BE49" s="578"/>
      <c r="BF49" s="578"/>
      <c r="BG49" s="484"/>
      <c r="BH49" s="484"/>
      <c r="BI49" s="484"/>
      <c r="BJ49" s="484"/>
    </row>
    <row r="50" spans="1:74" s="396" customFormat="1" ht="12.05" customHeight="1" x14ac:dyDescent="0.25">
      <c r="A50" s="395"/>
      <c r="B50" s="786" t="s">
        <v>1119</v>
      </c>
      <c r="C50" s="786"/>
      <c r="D50" s="786"/>
      <c r="E50" s="786"/>
      <c r="F50" s="786"/>
      <c r="G50" s="786"/>
      <c r="H50" s="786"/>
      <c r="I50" s="786"/>
      <c r="J50" s="786"/>
      <c r="K50" s="786"/>
      <c r="L50" s="786"/>
      <c r="M50" s="786"/>
      <c r="N50" s="786"/>
      <c r="O50" s="786"/>
      <c r="P50" s="786"/>
      <c r="Q50" s="786"/>
      <c r="R50" s="688"/>
      <c r="AY50" s="484"/>
      <c r="AZ50" s="484"/>
      <c r="BA50" s="484"/>
      <c r="BB50" s="484"/>
      <c r="BC50" s="484"/>
      <c r="BD50" s="578"/>
      <c r="BE50" s="578"/>
      <c r="BF50" s="578"/>
      <c r="BG50" s="484"/>
      <c r="BH50" s="484"/>
      <c r="BI50" s="484"/>
      <c r="BJ50" s="484"/>
    </row>
    <row r="51" spans="1:74" s="730" customFormat="1" ht="12.05" customHeight="1" x14ac:dyDescent="0.25">
      <c r="A51" s="395"/>
      <c r="B51" s="779" t="s">
        <v>815</v>
      </c>
      <c r="C51" s="763"/>
      <c r="D51" s="763"/>
      <c r="E51" s="763"/>
      <c r="F51" s="763"/>
      <c r="G51" s="763"/>
      <c r="H51" s="763"/>
      <c r="I51" s="763"/>
      <c r="J51" s="763"/>
      <c r="K51" s="763"/>
      <c r="L51" s="763"/>
      <c r="M51" s="763"/>
      <c r="N51" s="763"/>
      <c r="O51" s="763"/>
      <c r="P51" s="763"/>
      <c r="Q51" s="763"/>
      <c r="R51" s="152"/>
      <c r="AY51" s="484"/>
      <c r="AZ51" s="484"/>
      <c r="BA51" s="484"/>
      <c r="BB51" s="484"/>
      <c r="BC51" s="484"/>
      <c r="BD51" s="578"/>
      <c r="BE51" s="578"/>
      <c r="BF51" s="578"/>
      <c r="BG51" s="484"/>
      <c r="BH51" s="484"/>
      <c r="BI51" s="484"/>
      <c r="BJ51" s="484"/>
    </row>
    <row r="52" spans="1:74" s="730" customFormat="1" ht="12.05" customHeight="1" x14ac:dyDescent="0.2">
      <c r="A52" s="395"/>
      <c r="B52" s="780" t="s">
        <v>650</v>
      </c>
      <c r="C52" s="748"/>
      <c r="D52" s="748"/>
      <c r="E52" s="748"/>
      <c r="F52" s="748"/>
      <c r="G52" s="748"/>
      <c r="H52" s="748"/>
      <c r="I52" s="748"/>
      <c r="J52" s="748"/>
      <c r="K52" s="748"/>
      <c r="L52" s="748"/>
      <c r="M52" s="748"/>
      <c r="N52" s="748"/>
      <c r="O52" s="748"/>
      <c r="P52" s="748"/>
      <c r="Q52" s="742"/>
      <c r="R52" s="152"/>
      <c r="AY52" s="484"/>
      <c r="AZ52" s="484"/>
      <c r="BA52" s="484"/>
      <c r="BB52" s="484"/>
      <c r="BC52" s="484"/>
      <c r="BD52" s="578"/>
      <c r="BE52" s="578"/>
      <c r="BF52" s="578"/>
      <c r="BG52" s="484"/>
      <c r="BH52" s="484"/>
      <c r="BI52" s="484"/>
      <c r="BJ52" s="484"/>
    </row>
    <row r="53" spans="1:74" s="730" customFormat="1" ht="12.05" customHeight="1" x14ac:dyDescent="0.2">
      <c r="A53" s="395"/>
      <c r="B53" s="780" t="s">
        <v>1345</v>
      </c>
      <c r="C53" s="742"/>
      <c r="D53" s="742"/>
      <c r="E53" s="742"/>
      <c r="F53" s="742"/>
      <c r="G53" s="742"/>
      <c r="H53" s="742"/>
      <c r="I53" s="742"/>
      <c r="J53" s="742"/>
      <c r="K53" s="742"/>
      <c r="L53" s="742"/>
      <c r="M53" s="742"/>
      <c r="N53" s="742"/>
      <c r="O53" s="742"/>
      <c r="P53" s="742"/>
      <c r="Q53" s="742"/>
      <c r="R53" s="152"/>
      <c r="AY53" s="484"/>
      <c r="AZ53" s="484"/>
      <c r="BA53" s="484"/>
      <c r="BB53" s="484"/>
      <c r="BC53" s="484"/>
      <c r="BD53" s="578"/>
      <c r="BE53" s="578"/>
      <c r="BF53" s="578"/>
      <c r="BG53" s="484"/>
      <c r="BH53" s="484"/>
      <c r="BI53" s="484"/>
      <c r="BJ53" s="484"/>
    </row>
    <row r="54" spans="1:74" s="730" customFormat="1" ht="12.05" customHeight="1" x14ac:dyDescent="0.2">
      <c r="A54" s="395"/>
      <c r="B54" s="780" t="s">
        <v>1344</v>
      </c>
      <c r="C54" s="742"/>
      <c r="D54" s="742"/>
      <c r="E54" s="742"/>
      <c r="F54" s="742"/>
      <c r="G54" s="742"/>
      <c r="H54" s="742"/>
      <c r="I54" s="742"/>
      <c r="J54" s="742"/>
      <c r="K54" s="742"/>
      <c r="L54" s="742"/>
      <c r="M54" s="742"/>
      <c r="N54" s="742"/>
      <c r="O54" s="742"/>
      <c r="P54" s="742"/>
      <c r="Q54" s="742"/>
      <c r="R54" s="152"/>
      <c r="AY54" s="484"/>
      <c r="AZ54" s="484"/>
      <c r="BA54" s="484"/>
      <c r="BB54" s="484"/>
      <c r="BC54" s="484"/>
      <c r="BD54" s="578"/>
      <c r="BE54" s="578"/>
      <c r="BF54" s="578"/>
      <c r="BG54" s="484"/>
      <c r="BH54" s="484"/>
      <c r="BI54" s="484"/>
      <c r="BJ54" s="484"/>
    </row>
    <row r="55" spans="1:74" s="730" customFormat="1" ht="12.05" customHeight="1" x14ac:dyDescent="0.25">
      <c r="A55" s="395"/>
      <c r="B55" s="786" t="s">
        <v>1346</v>
      </c>
      <c r="C55" s="786"/>
      <c r="D55" s="786"/>
      <c r="E55" s="786"/>
      <c r="F55" s="786"/>
      <c r="G55" s="786"/>
      <c r="H55" s="786"/>
      <c r="I55" s="786"/>
      <c r="J55" s="786"/>
      <c r="K55" s="786"/>
      <c r="L55" s="786"/>
      <c r="M55" s="786"/>
      <c r="N55" s="786"/>
      <c r="O55" s="786"/>
      <c r="P55" s="786"/>
      <c r="Q55" s="786"/>
      <c r="R55" s="786"/>
      <c r="AY55" s="484"/>
      <c r="AZ55" s="484"/>
      <c r="BA55" s="484"/>
      <c r="BB55" s="484"/>
      <c r="BC55" s="484"/>
      <c r="BD55" s="578"/>
      <c r="BE55" s="578"/>
      <c r="BF55" s="578"/>
      <c r="BG55" s="484"/>
      <c r="BH55" s="484"/>
      <c r="BI55" s="484"/>
      <c r="BJ55" s="484"/>
    </row>
    <row r="56" spans="1:74" s="730" customFormat="1" ht="12.05" customHeight="1" x14ac:dyDescent="0.25">
      <c r="A56" s="395"/>
      <c r="B56" s="786" t="s">
        <v>1351</v>
      </c>
      <c r="C56" s="786"/>
      <c r="D56" s="786"/>
      <c r="E56" s="786"/>
      <c r="F56" s="786"/>
      <c r="G56" s="786"/>
      <c r="H56" s="786"/>
      <c r="I56" s="786"/>
      <c r="J56" s="786"/>
      <c r="K56" s="786"/>
      <c r="L56" s="786"/>
      <c r="M56" s="786"/>
      <c r="N56" s="786"/>
      <c r="O56" s="786"/>
      <c r="P56" s="786"/>
      <c r="Q56" s="786"/>
      <c r="R56" s="689"/>
      <c r="AY56" s="484"/>
      <c r="AZ56" s="484"/>
      <c r="BA56" s="484"/>
      <c r="BB56" s="484"/>
      <c r="BC56" s="484"/>
      <c r="BD56" s="578"/>
      <c r="BE56" s="578"/>
      <c r="BF56" s="578"/>
      <c r="BG56" s="484"/>
      <c r="BH56" s="484"/>
      <c r="BI56" s="484"/>
      <c r="BJ56" s="484"/>
    </row>
    <row r="57" spans="1:74" s="396" customFormat="1" ht="12.05" customHeight="1" x14ac:dyDescent="0.25">
      <c r="A57" s="395"/>
      <c r="B57" s="787" t="str">
        <f>"Notes: "&amp;"EIA completed modeling and analysis for this report on " &amp;Dates!D2&amp;"."</f>
        <v>Notes: EIA completed modeling and analysis for this report on Thursday October 7, 2021.</v>
      </c>
      <c r="C57" s="755"/>
      <c r="D57" s="755"/>
      <c r="E57" s="755"/>
      <c r="F57" s="755"/>
      <c r="G57" s="755"/>
      <c r="H57" s="755"/>
      <c r="I57" s="755"/>
      <c r="J57" s="755"/>
      <c r="K57" s="755"/>
      <c r="L57" s="755"/>
      <c r="M57" s="755"/>
      <c r="N57" s="755"/>
      <c r="O57" s="755"/>
      <c r="P57" s="755"/>
      <c r="Q57" s="755"/>
      <c r="R57" s="688"/>
      <c r="AY57" s="484"/>
      <c r="AZ57" s="484"/>
      <c r="BA57" s="484"/>
      <c r="BB57" s="484"/>
      <c r="BC57" s="484"/>
      <c r="BD57" s="578"/>
      <c r="BE57" s="578"/>
      <c r="BF57" s="578"/>
      <c r="BG57" s="484"/>
      <c r="BH57" s="484"/>
      <c r="BI57" s="484"/>
      <c r="BJ57" s="484"/>
    </row>
    <row r="58" spans="1:74" s="726" customFormat="1" ht="12.05" customHeight="1" x14ac:dyDescent="0.25">
      <c r="A58" s="395"/>
      <c r="B58" s="783" t="s">
        <v>353</v>
      </c>
      <c r="C58" s="748"/>
      <c r="D58" s="748"/>
      <c r="E58" s="748"/>
      <c r="F58" s="748"/>
      <c r="G58" s="748"/>
      <c r="H58" s="748"/>
      <c r="I58" s="748"/>
      <c r="J58" s="748"/>
      <c r="K58" s="748"/>
      <c r="L58" s="748"/>
      <c r="M58" s="748"/>
      <c r="N58" s="748"/>
      <c r="O58" s="748"/>
      <c r="P58" s="748"/>
      <c r="Q58" s="742"/>
      <c r="AY58" s="484"/>
      <c r="AZ58" s="484"/>
      <c r="BA58" s="484"/>
      <c r="BB58" s="484"/>
      <c r="BC58" s="484"/>
      <c r="BD58" s="578"/>
      <c r="BE58" s="578"/>
      <c r="BF58" s="578"/>
      <c r="BG58" s="484"/>
      <c r="BH58" s="484"/>
      <c r="BI58" s="484"/>
      <c r="BJ58" s="484"/>
    </row>
    <row r="59" spans="1:74" s="396" customFormat="1" ht="12.05" customHeight="1" x14ac:dyDescent="0.25">
      <c r="A59" s="395"/>
      <c r="B59" s="782" t="s">
        <v>854</v>
      </c>
      <c r="C59" s="742"/>
      <c r="D59" s="742"/>
      <c r="E59" s="742"/>
      <c r="F59" s="742"/>
      <c r="G59" s="742"/>
      <c r="H59" s="742"/>
      <c r="I59" s="742"/>
      <c r="J59" s="742"/>
      <c r="K59" s="742"/>
      <c r="L59" s="742"/>
      <c r="M59" s="742"/>
      <c r="N59" s="742"/>
      <c r="O59" s="742"/>
      <c r="P59" s="742"/>
      <c r="Q59" s="742"/>
      <c r="R59" s="688"/>
      <c r="AY59" s="484"/>
      <c r="AZ59" s="484"/>
      <c r="BA59" s="484"/>
      <c r="BB59" s="484"/>
      <c r="BC59" s="484"/>
      <c r="BD59" s="578"/>
      <c r="BE59" s="578"/>
      <c r="BF59" s="578"/>
      <c r="BG59" s="484"/>
      <c r="BH59" s="484"/>
      <c r="BI59" s="484"/>
      <c r="BJ59" s="484"/>
    </row>
    <row r="60" spans="1:74" s="397" customFormat="1" ht="12.05" customHeight="1" x14ac:dyDescent="0.25">
      <c r="A60" s="393"/>
      <c r="B60" s="783" t="s">
        <v>838</v>
      </c>
      <c r="C60" s="784"/>
      <c r="D60" s="784"/>
      <c r="E60" s="784"/>
      <c r="F60" s="784"/>
      <c r="G60" s="784"/>
      <c r="H60" s="784"/>
      <c r="I60" s="784"/>
      <c r="J60" s="784"/>
      <c r="K60" s="784"/>
      <c r="L60" s="784"/>
      <c r="M60" s="784"/>
      <c r="N60" s="784"/>
      <c r="O60" s="784"/>
      <c r="P60" s="784"/>
      <c r="Q60" s="742"/>
      <c r="R60" s="688"/>
      <c r="AY60" s="483"/>
      <c r="AZ60" s="483"/>
      <c r="BA60" s="483"/>
      <c r="BB60" s="483"/>
      <c r="BC60" s="483"/>
      <c r="BD60" s="577"/>
      <c r="BE60" s="577"/>
      <c r="BF60" s="577"/>
      <c r="BG60" s="483"/>
      <c r="BH60" s="483"/>
      <c r="BI60" s="483"/>
      <c r="BJ60" s="483"/>
    </row>
    <row r="61" spans="1:74" ht="12.05" customHeight="1" x14ac:dyDescent="0.2">
      <c r="B61" s="771" t="s">
        <v>1380</v>
      </c>
      <c r="C61" s="742"/>
      <c r="D61" s="742"/>
      <c r="E61" s="742"/>
      <c r="F61" s="742"/>
      <c r="G61" s="742"/>
      <c r="H61" s="742"/>
      <c r="I61" s="742"/>
      <c r="J61" s="742"/>
      <c r="K61" s="742"/>
      <c r="L61" s="742"/>
      <c r="M61" s="742"/>
      <c r="N61" s="742"/>
      <c r="O61" s="742"/>
      <c r="P61" s="742"/>
      <c r="Q61" s="742"/>
      <c r="R61" s="397"/>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8.59765625" defaultRowHeight="10" x14ac:dyDescent="0.2"/>
  <cols>
    <col min="1" max="1" width="11.59765625" style="159" customWidth="1"/>
    <col min="2" max="2" width="31.796875" style="152" customWidth="1"/>
    <col min="3" max="50" width="6.59765625" style="152" customWidth="1"/>
    <col min="51" max="55" width="6.59765625" style="445" customWidth="1"/>
    <col min="56" max="58" width="6.59765625" style="572" customWidth="1"/>
    <col min="59" max="62" width="6.59765625" style="445" customWidth="1"/>
    <col min="63" max="74" width="6.59765625" style="152" customWidth="1"/>
    <col min="75" max="16384" width="8.59765625" style="152"/>
  </cols>
  <sheetData>
    <row r="1" spans="1:74" ht="13.3" customHeight="1" x14ac:dyDescent="0.25">
      <c r="A1" s="766" t="s">
        <v>798</v>
      </c>
      <c r="B1" s="781" t="s">
        <v>1356</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63"/>
      <c r="AD1" s="763"/>
      <c r="AE1" s="763"/>
      <c r="AF1" s="763"/>
      <c r="AG1" s="763"/>
      <c r="AH1" s="763"/>
      <c r="AI1" s="763"/>
      <c r="AJ1" s="763"/>
      <c r="AK1" s="763"/>
      <c r="AL1" s="763"/>
    </row>
    <row r="2" spans="1:74" ht="12.75" x14ac:dyDescent="0.25">
      <c r="A2" s="767"/>
      <c r="B2" s="486" t="str">
        <f>"U.S. Energy Information Administration  |  Short-Term Energy Outlook  - "&amp;Dates!D1</f>
        <v>U.S. Energy Information Administration  |  Short-Term Energy Outlook  - October 2021</v>
      </c>
      <c r="C2" s="487"/>
      <c r="D2" s="487"/>
      <c r="E2" s="487"/>
      <c r="F2" s="487"/>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487"/>
      <c r="AL2" s="487"/>
    </row>
    <row r="3" spans="1:74" s="12" customFormat="1" ht="12.75" x14ac:dyDescent="0.25">
      <c r="A3" s="14"/>
      <c r="B3" s="717"/>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G5" s="572"/>
      <c r="BK5" s="370"/>
      <c r="BL5" s="370"/>
      <c r="BM5" s="370"/>
      <c r="BN5" s="370"/>
      <c r="BO5" s="370"/>
      <c r="BP5" s="370"/>
      <c r="BQ5" s="370"/>
      <c r="BR5" s="370"/>
      <c r="BS5" s="370"/>
      <c r="BT5" s="370"/>
      <c r="BU5" s="370"/>
      <c r="BV5" s="370"/>
    </row>
    <row r="6" spans="1:74" ht="11.1" customHeight="1" x14ac:dyDescent="0.2">
      <c r="A6" s="159" t="s">
        <v>366</v>
      </c>
      <c r="B6" s="169" t="s">
        <v>380</v>
      </c>
      <c r="C6" s="244">
        <v>22.220360418999999</v>
      </c>
      <c r="D6" s="244">
        <v>22.654353285999999</v>
      </c>
      <c r="E6" s="244">
        <v>22.601167709999999</v>
      </c>
      <c r="F6" s="244">
        <v>22.092029</v>
      </c>
      <c r="G6" s="244">
        <v>22.450030387000002</v>
      </c>
      <c r="H6" s="244">
        <v>22.508935333</v>
      </c>
      <c r="I6" s="244">
        <v>22.829279676999999</v>
      </c>
      <c r="J6" s="244">
        <v>22.911512290000001</v>
      </c>
      <c r="K6" s="244">
        <v>22.582813999999999</v>
      </c>
      <c r="L6" s="244">
        <v>23.330064355000001</v>
      </c>
      <c r="M6" s="244">
        <v>24.245604332999999</v>
      </c>
      <c r="N6" s="244">
        <v>24.029515387</v>
      </c>
      <c r="O6" s="244">
        <v>23.794102097</v>
      </c>
      <c r="P6" s="244">
        <v>24.362487142999999</v>
      </c>
      <c r="Q6" s="244">
        <v>24.744280129</v>
      </c>
      <c r="R6" s="244">
        <v>24.512469667000001</v>
      </c>
      <c r="S6" s="244">
        <v>24.660062871000001</v>
      </c>
      <c r="T6" s="244">
        <v>24.806121000000001</v>
      </c>
      <c r="U6" s="244">
        <v>25.413066161</v>
      </c>
      <c r="V6" s="244">
        <v>26.354211418999999</v>
      </c>
      <c r="W6" s="244">
        <v>25.912320999999999</v>
      </c>
      <c r="X6" s="244">
        <v>26.122060129000001</v>
      </c>
      <c r="Y6" s="244">
        <v>26.578565666999999</v>
      </c>
      <c r="Z6" s="244">
        <v>26.665160903</v>
      </c>
      <c r="AA6" s="244">
        <v>26.093027676999998</v>
      </c>
      <c r="AB6" s="244">
        <v>26.049211143000001</v>
      </c>
      <c r="AC6" s="244">
        <v>26.384428065000002</v>
      </c>
      <c r="AD6" s="244">
        <v>26.762156333</v>
      </c>
      <c r="AE6" s="244">
        <v>26.645376257999999</v>
      </c>
      <c r="AF6" s="244">
        <v>26.819773000000001</v>
      </c>
      <c r="AG6" s="244">
        <v>26.427101677</v>
      </c>
      <c r="AH6" s="244">
        <v>27.124126419</v>
      </c>
      <c r="AI6" s="244">
        <v>27.174764332999999</v>
      </c>
      <c r="AJ6" s="244">
        <v>27.437583355000001</v>
      </c>
      <c r="AK6" s="244">
        <v>28.014575333</v>
      </c>
      <c r="AL6" s="244">
        <v>28.148645194</v>
      </c>
      <c r="AM6" s="244">
        <v>28.089584419000001</v>
      </c>
      <c r="AN6" s="244">
        <v>27.873225897000001</v>
      </c>
      <c r="AO6" s="244">
        <v>27.941779258</v>
      </c>
      <c r="AP6" s="244">
        <v>25.464132332999998</v>
      </c>
      <c r="AQ6" s="244">
        <v>22.892606516000001</v>
      </c>
      <c r="AR6" s="244">
        <v>24.530706667</v>
      </c>
      <c r="AS6" s="244">
        <v>25.339710934999999</v>
      </c>
      <c r="AT6" s="244">
        <v>24.833408419000001</v>
      </c>
      <c r="AU6" s="244">
        <v>25.258100667000001</v>
      </c>
      <c r="AV6" s="244">
        <v>25.051924065000001</v>
      </c>
      <c r="AW6" s="244">
        <v>26.169752299999999</v>
      </c>
      <c r="AX6" s="244">
        <v>25.981601645000001</v>
      </c>
      <c r="AY6" s="244">
        <v>26.036691677</v>
      </c>
      <c r="AZ6" s="244">
        <v>23.321933714</v>
      </c>
      <c r="BA6" s="244">
        <v>26.001597064999999</v>
      </c>
      <c r="BB6" s="244">
        <v>26.107559432999999</v>
      </c>
      <c r="BC6" s="244">
        <v>26.486103289999999</v>
      </c>
      <c r="BD6" s="244">
        <v>26.554397167000001</v>
      </c>
      <c r="BE6" s="244">
        <v>26.772643983999998</v>
      </c>
      <c r="BF6" s="244">
        <v>25.797658116000001</v>
      </c>
      <c r="BG6" s="244">
        <v>25.484020664999999</v>
      </c>
      <c r="BH6" s="368">
        <v>26.453695051</v>
      </c>
      <c r="BI6" s="368">
        <v>26.689485991000002</v>
      </c>
      <c r="BJ6" s="368">
        <v>26.913183259</v>
      </c>
      <c r="BK6" s="368">
        <v>27.263356722000001</v>
      </c>
      <c r="BL6" s="368">
        <v>27.250836515</v>
      </c>
      <c r="BM6" s="368">
        <v>27.400998608999998</v>
      </c>
      <c r="BN6" s="368">
        <v>27.439348586000001</v>
      </c>
      <c r="BO6" s="368">
        <v>27.526214428999999</v>
      </c>
      <c r="BP6" s="368">
        <v>27.637317647</v>
      </c>
      <c r="BQ6" s="368">
        <v>27.641791626</v>
      </c>
      <c r="BR6" s="368">
        <v>27.970409051000001</v>
      </c>
      <c r="BS6" s="368">
        <v>27.991476263999999</v>
      </c>
      <c r="BT6" s="368">
        <v>27.927378838999999</v>
      </c>
      <c r="BU6" s="368">
        <v>28.267809241999998</v>
      </c>
      <c r="BV6" s="368">
        <v>28.194984828999999</v>
      </c>
    </row>
    <row r="7" spans="1:74" ht="11.1" customHeight="1" x14ac:dyDescent="0.2">
      <c r="A7" s="159" t="s">
        <v>247</v>
      </c>
      <c r="B7" s="170" t="s">
        <v>338</v>
      </c>
      <c r="C7" s="244">
        <v>5.1051390000000003</v>
      </c>
      <c r="D7" s="244">
        <v>5.1251389999999999</v>
      </c>
      <c r="E7" s="244">
        <v>4.8931389999999997</v>
      </c>
      <c r="F7" s="244">
        <v>4.4901390000000001</v>
      </c>
      <c r="G7" s="244">
        <v>4.6351389999999997</v>
      </c>
      <c r="H7" s="244">
        <v>4.6851390000000004</v>
      </c>
      <c r="I7" s="244">
        <v>4.9651389999999997</v>
      </c>
      <c r="J7" s="244">
        <v>5.1221389999999998</v>
      </c>
      <c r="K7" s="244">
        <v>4.9361389999999998</v>
      </c>
      <c r="L7" s="244">
        <v>4.9601389999999999</v>
      </c>
      <c r="M7" s="244">
        <v>5.2881390000000001</v>
      </c>
      <c r="N7" s="244">
        <v>5.370139</v>
      </c>
      <c r="O7" s="244">
        <v>5.216164</v>
      </c>
      <c r="P7" s="244">
        <v>5.3771639999999996</v>
      </c>
      <c r="Q7" s="244">
        <v>5.4161640000000002</v>
      </c>
      <c r="R7" s="244">
        <v>5.0501639999999997</v>
      </c>
      <c r="S7" s="244">
        <v>5.2011640000000003</v>
      </c>
      <c r="T7" s="244">
        <v>5.1291640000000003</v>
      </c>
      <c r="U7" s="244">
        <v>5.3431639999999998</v>
      </c>
      <c r="V7" s="244">
        <v>5.6291640000000003</v>
      </c>
      <c r="W7" s="244">
        <v>5.2061640000000002</v>
      </c>
      <c r="X7" s="244">
        <v>5.5221640000000001</v>
      </c>
      <c r="Y7" s="244">
        <v>5.6191639999999996</v>
      </c>
      <c r="Z7" s="244">
        <v>5.6491639999999999</v>
      </c>
      <c r="AA7" s="244">
        <v>5.3837619999999999</v>
      </c>
      <c r="AB7" s="244">
        <v>5.4047619999999998</v>
      </c>
      <c r="AC7" s="244">
        <v>5.4897619999999998</v>
      </c>
      <c r="AD7" s="244">
        <v>5.5337620000000003</v>
      </c>
      <c r="AE7" s="244">
        <v>5.3587619999999996</v>
      </c>
      <c r="AF7" s="244">
        <v>5.495762</v>
      </c>
      <c r="AG7" s="244">
        <v>5.4917619999999996</v>
      </c>
      <c r="AH7" s="244">
        <v>5.5187619999999997</v>
      </c>
      <c r="AI7" s="244">
        <v>5.3757619999999999</v>
      </c>
      <c r="AJ7" s="244">
        <v>5.4467619999999997</v>
      </c>
      <c r="AK7" s="244">
        <v>5.6397620000000002</v>
      </c>
      <c r="AL7" s="244">
        <v>5.7847619999999997</v>
      </c>
      <c r="AM7" s="244">
        <v>5.5917620000000001</v>
      </c>
      <c r="AN7" s="244">
        <v>5.7077619999999998</v>
      </c>
      <c r="AO7" s="244">
        <v>5.6177619999999999</v>
      </c>
      <c r="AP7" s="244">
        <v>4.9867619999999997</v>
      </c>
      <c r="AQ7" s="244">
        <v>4.7317619999999998</v>
      </c>
      <c r="AR7" s="244">
        <v>5.0007619999999999</v>
      </c>
      <c r="AS7" s="244">
        <v>4.9647620000000003</v>
      </c>
      <c r="AT7" s="244">
        <v>4.8567619999999998</v>
      </c>
      <c r="AU7" s="244">
        <v>4.9887620000000004</v>
      </c>
      <c r="AV7" s="244">
        <v>5.2757620000000003</v>
      </c>
      <c r="AW7" s="244">
        <v>5.604762</v>
      </c>
      <c r="AX7" s="244">
        <v>5.7477619999999998</v>
      </c>
      <c r="AY7" s="244">
        <v>5.7327620000000001</v>
      </c>
      <c r="AZ7" s="244">
        <v>5.5267619999999997</v>
      </c>
      <c r="BA7" s="244">
        <v>5.6307619999999998</v>
      </c>
      <c r="BB7" s="244">
        <v>5.2557619999999998</v>
      </c>
      <c r="BC7" s="244">
        <v>5.3477620000000003</v>
      </c>
      <c r="BD7" s="244">
        <v>5.556762</v>
      </c>
      <c r="BE7" s="244">
        <v>5.7342016938000002</v>
      </c>
      <c r="BF7" s="244">
        <v>5.4155137558000002</v>
      </c>
      <c r="BG7" s="244">
        <v>5.5201434925999999</v>
      </c>
      <c r="BH7" s="368">
        <v>5.7739663221999997</v>
      </c>
      <c r="BI7" s="368">
        <v>5.8215131187000004</v>
      </c>
      <c r="BJ7" s="368">
        <v>5.7834868246999998</v>
      </c>
      <c r="BK7" s="368">
        <v>5.8542709854000003</v>
      </c>
      <c r="BL7" s="368">
        <v>5.8332194491999996</v>
      </c>
      <c r="BM7" s="368">
        <v>5.7926053877000001</v>
      </c>
      <c r="BN7" s="368">
        <v>5.8098545329000002</v>
      </c>
      <c r="BO7" s="368">
        <v>5.7832609571000004</v>
      </c>
      <c r="BP7" s="368">
        <v>5.8038102667000002</v>
      </c>
      <c r="BQ7" s="368">
        <v>5.7893709992</v>
      </c>
      <c r="BR7" s="368">
        <v>5.8228843586999997</v>
      </c>
      <c r="BS7" s="368">
        <v>5.8581963797999999</v>
      </c>
      <c r="BT7" s="368">
        <v>5.8525032577999996</v>
      </c>
      <c r="BU7" s="368">
        <v>5.8662945087000002</v>
      </c>
      <c r="BV7" s="368">
        <v>5.8253833645000004</v>
      </c>
    </row>
    <row r="8" spans="1:74" ht="11.1" customHeight="1" x14ac:dyDescent="0.2">
      <c r="A8" s="159" t="s">
        <v>248</v>
      </c>
      <c r="B8" s="170" t="s">
        <v>339</v>
      </c>
      <c r="C8" s="244">
        <v>2.3410039999999999</v>
      </c>
      <c r="D8" s="244">
        <v>2.348004</v>
      </c>
      <c r="E8" s="244">
        <v>2.3430040000000001</v>
      </c>
      <c r="F8" s="244">
        <v>2.328004</v>
      </c>
      <c r="G8" s="244">
        <v>2.3340040000000002</v>
      </c>
      <c r="H8" s="244">
        <v>2.3226040000000001</v>
      </c>
      <c r="I8" s="244">
        <v>2.2939039999999999</v>
      </c>
      <c r="J8" s="244">
        <v>2.2191040000000002</v>
      </c>
      <c r="K8" s="244">
        <v>2.0160040000000001</v>
      </c>
      <c r="L8" s="244">
        <v>2.1869040000000002</v>
      </c>
      <c r="M8" s="244">
        <v>2.1326040000000002</v>
      </c>
      <c r="N8" s="244">
        <v>2.1341039999999998</v>
      </c>
      <c r="O8" s="244">
        <v>2.2015340000000001</v>
      </c>
      <c r="P8" s="244">
        <v>2.1646339999999999</v>
      </c>
      <c r="Q8" s="244">
        <v>2.1275339999999998</v>
      </c>
      <c r="R8" s="244">
        <v>2.160034</v>
      </c>
      <c r="S8" s="244">
        <v>2.1256339999999998</v>
      </c>
      <c r="T8" s="244">
        <v>2.1069339999999999</v>
      </c>
      <c r="U8" s="244">
        <v>2.1048339999999999</v>
      </c>
      <c r="V8" s="244">
        <v>2.0700340000000002</v>
      </c>
      <c r="W8" s="244">
        <v>2.079034</v>
      </c>
      <c r="X8" s="244">
        <v>2.003234</v>
      </c>
      <c r="Y8" s="244">
        <v>1.930334</v>
      </c>
      <c r="Z8" s="244">
        <v>1.9276260000000001</v>
      </c>
      <c r="AA8" s="244">
        <v>1.8623270000000001</v>
      </c>
      <c r="AB8" s="244">
        <v>1.943127</v>
      </c>
      <c r="AC8" s="244">
        <v>1.9366270000000001</v>
      </c>
      <c r="AD8" s="244">
        <v>1.9166270000000001</v>
      </c>
      <c r="AE8" s="244">
        <v>1.9003270000000001</v>
      </c>
      <c r="AF8" s="244">
        <v>1.9043270000000001</v>
      </c>
      <c r="AG8" s="244">
        <v>1.901227</v>
      </c>
      <c r="AH8" s="244">
        <v>1.929527</v>
      </c>
      <c r="AI8" s="244">
        <v>1.957427</v>
      </c>
      <c r="AJ8" s="244">
        <v>1.902827</v>
      </c>
      <c r="AK8" s="244">
        <v>1.9403269999999999</v>
      </c>
      <c r="AL8" s="244">
        <v>1.9561269999999999</v>
      </c>
      <c r="AM8" s="244">
        <v>1.9965269999999999</v>
      </c>
      <c r="AN8" s="244">
        <v>1.999627</v>
      </c>
      <c r="AO8" s="244">
        <v>2.016127</v>
      </c>
      <c r="AP8" s="244">
        <v>2.0009269999999999</v>
      </c>
      <c r="AQ8" s="244">
        <v>1.9163269999999999</v>
      </c>
      <c r="AR8" s="244">
        <v>1.9004270000000001</v>
      </c>
      <c r="AS8" s="244">
        <v>1.8843270000000001</v>
      </c>
      <c r="AT8" s="244">
        <v>1.9260269999999999</v>
      </c>
      <c r="AU8" s="244">
        <v>1.927427</v>
      </c>
      <c r="AV8" s="244">
        <v>1.8924270000000001</v>
      </c>
      <c r="AW8" s="244">
        <v>1.8920269999999999</v>
      </c>
      <c r="AX8" s="244">
        <v>1.917227</v>
      </c>
      <c r="AY8" s="244">
        <v>1.904827</v>
      </c>
      <c r="AZ8" s="244">
        <v>1.9308270000000001</v>
      </c>
      <c r="BA8" s="244">
        <v>1.955527</v>
      </c>
      <c r="BB8" s="244">
        <v>1.951527</v>
      </c>
      <c r="BC8" s="244">
        <v>1.9501269999999999</v>
      </c>
      <c r="BD8" s="244">
        <v>1.9443269999999999</v>
      </c>
      <c r="BE8" s="244">
        <v>1.9360205483999999</v>
      </c>
      <c r="BF8" s="244">
        <v>1.8689807567000001</v>
      </c>
      <c r="BG8" s="244">
        <v>1.913074282</v>
      </c>
      <c r="BH8" s="368">
        <v>1.9142250284</v>
      </c>
      <c r="BI8" s="368">
        <v>1.9090546727</v>
      </c>
      <c r="BJ8" s="368">
        <v>1.9196661339000001</v>
      </c>
      <c r="BK8" s="368">
        <v>1.9520524364</v>
      </c>
      <c r="BL8" s="368">
        <v>1.9395832659000001</v>
      </c>
      <c r="BM8" s="368">
        <v>1.9264091217999999</v>
      </c>
      <c r="BN8" s="368">
        <v>1.9134769528</v>
      </c>
      <c r="BO8" s="368">
        <v>1.9007860722000001</v>
      </c>
      <c r="BP8" s="368">
        <v>1.8884496806</v>
      </c>
      <c r="BQ8" s="368">
        <v>1.8758741271999999</v>
      </c>
      <c r="BR8" s="368">
        <v>1.8634001921000001</v>
      </c>
      <c r="BS8" s="368">
        <v>1.8511226846</v>
      </c>
      <c r="BT8" s="368">
        <v>1.8385888816</v>
      </c>
      <c r="BU8" s="368">
        <v>1.8266447336</v>
      </c>
      <c r="BV8" s="368">
        <v>1.8147558643999999</v>
      </c>
    </row>
    <row r="9" spans="1:74" ht="11.1" customHeight="1" x14ac:dyDescent="0.2">
      <c r="A9" s="159" t="s">
        <v>249</v>
      </c>
      <c r="B9" s="170" t="s">
        <v>340</v>
      </c>
      <c r="C9" s="244">
        <v>14.774217418999999</v>
      </c>
      <c r="D9" s="244">
        <v>15.181210286000001</v>
      </c>
      <c r="E9" s="244">
        <v>15.36502471</v>
      </c>
      <c r="F9" s="244">
        <v>15.273885999999999</v>
      </c>
      <c r="G9" s="244">
        <v>15.480887386999999</v>
      </c>
      <c r="H9" s="244">
        <v>15.501192333000001</v>
      </c>
      <c r="I9" s="244">
        <v>15.570236677</v>
      </c>
      <c r="J9" s="244">
        <v>15.570269290000001</v>
      </c>
      <c r="K9" s="244">
        <v>15.630671</v>
      </c>
      <c r="L9" s="244">
        <v>16.183021355000001</v>
      </c>
      <c r="M9" s="244">
        <v>16.824861333000001</v>
      </c>
      <c r="N9" s="244">
        <v>16.525272387000001</v>
      </c>
      <c r="O9" s="244">
        <v>16.376404097000002</v>
      </c>
      <c r="P9" s="244">
        <v>16.820689142999999</v>
      </c>
      <c r="Q9" s="244">
        <v>17.200582129000001</v>
      </c>
      <c r="R9" s="244">
        <v>17.302271666999999</v>
      </c>
      <c r="S9" s="244">
        <v>17.333264871000001</v>
      </c>
      <c r="T9" s="244">
        <v>17.570022999999999</v>
      </c>
      <c r="U9" s="244">
        <v>17.965068161000001</v>
      </c>
      <c r="V9" s="244">
        <v>18.655013418999999</v>
      </c>
      <c r="W9" s="244">
        <v>18.627123000000001</v>
      </c>
      <c r="X9" s="244">
        <v>18.596662128999998</v>
      </c>
      <c r="Y9" s="244">
        <v>19.029067667</v>
      </c>
      <c r="Z9" s="244">
        <v>19.088370903000001</v>
      </c>
      <c r="AA9" s="244">
        <v>18.846938677000001</v>
      </c>
      <c r="AB9" s="244">
        <v>18.701322142999999</v>
      </c>
      <c r="AC9" s="244">
        <v>18.958039065000001</v>
      </c>
      <c r="AD9" s="244">
        <v>19.311767332999999</v>
      </c>
      <c r="AE9" s="244">
        <v>19.386287257999999</v>
      </c>
      <c r="AF9" s="244">
        <v>19.419684</v>
      </c>
      <c r="AG9" s="244">
        <v>19.034112677</v>
      </c>
      <c r="AH9" s="244">
        <v>19.675837419</v>
      </c>
      <c r="AI9" s="244">
        <v>19.841575333000002</v>
      </c>
      <c r="AJ9" s="244">
        <v>20.087994354999999</v>
      </c>
      <c r="AK9" s="244">
        <v>20.434486332999999</v>
      </c>
      <c r="AL9" s="244">
        <v>20.407756194000001</v>
      </c>
      <c r="AM9" s="244">
        <v>20.501295419000002</v>
      </c>
      <c r="AN9" s="244">
        <v>20.165836896999998</v>
      </c>
      <c r="AO9" s="244">
        <v>20.307890258</v>
      </c>
      <c r="AP9" s="244">
        <v>18.476443332999999</v>
      </c>
      <c r="AQ9" s="244">
        <v>16.244517515999998</v>
      </c>
      <c r="AR9" s="244">
        <v>17.629517666999998</v>
      </c>
      <c r="AS9" s="244">
        <v>18.490621935</v>
      </c>
      <c r="AT9" s="244">
        <v>18.050619419</v>
      </c>
      <c r="AU9" s="244">
        <v>18.341911667000002</v>
      </c>
      <c r="AV9" s="244">
        <v>17.883735065</v>
      </c>
      <c r="AW9" s="244">
        <v>18.672963299999999</v>
      </c>
      <c r="AX9" s="244">
        <v>18.316612644999999</v>
      </c>
      <c r="AY9" s="244">
        <v>18.399102676999998</v>
      </c>
      <c r="AZ9" s="244">
        <v>15.864344714</v>
      </c>
      <c r="BA9" s="244">
        <v>18.415308065000001</v>
      </c>
      <c r="BB9" s="244">
        <v>18.900270432999999</v>
      </c>
      <c r="BC9" s="244">
        <v>19.188214290000001</v>
      </c>
      <c r="BD9" s="244">
        <v>19.053308167000001</v>
      </c>
      <c r="BE9" s="244">
        <v>19.102421742000001</v>
      </c>
      <c r="BF9" s="244">
        <v>18.513163603999999</v>
      </c>
      <c r="BG9" s="244">
        <v>18.05080289</v>
      </c>
      <c r="BH9" s="368">
        <v>18.7655037</v>
      </c>
      <c r="BI9" s="368">
        <v>18.958918199999999</v>
      </c>
      <c r="BJ9" s="368">
        <v>19.2100303</v>
      </c>
      <c r="BK9" s="368">
        <v>19.457033299999999</v>
      </c>
      <c r="BL9" s="368">
        <v>19.478033799999999</v>
      </c>
      <c r="BM9" s="368">
        <v>19.681984100000001</v>
      </c>
      <c r="BN9" s="368">
        <v>19.716017099999998</v>
      </c>
      <c r="BO9" s="368">
        <v>19.842167400000001</v>
      </c>
      <c r="BP9" s="368">
        <v>19.9450577</v>
      </c>
      <c r="BQ9" s="368">
        <v>19.976546500000001</v>
      </c>
      <c r="BR9" s="368">
        <v>20.284124500000001</v>
      </c>
      <c r="BS9" s="368">
        <v>20.2821572</v>
      </c>
      <c r="BT9" s="368">
        <v>20.236286700000001</v>
      </c>
      <c r="BU9" s="368">
        <v>20.574870000000001</v>
      </c>
      <c r="BV9" s="368">
        <v>20.5548456</v>
      </c>
    </row>
    <row r="10" spans="1:74" ht="11.1" customHeight="1" x14ac:dyDescent="0.2">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369"/>
      <c r="BI10" s="369"/>
      <c r="BJ10" s="369"/>
      <c r="BK10" s="369"/>
      <c r="BL10" s="369"/>
      <c r="BM10" s="369"/>
      <c r="BN10" s="369"/>
      <c r="BO10" s="369"/>
      <c r="BP10" s="369"/>
      <c r="BQ10" s="369"/>
      <c r="BR10" s="369"/>
      <c r="BS10" s="369"/>
      <c r="BT10" s="369"/>
      <c r="BU10" s="369"/>
      <c r="BV10" s="369"/>
    </row>
    <row r="11" spans="1:74" ht="11.1" customHeight="1" x14ac:dyDescent="0.2">
      <c r="A11" s="159" t="s">
        <v>365</v>
      </c>
      <c r="B11" s="169" t="s">
        <v>381</v>
      </c>
      <c r="C11" s="244">
        <v>5.5021361040999999</v>
      </c>
      <c r="D11" s="244">
        <v>5.4768250721999996</v>
      </c>
      <c r="E11" s="244">
        <v>5.3464089367999996</v>
      </c>
      <c r="F11" s="244">
        <v>5.6225619901000004</v>
      </c>
      <c r="G11" s="244">
        <v>5.9826706705000001</v>
      </c>
      <c r="H11" s="244">
        <v>6.1757589192999998</v>
      </c>
      <c r="I11" s="244">
        <v>6.2546409678000003</v>
      </c>
      <c r="J11" s="244">
        <v>6.1189067907999997</v>
      </c>
      <c r="K11" s="244">
        <v>6.3159884599999998</v>
      </c>
      <c r="L11" s="244">
        <v>6.1080736905000004</v>
      </c>
      <c r="M11" s="244">
        <v>5.8164369281999999</v>
      </c>
      <c r="N11" s="244">
        <v>5.5906812881999999</v>
      </c>
      <c r="O11" s="244">
        <v>5.4197995005999999</v>
      </c>
      <c r="P11" s="244">
        <v>5.3335465374000002</v>
      </c>
      <c r="Q11" s="244">
        <v>5.4434159523999996</v>
      </c>
      <c r="R11" s="244">
        <v>5.9479140048000003</v>
      </c>
      <c r="S11" s="244">
        <v>6.1557901579000003</v>
      </c>
      <c r="T11" s="244">
        <v>6.3352295616000003</v>
      </c>
      <c r="U11" s="244">
        <v>6.3798009923999999</v>
      </c>
      <c r="V11" s="244">
        <v>6.1694504051000001</v>
      </c>
      <c r="W11" s="244">
        <v>6.1246088066000004</v>
      </c>
      <c r="X11" s="244">
        <v>6.0389962648999997</v>
      </c>
      <c r="Y11" s="244">
        <v>5.8354338823000003</v>
      </c>
      <c r="Z11" s="244">
        <v>5.6992941955000003</v>
      </c>
      <c r="AA11" s="244">
        <v>5.4618370306999999</v>
      </c>
      <c r="AB11" s="244">
        <v>5.2993877508000002</v>
      </c>
      <c r="AC11" s="244">
        <v>5.4667749308999998</v>
      </c>
      <c r="AD11" s="244">
        <v>5.8852481747000001</v>
      </c>
      <c r="AE11" s="244">
        <v>6.3727731159000003</v>
      </c>
      <c r="AF11" s="244">
        <v>6.3113294878000001</v>
      </c>
      <c r="AG11" s="244">
        <v>6.5665254725000004</v>
      </c>
      <c r="AH11" s="244">
        <v>6.9259393959000004</v>
      </c>
      <c r="AI11" s="244">
        <v>6.8194711442999996</v>
      </c>
      <c r="AJ11" s="244">
        <v>6.6918170857000003</v>
      </c>
      <c r="AK11" s="244">
        <v>6.4584279601999999</v>
      </c>
      <c r="AL11" s="244">
        <v>6.0943678035</v>
      </c>
      <c r="AM11" s="244">
        <v>6.1152418422999997</v>
      </c>
      <c r="AN11" s="244">
        <v>5.9450332067999998</v>
      </c>
      <c r="AO11" s="244">
        <v>5.9756984994</v>
      </c>
      <c r="AP11" s="244">
        <v>5.8404350311000002</v>
      </c>
      <c r="AQ11" s="244">
        <v>5.8939854395999998</v>
      </c>
      <c r="AR11" s="244">
        <v>6.4109525170000001</v>
      </c>
      <c r="AS11" s="244">
        <v>6.6683287431</v>
      </c>
      <c r="AT11" s="244">
        <v>6.6775560088999999</v>
      </c>
      <c r="AU11" s="244">
        <v>6.5486625924000004</v>
      </c>
      <c r="AV11" s="244">
        <v>6.3038524331000003</v>
      </c>
      <c r="AW11" s="244">
        <v>5.8526851529000004</v>
      </c>
      <c r="AX11" s="244">
        <v>5.5226851640000003</v>
      </c>
      <c r="AY11" s="244">
        <v>5.6332683518</v>
      </c>
      <c r="AZ11" s="244">
        <v>5.5534477969999996</v>
      </c>
      <c r="BA11" s="244">
        <v>5.6490816172000002</v>
      </c>
      <c r="BB11" s="244">
        <v>6.0430451132999998</v>
      </c>
      <c r="BC11" s="244">
        <v>6.3699695775</v>
      </c>
      <c r="BD11" s="244">
        <v>6.3646585948999999</v>
      </c>
      <c r="BE11" s="244">
        <v>6.6935053926999997</v>
      </c>
      <c r="BF11" s="244">
        <v>6.6660163247000002</v>
      </c>
      <c r="BG11" s="244">
        <v>6.8248240017999997</v>
      </c>
      <c r="BH11" s="368">
        <v>6.8930846569000002</v>
      </c>
      <c r="BI11" s="368">
        <v>6.4320682490000003</v>
      </c>
      <c r="BJ11" s="368">
        <v>6.2084862608</v>
      </c>
      <c r="BK11" s="368">
        <v>5.9281669752999999</v>
      </c>
      <c r="BL11" s="368">
        <v>5.9757310037</v>
      </c>
      <c r="BM11" s="368">
        <v>5.9996112185000001</v>
      </c>
      <c r="BN11" s="368">
        <v>6.3841725672000003</v>
      </c>
      <c r="BO11" s="368">
        <v>6.7906120040999998</v>
      </c>
      <c r="BP11" s="368">
        <v>7.0023940417999997</v>
      </c>
      <c r="BQ11" s="368">
        <v>7.0979613896</v>
      </c>
      <c r="BR11" s="368">
        <v>7.2325678721999997</v>
      </c>
      <c r="BS11" s="368">
        <v>7.3056318069000001</v>
      </c>
      <c r="BT11" s="368">
        <v>7.2419700604999999</v>
      </c>
      <c r="BU11" s="368">
        <v>6.8072116785999999</v>
      </c>
      <c r="BV11" s="368">
        <v>6.5722566318000002</v>
      </c>
    </row>
    <row r="12" spans="1:74" ht="11.1" customHeight="1" x14ac:dyDescent="0.2">
      <c r="A12" s="159" t="s">
        <v>250</v>
      </c>
      <c r="B12" s="170" t="s">
        <v>341</v>
      </c>
      <c r="C12" s="244">
        <v>0.67835688233000002</v>
      </c>
      <c r="D12" s="244">
        <v>0.66540963407999998</v>
      </c>
      <c r="E12" s="244">
        <v>0.66277880331000005</v>
      </c>
      <c r="F12" s="244">
        <v>0.65106039464999999</v>
      </c>
      <c r="G12" s="244">
        <v>0.67625092010999999</v>
      </c>
      <c r="H12" s="244">
        <v>0.66992997506999996</v>
      </c>
      <c r="I12" s="244">
        <v>0.67772859260999996</v>
      </c>
      <c r="J12" s="244">
        <v>0.66114068799000003</v>
      </c>
      <c r="K12" s="244">
        <v>0.67851195100999995</v>
      </c>
      <c r="L12" s="244">
        <v>0.70123220076000004</v>
      </c>
      <c r="M12" s="244">
        <v>0.70220401060000004</v>
      </c>
      <c r="N12" s="244">
        <v>0.68634291659000002</v>
      </c>
      <c r="O12" s="244">
        <v>0.67591063364000004</v>
      </c>
      <c r="P12" s="244">
        <v>0.66319529384999998</v>
      </c>
      <c r="Q12" s="244">
        <v>0.66305166538000004</v>
      </c>
      <c r="R12" s="244">
        <v>0.67774559809000001</v>
      </c>
      <c r="S12" s="244">
        <v>0.69195204012</v>
      </c>
      <c r="T12" s="244">
        <v>0.69357763037999998</v>
      </c>
      <c r="U12" s="244">
        <v>0.68823986917000002</v>
      </c>
      <c r="V12" s="244">
        <v>0.66698114414999998</v>
      </c>
      <c r="W12" s="244">
        <v>0.68543637277000002</v>
      </c>
      <c r="X12" s="244">
        <v>0.67253062286999998</v>
      </c>
      <c r="Y12" s="244">
        <v>0.70132060389999995</v>
      </c>
      <c r="Z12" s="244">
        <v>0.66383592875999997</v>
      </c>
      <c r="AA12" s="244">
        <v>0.65832091132000004</v>
      </c>
      <c r="AB12" s="244">
        <v>0.64357429473000005</v>
      </c>
      <c r="AC12" s="244">
        <v>0.68560986494999998</v>
      </c>
      <c r="AD12" s="244">
        <v>0.70851944417000001</v>
      </c>
      <c r="AE12" s="244">
        <v>0.70840389788000002</v>
      </c>
      <c r="AF12" s="244">
        <v>0.68284034232000002</v>
      </c>
      <c r="AG12" s="244">
        <v>0.67870263225000005</v>
      </c>
      <c r="AH12" s="244">
        <v>0.71214129417000005</v>
      </c>
      <c r="AI12" s="244">
        <v>0.71334060601000004</v>
      </c>
      <c r="AJ12" s="244">
        <v>0.69781995112999995</v>
      </c>
      <c r="AK12" s="244">
        <v>0.69788515309999999</v>
      </c>
      <c r="AL12" s="244">
        <v>0.69458535279</v>
      </c>
      <c r="AM12" s="244">
        <v>0.67467644705999996</v>
      </c>
      <c r="AN12" s="244">
        <v>0.69971389214000002</v>
      </c>
      <c r="AO12" s="244">
        <v>0.69395916784</v>
      </c>
      <c r="AP12" s="244">
        <v>0.59348515461999996</v>
      </c>
      <c r="AQ12" s="244">
        <v>0.58804440993999996</v>
      </c>
      <c r="AR12" s="244">
        <v>0.60928523359999998</v>
      </c>
      <c r="AS12" s="244">
        <v>0.63985327539000003</v>
      </c>
      <c r="AT12" s="244">
        <v>0.63058399907999996</v>
      </c>
      <c r="AU12" s="244">
        <v>0.63558969978000002</v>
      </c>
      <c r="AV12" s="244">
        <v>0.61332855392999996</v>
      </c>
      <c r="AW12" s="244">
        <v>0.62254016273000001</v>
      </c>
      <c r="AX12" s="244">
        <v>0.62115785208999996</v>
      </c>
      <c r="AY12" s="244">
        <v>0.62874341885999996</v>
      </c>
      <c r="AZ12" s="244">
        <v>0.60885097946</v>
      </c>
      <c r="BA12" s="244">
        <v>0.64018960475999998</v>
      </c>
      <c r="BB12" s="244">
        <v>0.63461311304000001</v>
      </c>
      <c r="BC12" s="244">
        <v>0.68468208951999998</v>
      </c>
      <c r="BD12" s="244">
        <v>0.6810954722</v>
      </c>
      <c r="BE12" s="244">
        <v>0.70635983115000001</v>
      </c>
      <c r="BF12" s="244">
        <v>0.68089153790000001</v>
      </c>
      <c r="BG12" s="244">
        <v>0.70653074514000003</v>
      </c>
      <c r="BH12" s="368">
        <v>0.67856646865000003</v>
      </c>
      <c r="BI12" s="368">
        <v>0.68360491017000002</v>
      </c>
      <c r="BJ12" s="368">
        <v>0.69941490119000005</v>
      </c>
      <c r="BK12" s="368">
        <v>0.69229752626999996</v>
      </c>
      <c r="BL12" s="368">
        <v>0.71657392533999997</v>
      </c>
      <c r="BM12" s="368">
        <v>0.71052080338000001</v>
      </c>
      <c r="BN12" s="368">
        <v>0.70555412861</v>
      </c>
      <c r="BO12" s="368">
        <v>0.72705945145999995</v>
      </c>
      <c r="BP12" s="368">
        <v>0.72664796228999995</v>
      </c>
      <c r="BQ12" s="368">
        <v>0.75169731199000001</v>
      </c>
      <c r="BR12" s="368">
        <v>0.72606096311000001</v>
      </c>
      <c r="BS12" s="368">
        <v>0.75399729461999998</v>
      </c>
      <c r="BT12" s="368">
        <v>0.72592859073000005</v>
      </c>
      <c r="BU12" s="368">
        <v>0.73088997706000003</v>
      </c>
      <c r="BV12" s="368">
        <v>0.74669083814000003</v>
      </c>
    </row>
    <row r="13" spans="1:74" ht="11.1" customHeight="1" x14ac:dyDescent="0.2">
      <c r="A13" s="159" t="s">
        <v>251</v>
      </c>
      <c r="B13" s="170" t="s">
        <v>342</v>
      </c>
      <c r="C13" s="244">
        <v>2.9877384612000002</v>
      </c>
      <c r="D13" s="244">
        <v>2.9703649577000002</v>
      </c>
      <c r="E13" s="244">
        <v>2.9169142827000001</v>
      </c>
      <c r="F13" s="244">
        <v>3.1552010376999999</v>
      </c>
      <c r="G13" s="244">
        <v>3.4932722324999999</v>
      </c>
      <c r="H13" s="244">
        <v>3.6717681290000002</v>
      </c>
      <c r="I13" s="244">
        <v>3.7430926056999998</v>
      </c>
      <c r="J13" s="244">
        <v>3.6199918396999999</v>
      </c>
      <c r="K13" s="244">
        <v>3.8373915675000001</v>
      </c>
      <c r="L13" s="244">
        <v>3.5963945289999999</v>
      </c>
      <c r="M13" s="244">
        <v>3.3102702085</v>
      </c>
      <c r="N13" s="244">
        <v>3.0714480657999998</v>
      </c>
      <c r="O13" s="244">
        <v>2.9326572963999999</v>
      </c>
      <c r="P13" s="244">
        <v>2.9359698610999998</v>
      </c>
      <c r="Q13" s="244">
        <v>2.9768242173999999</v>
      </c>
      <c r="R13" s="244">
        <v>3.4501153402</v>
      </c>
      <c r="S13" s="244">
        <v>3.6464713216</v>
      </c>
      <c r="T13" s="244">
        <v>3.8329425224999998</v>
      </c>
      <c r="U13" s="244">
        <v>3.8951445343</v>
      </c>
      <c r="V13" s="244">
        <v>3.7145994753</v>
      </c>
      <c r="W13" s="244">
        <v>3.6311474408</v>
      </c>
      <c r="X13" s="244">
        <v>3.5590615945000001</v>
      </c>
      <c r="Y13" s="244">
        <v>3.3176408954999999</v>
      </c>
      <c r="Z13" s="244">
        <v>3.2094280217</v>
      </c>
      <c r="AA13" s="244">
        <v>2.9660772640999999</v>
      </c>
      <c r="AB13" s="244">
        <v>2.7993035002000002</v>
      </c>
      <c r="AC13" s="244">
        <v>2.9396603536999999</v>
      </c>
      <c r="AD13" s="244">
        <v>3.3446251525999999</v>
      </c>
      <c r="AE13" s="244">
        <v>3.8194612544000002</v>
      </c>
      <c r="AF13" s="244">
        <v>3.7876466925000001</v>
      </c>
      <c r="AG13" s="244">
        <v>4.0612283306999997</v>
      </c>
      <c r="AH13" s="244">
        <v>4.3634023757999998</v>
      </c>
      <c r="AI13" s="244">
        <v>4.2562051335</v>
      </c>
      <c r="AJ13" s="244">
        <v>4.2315545174000002</v>
      </c>
      <c r="AK13" s="244">
        <v>3.9066977946999999</v>
      </c>
      <c r="AL13" s="244">
        <v>3.5432688373999999</v>
      </c>
      <c r="AM13" s="244">
        <v>3.5473296508000001</v>
      </c>
      <c r="AN13" s="244">
        <v>3.3382384380999999</v>
      </c>
      <c r="AO13" s="244">
        <v>3.4143701593000002</v>
      </c>
      <c r="AP13" s="244">
        <v>3.7748240568</v>
      </c>
      <c r="AQ13" s="244">
        <v>3.7887021158</v>
      </c>
      <c r="AR13" s="244">
        <v>4.1235212084999997</v>
      </c>
      <c r="AS13" s="244">
        <v>4.3274339747999999</v>
      </c>
      <c r="AT13" s="244">
        <v>4.334937783</v>
      </c>
      <c r="AU13" s="244">
        <v>4.2104737793</v>
      </c>
      <c r="AV13" s="244">
        <v>3.9573737750000002</v>
      </c>
      <c r="AW13" s="244">
        <v>3.4708354907999999</v>
      </c>
      <c r="AX13" s="244">
        <v>3.1376857895999999</v>
      </c>
      <c r="AY13" s="244">
        <v>3.2370482127</v>
      </c>
      <c r="AZ13" s="244">
        <v>3.1894311425000001</v>
      </c>
      <c r="BA13" s="244">
        <v>3.2697289547000001</v>
      </c>
      <c r="BB13" s="244">
        <v>3.7069500381</v>
      </c>
      <c r="BC13" s="244">
        <v>3.9952907773000002</v>
      </c>
      <c r="BD13" s="244">
        <v>3.9922720822</v>
      </c>
      <c r="BE13" s="244">
        <v>4.2606306855999998</v>
      </c>
      <c r="BF13" s="244">
        <v>4.2090979584000001</v>
      </c>
      <c r="BG13" s="244">
        <v>4.3455274531999999</v>
      </c>
      <c r="BH13" s="368">
        <v>4.4254901683999996</v>
      </c>
      <c r="BI13" s="368">
        <v>4.0237336128000001</v>
      </c>
      <c r="BJ13" s="368">
        <v>3.7053045193999998</v>
      </c>
      <c r="BK13" s="368">
        <v>3.4141098964999999</v>
      </c>
      <c r="BL13" s="368">
        <v>3.4309627356000001</v>
      </c>
      <c r="BM13" s="368">
        <v>3.4821889307</v>
      </c>
      <c r="BN13" s="368">
        <v>3.9189286242999999</v>
      </c>
      <c r="BO13" s="368">
        <v>4.3294296450000003</v>
      </c>
      <c r="BP13" s="368">
        <v>4.5555917859999999</v>
      </c>
      <c r="BQ13" s="368">
        <v>4.5778348438999998</v>
      </c>
      <c r="BR13" s="368">
        <v>4.6830119845000002</v>
      </c>
      <c r="BS13" s="368">
        <v>4.7123197188999999</v>
      </c>
      <c r="BT13" s="368">
        <v>4.6281150282999999</v>
      </c>
      <c r="BU13" s="368">
        <v>4.1195734605999998</v>
      </c>
      <c r="BV13" s="368">
        <v>3.8374143682000001</v>
      </c>
    </row>
    <row r="14" spans="1:74" ht="11.1" customHeight="1" x14ac:dyDescent="0.2">
      <c r="A14" s="159" t="s">
        <v>252</v>
      </c>
      <c r="B14" s="170" t="s">
        <v>343</v>
      </c>
      <c r="C14" s="244">
        <v>0.88845560387</v>
      </c>
      <c r="D14" s="244">
        <v>0.89249185714000001</v>
      </c>
      <c r="E14" s="244">
        <v>0.83229560902999999</v>
      </c>
      <c r="F14" s="244">
        <v>0.88640714532999998</v>
      </c>
      <c r="G14" s="244">
        <v>0.88048640194000005</v>
      </c>
      <c r="H14" s="244">
        <v>0.88497928999999997</v>
      </c>
      <c r="I14" s="244">
        <v>0.88436948322999998</v>
      </c>
      <c r="J14" s="244">
        <v>0.88640517323000001</v>
      </c>
      <c r="K14" s="244">
        <v>0.87867404267000004</v>
      </c>
      <c r="L14" s="244">
        <v>0.89182267451999997</v>
      </c>
      <c r="M14" s="244">
        <v>0.87903900000000001</v>
      </c>
      <c r="N14" s="244">
        <v>0.89829700000000001</v>
      </c>
      <c r="O14" s="244">
        <v>0.88942900000000003</v>
      </c>
      <c r="P14" s="244">
        <v>0.85247899999999999</v>
      </c>
      <c r="Q14" s="244">
        <v>0.88542900000000002</v>
      </c>
      <c r="R14" s="244">
        <v>0.89442900000000003</v>
      </c>
      <c r="S14" s="244">
        <v>0.89542900000000003</v>
      </c>
      <c r="T14" s="244">
        <v>0.89342900000000003</v>
      </c>
      <c r="U14" s="244">
        <v>0.88983000000000001</v>
      </c>
      <c r="V14" s="244">
        <v>0.89542900000000003</v>
      </c>
      <c r="W14" s="244">
        <v>0.89742900000000003</v>
      </c>
      <c r="X14" s="244">
        <v>0.90828299999999995</v>
      </c>
      <c r="Y14" s="244">
        <v>0.91266800000000003</v>
      </c>
      <c r="Z14" s="244">
        <v>0.91878099999999996</v>
      </c>
      <c r="AA14" s="244">
        <v>0.93140184999999998</v>
      </c>
      <c r="AB14" s="244">
        <v>0.92511843999999999</v>
      </c>
      <c r="AC14" s="244">
        <v>0.91730513999999996</v>
      </c>
      <c r="AD14" s="244">
        <v>0.92344042999999998</v>
      </c>
      <c r="AE14" s="244">
        <v>0.92694757999999999</v>
      </c>
      <c r="AF14" s="244">
        <v>0.92461700000000002</v>
      </c>
      <c r="AG14" s="244">
        <v>0.90117888000000002</v>
      </c>
      <c r="AH14" s="244">
        <v>0.91529258000000002</v>
      </c>
      <c r="AI14" s="244">
        <v>0.91192642000000002</v>
      </c>
      <c r="AJ14" s="244">
        <v>0.91511401999999997</v>
      </c>
      <c r="AK14" s="244">
        <v>0.91264626999999998</v>
      </c>
      <c r="AL14" s="244">
        <v>0.91465099999999999</v>
      </c>
      <c r="AM14" s="244">
        <v>0.91330100000000003</v>
      </c>
      <c r="AN14" s="244">
        <v>0.90781800000000001</v>
      </c>
      <c r="AO14" s="244">
        <v>0.88654200000000005</v>
      </c>
      <c r="AP14" s="244">
        <v>0.82559300000000002</v>
      </c>
      <c r="AQ14" s="244">
        <v>0.76170499999999997</v>
      </c>
      <c r="AR14" s="244">
        <v>0.75933399999999995</v>
      </c>
      <c r="AS14" s="244">
        <v>0.76441599999999998</v>
      </c>
      <c r="AT14" s="244">
        <v>0.77151999999999998</v>
      </c>
      <c r="AU14" s="244">
        <v>0.77867299999999995</v>
      </c>
      <c r="AV14" s="244">
        <v>0.78080400000000005</v>
      </c>
      <c r="AW14" s="244">
        <v>0.79037000000000002</v>
      </c>
      <c r="AX14" s="244">
        <v>0.78944700000000001</v>
      </c>
      <c r="AY14" s="244">
        <v>0.77483199999999997</v>
      </c>
      <c r="AZ14" s="244">
        <v>0.77519800000000005</v>
      </c>
      <c r="BA14" s="244">
        <v>0.77485700000000002</v>
      </c>
      <c r="BB14" s="244">
        <v>0.77491699999999997</v>
      </c>
      <c r="BC14" s="244">
        <v>0.73290999999999995</v>
      </c>
      <c r="BD14" s="244">
        <v>0.72358299999999998</v>
      </c>
      <c r="BE14" s="244">
        <v>0.75198779726999998</v>
      </c>
      <c r="BF14" s="244">
        <v>0.77905700530999999</v>
      </c>
      <c r="BG14" s="244">
        <v>0.74013921746</v>
      </c>
      <c r="BH14" s="368">
        <v>0.77890858410999997</v>
      </c>
      <c r="BI14" s="368">
        <v>0.77831798630000004</v>
      </c>
      <c r="BJ14" s="368">
        <v>0.77756793128000001</v>
      </c>
      <c r="BK14" s="368">
        <v>0.80564024343999996</v>
      </c>
      <c r="BL14" s="368">
        <v>0.80827168305999997</v>
      </c>
      <c r="BM14" s="368">
        <v>0.79837238260999999</v>
      </c>
      <c r="BN14" s="368">
        <v>0.74587006219999996</v>
      </c>
      <c r="BO14" s="368">
        <v>0.70557619685999995</v>
      </c>
      <c r="BP14" s="368">
        <v>0.69676446968000005</v>
      </c>
      <c r="BQ14" s="368">
        <v>0.72349211385000001</v>
      </c>
      <c r="BR14" s="368">
        <v>0.74940850104000001</v>
      </c>
      <c r="BS14" s="368">
        <v>0.71200714243999996</v>
      </c>
      <c r="BT14" s="368">
        <v>0.74917325765999998</v>
      </c>
      <c r="BU14" s="368">
        <v>0.78857973276000004</v>
      </c>
      <c r="BV14" s="368">
        <v>0.79780129003</v>
      </c>
    </row>
    <row r="15" spans="1:74" ht="11.1" customHeight="1" x14ac:dyDescent="0.2">
      <c r="A15" s="159" t="s">
        <v>1347</v>
      </c>
      <c r="B15" s="170" t="s">
        <v>1348</v>
      </c>
      <c r="C15" s="244">
        <v>0.53929400000000005</v>
      </c>
      <c r="D15" s="244">
        <v>0.53829400000000005</v>
      </c>
      <c r="E15" s="244">
        <v>0.53429400000000005</v>
      </c>
      <c r="F15" s="244">
        <v>0.53129400000000004</v>
      </c>
      <c r="G15" s="244">
        <v>0.53629400000000005</v>
      </c>
      <c r="H15" s="244">
        <v>0.54329400000000005</v>
      </c>
      <c r="I15" s="244">
        <v>0.54429400000000006</v>
      </c>
      <c r="J15" s="244">
        <v>0.53929400000000005</v>
      </c>
      <c r="K15" s="244">
        <v>0.53229400000000004</v>
      </c>
      <c r="L15" s="244">
        <v>0.52929400000000004</v>
      </c>
      <c r="M15" s="244">
        <v>0.52429400000000004</v>
      </c>
      <c r="N15" s="244">
        <v>0.52329400000000004</v>
      </c>
      <c r="O15" s="244">
        <v>0.51623345713000002</v>
      </c>
      <c r="P15" s="244">
        <v>0.51598332264000002</v>
      </c>
      <c r="Q15" s="244">
        <v>0.51454826623000005</v>
      </c>
      <c r="R15" s="244">
        <v>0.51989264800000001</v>
      </c>
      <c r="S15" s="244">
        <v>0.51893074138999995</v>
      </c>
      <c r="T15" s="244">
        <v>0.52039045399999995</v>
      </c>
      <c r="U15" s="244">
        <v>0.52663505023000001</v>
      </c>
      <c r="V15" s="244">
        <v>0.53329400000000005</v>
      </c>
      <c r="W15" s="244">
        <v>0.52179398499999996</v>
      </c>
      <c r="X15" s="244">
        <v>0.51678494386999996</v>
      </c>
      <c r="Y15" s="244">
        <v>0.51826682902999999</v>
      </c>
      <c r="Z15" s="244">
        <v>0.52274714306000003</v>
      </c>
      <c r="AA15" s="244">
        <v>0.52717686368000005</v>
      </c>
      <c r="AB15" s="244">
        <v>0.53665384543000005</v>
      </c>
      <c r="AC15" s="244">
        <v>0.53344055225999998</v>
      </c>
      <c r="AD15" s="244">
        <v>0.53224645500000001</v>
      </c>
      <c r="AE15" s="244">
        <v>0.53515720710000003</v>
      </c>
      <c r="AF15" s="244">
        <v>0.53418393163</v>
      </c>
      <c r="AG15" s="244">
        <v>0.54464521610000005</v>
      </c>
      <c r="AH15" s="244">
        <v>0.55353044299999998</v>
      </c>
      <c r="AI15" s="244">
        <v>0.55020160419999997</v>
      </c>
      <c r="AJ15" s="244">
        <v>0.47059115760999998</v>
      </c>
      <c r="AK15" s="244">
        <v>0.549652853</v>
      </c>
      <c r="AL15" s="244">
        <v>0.54529399999999995</v>
      </c>
      <c r="AM15" s="244">
        <v>0.53795899161000005</v>
      </c>
      <c r="AN15" s="244">
        <v>0.53986614654999998</v>
      </c>
      <c r="AO15" s="244">
        <v>0.54394452129000004</v>
      </c>
      <c r="AP15" s="244">
        <v>0.21319774899999999</v>
      </c>
      <c r="AQ15" s="244">
        <v>0.33846122000000001</v>
      </c>
      <c r="AR15" s="244">
        <v>0.51780407867</v>
      </c>
      <c r="AS15" s="244">
        <v>0.52470329322999998</v>
      </c>
      <c r="AT15" s="244">
        <v>0.51876110355000005</v>
      </c>
      <c r="AU15" s="244">
        <v>0.51487856300000001</v>
      </c>
      <c r="AV15" s="244">
        <v>0.51157873386999997</v>
      </c>
      <c r="AW15" s="244">
        <v>0.51394587233</v>
      </c>
      <c r="AX15" s="244">
        <v>0.51505727870999995</v>
      </c>
      <c r="AY15" s="244">
        <v>0.51187897838999996</v>
      </c>
      <c r="AZ15" s="244">
        <v>0.50522228786000001</v>
      </c>
      <c r="BA15" s="244">
        <v>0.50577480226000004</v>
      </c>
      <c r="BB15" s="244">
        <v>0.50254464932999998</v>
      </c>
      <c r="BC15" s="244">
        <v>0.50166030160999997</v>
      </c>
      <c r="BD15" s="244">
        <v>0.497117647</v>
      </c>
      <c r="BE15" s="244">
        <v>0.49599654707000002</v>
      </c>
      <c r="BF15" s="244">
        <v>0.51810711031000001</v>
      </c>
      <c r="BG15" s="244">
        <v>0.52808264458999998</v>
      </c>
      <c r="BH15" s="368">
        <v>0.53310180459000001</v>
      </c>
      <c r="BI15" s="368">
        <v>0.52258575063000001</v>
      </c>
      <c r="BJ15" s="368">
        <v>0.53301977703000003</v>
      </c>
      <c r="BK15" s="368">
        <v>0.52310819409999998</v>
      </c>
      <c r="BL15" s="368">
        <v>0.52803008117000005</v>
      </c>
      <c r="BM15" s="368">
        <v>0.53305599828000005</v>
      </c>
      <c r="BN15" s="368">
        <v>0.53806408531000005</v>
      </c>
      <c r="BO15" s="368">
        <v>0.53805430800999998</v>
      </c>
      <c r="BP15" s="368">
        <v>0.52301199247999997</v>
      </c>
      <c r="BQ15" s="368">
        <v>0.52301333636000003</v>
      </c>
      <c r="BR15" s="368">
        <v>0.52801441149999995</v>
      </c>
      <c r="BS15" s="368">
        <v>0.53300291210999995</v>
      </c>
      <c r="BT15" s="368">
        <v>0.53803692241000001</v>
      </c>
      <c r="BU15" s="368">
        <v>0.52300757504999995</v>
      </c>
      <c r="BV15" s="368">
        <v>0.52798345373</v>
      </c>
    </row>
    <row r="16" spans="1:74" ht="11.1" customHeight="1" x14ac:dyDescent="0.2">
      <c r="A16" s="159" t="s">
        <v>253</v>
      </c>
      <c r="B16" s="170" t="s">
        <v>344</v>
      </c>
      <c r="C16" s="244">
        <v>0.40829115668999999</v>
      </c>
      <c r="D16" s="244">
        <v>0.41026462327000002</v>
      </c>
      <c r="E16" s="244">
        <v>0.40012624176</v>
      </c>
      <c r="F16" s="244">
        <v>0.39859941250000003</v>
      </c>
      <c r="G16" s="244">
        <v>0.39636711596000002</v>
      </c>
      <c r="H16" s="244">
        <v>0.40578752523</v>
      </c>
      <c r="I16" s="244">
        <v>0.40515628623</v>
      </c>
      <c r="J16" s="244">
        <v>0.41207508983000002</v>
      </c>
      <c r="K16" s="244">
        <v>0.38911689889000001</v>
      </c>
      <c r="L16" s="244">
        <v>0.38933028628999999</v>
      </c>
      <c r="M16" s="244">
        <v>0.40062970912000001</v>
      </c>
      <c r="N16" s="244">
        <v>0.41129930575000001</v>
      </c>
      <c r="O16" s="244">
        <v>0.40556911349000002</v>
      </c>
      <c r="P16" s="244">
        <v>0.36591905981</v>
      </c>
      <c r="Q16" s="244">
        <v>0.40356280334</v>
      </c>
      <c r="R16" s="244">
        <v>0.40573141854</v>
      </c>
      <c r="S16" s="244">
        <v>0.40300705484999999</v>
      </c>
      <c r="T16" s="244">
        <v>0.39488995463999998</v>
      </c>
      <c r="U16" s="244">
        <v>0.37995153868999998</v>
      </c>
      <c r="V16" s="244">
        <v>0.35914678560000002</v>
      </c>
      <c r="W16" s="244">
        <v>0.38880200801999998</v>
      </c>
      <c r="X16" s="244">
        <v>0.38233610371999999</v>
      </c>
      <c r="Y16" s="244">
        <v>0.38553755385999999</v>
      </c>
      <c r="Z16" s="244">
        <v>0.38450210193000001</v>
      </c>
      <c r="AA16" s="244">
        <v>0.37886014161999998</v>
      </c>
      <c r="AB16" s="244">
        <v>0.39473767049000003</v>
      </c>
      <c r="AC16" s="244">
        <v>0.39075901995000001</v>
      </c>
      <c r="AD16" s="244">
        <v>0.37641669292000002</v>
      </c>
      <c r="AE16" s="244">
        <v>0.38280317651000001</v>
      </c>
      <c r="AF16" s="244">
        <v>0.38204152138000003</v>
      </c>
      <c r="AG16" s="244">
        <v>0.38077041343000001</v>
      </c>
      <c r="AH16" s="244">
        <v>0.38157270289</v>
      </c>
      <c r="AI16" s="244">
        <v>0.38779738064000002</v>
      </c>
      <c r="AJ16" s="244">
        <v>0.3767374396</v>
      </c>
      <c r="AK16" s="244">
        <v>0.39154588933000001</v>
      </c>
      <c r="AL16" s="244">
        <v>0.39656861328999998</v>
      </c>
      <c r="AM16" s="244">
        <v>0.44197575290000002</v>
      </c>
      <c r="AN16" s="244">
        <v>0.45939672999999998</v>
      </c>
      <c r="AO16" s="244">
        <v>0.43688265097000001</v>
      </c>
      <c r="AP16" s="244">
        <v>0.43333507066999999</v>
      </c>
      <c r="AQ16" s="244">
        <v>0.41707269387000001</v>
      </c>
      <c r="AR16" s="244">
        <v>0.40100799633</v>
      </c>
      <c r="AS16" s="244">
        <v>0.41192219967999999</v>
      </c>
      <c r="AT16" s="244">
        <v>0.42175312323000003</v>
      </c>
      <c r="AU16" s="244">
        <v>0.40904755028000001</v>
      </c>
      <c r="AV16" s="244">
        <v>0.44076737032000002</v>
      </c>
      <c r="AW16" s="244">
        <v>0.45499362706000002</v>
      </c>
      <c r="AX16" s="244">
        <v>0.45933724363</v>
      </c>
      <c r="AY16" s="244">
        <v>0.48076574193999999</v>
      </c>
      <c r="AZ16" s="244">
        <v>0.47474538713999997</v>
      </c>
      <c r="BA16" s="244">
        <v>0.45853125553000001</v>
      </c>
      <c r="BB16" s="244">
        <v>0.42402031281000002</v>
      </c>
      <c r="BC16" s="244">
        <v>0.45542640902999998</v>
      </c>
      <c r="BD16" s="244">
        <v>0.47059039342999998</v>
      </c>
      <c r="BE16" s="244">
        <v>0.47853053158999997</v>
      </c>
      <c r="BF16" s="244">
        <v>0.47886271280999998</v>
      </c>
      <c r="BG16" s="244">
        <v>0.50454394141000003</v>
      </c>
      <c r="BH16" s="368">
        <v>0.47701763119000001</v>
      </c>
      <c r="BI16" s="368">
        <v>0.42382598908000002</v>
      </c>
      <c r="BJ16" s="368">
        <v>0.49317913195000002</v>
      </c>
      <c r="BK16" s="368">
        <v>0.49301111504</v>
      </c>
      <c r="BL16" s="368">
        <v>0.49189257849000001</v>
      </c>
      <c r="BM16" s="368">
        <v>0.47547310350999999</v>
      </c>
      <c r="BN16" s="368">
        <v>0.47575566679999998</v>
      </c>
      <c r="BO16" s="368">
        <v>0.49049240274</v>
      </c>
      <c r="BP16" s="368">
        <v>0.50037783131000002</v>
      </c>
      <c r="BQ16" s="368">
        <v>0.52192378357000002</v>
      </c>
      <c r="BR16" s="368">
        <v>0.54607201207</v>
      </c>
      <c r="BS16" s="368">
        <v>0.59430473885000001</v>
      </c>
      <c r="BT16" s="368">
        <v>0.60071626139000001</v>
      </c>
      <c r="BU16" s="368">
        <v>0.64516093306</v>
      </c>
      <c r="BV16" s="368">
        <v>0.66236668170000002</v>
      </c>
    </row>
    <row r="17" spans="1:74" ht="11.1" customHeight="1" x14ac:dyDescent="0.2">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369"/>
      <c r="BI17" s="369"/>
      <c r="BJ17" s="369"/>
      <c r="BK17" s="369"/>
      <c r="BL17" s="369"/>
      <c r="BM17" s="369"/>
      <c r="BN17" s="369"/>
      <c r="BO17" s="369"/>
      <c r="BP17" s="369"/>
      <c r="BQ17" s="369"/>
      <c r="BR17" s="369"/>
      <c r="BS17" s="369"/>
      <c r="BT17" s="369"/>
      <c r="BU17" s="369"/>
      <c r="BV17" s="369"/>
    </row>
    <row r="18" spans="1:74" ht="11.1" customHeight="1" x14ac:dyDescent="0.2">
      <c r="A18" s="159" t="s">
        <v>346</v>
      </c>
      <c r="B18" s="169" t="s">
        <v>382</v>
      </c>
      <c r="C18" s="244">
        <v>4.3307830552000004</v>
      </c>
      <c r="D18" s="244">
        <v>4.3628889229999999</v>
      </c>
      <c r="E18" s="244">
        <v>4.4240877432000003</v>
      </c>
      <c r="F18" s="244">
        <v>4.3622342994999999</v>
      </c>
      <c r="G18" s="244">
        <v>4.1948102264999996</v>
      </c>
      <c r="H18" s="244">
        <v>4.0960781301000004</v>
      </c>
      <c r="I18" s="244">
        <v>4.2262599345999998</v>
      </c>
      <c r="J18" s="244">
        <v>4.0511431119000001</v>
      </c>
      <c r="K18" s="244">
        <v>3.9898424073999998</v>
      </c>
      <c r="L18" s="244">
        <v>4.2299942954</v>
      </c>
      <c r="M18" s="244">
        <v>4.1772959379000003</v>
      </c>
      <c r="N18" s="244">
        <v>3.9877493932000001</v>
      </c>
      <c r="O18" s="244">
        <v>4.4137128416999998</v>
      </c>
      <c r="P18" s="244">
        <v>4.3090009401999998</v>
      </c>
      <c r="Q18" s="244">
        <v>4.2096048344000003</v>
      </c>
      <c r="R18" s="244">
        <v>4.3139866247</v>
      </c>
      <c r="S18" s="244">
        <v>4.0152747015000001</v>
      </c>
      <c r="T18" s="244">
        <v>4.1364619533000004</v>
      </c>
      <c r="U18" s="244">
        <v>4.2765849226999997</v>
      </c>
      <c r="V18" s="244">
        <v>4.0733970736999998</v>
      </c>
      <c r="W18" s="244">
        <v>3.8396624143000002</v>
      </c>
      <c r="X18" s="244">
        <v>4.2577575568999997</v>
      </c>
      <c r="Y18" s="244">
        <v>4.2859566336999997</v>
      </c>
      <c r="Z18" s="244">
        <v>4.2960987893000002</v>
      </c>
      <c r="AA18" s="244">
        <v>4.2096774998999997</v>
      </c>
      <c r="AB18" s="244">
        <v>4.2169781089000002</v>
      </c>
      <c r="AC18" s="244">
        <v>4.1938342290000001</v>
      </c>
      <c r="AD18" s="244">
        <v>4.1113843544000002</v>
      </c>
      <c r="AE18" s="244">
        <v>3.9663268662000002</v>
      </c>
      <c r="AF18" s="244">
        <v>3.6991445209</v>
      </c>
      <c r="AG18" s="244">
        <v>4.0245230267999998</v>
      </c>
      <c r="AH18" s="244">
        <v>3.8422382589000001</v>
      </c>
      <c r="AI18" s="244">
        <v>3.9086308566999999</v>
      </c>
      <c r="AJ18" s="244">
        <v>4.0715663417999997</v>
      </c>
      <c r="AK18" s="244">
        <v>4.3466785147999998</v>
      </c>
      <c r="AL18" s="244">
        <v>4.4046305520000004</v>
      </c>
      <c r="AM18" s="244">
        <v>4.4200982790000003</v>
      </c>
      <c r="AN18" s="244">
        <v>4.5438189427999998</v>
      </c>
      <c r="AO18" s="244">
        <v>4.3705738260000002</v>
      </c>
      <c r="AP18" s="244">
        <v>4.5022673457</v>
      </c>
      <c r="AQ18" s="244">
        <v>4.3425910649999997</v>
      </c>
      <c r="AR18" s="244">
        <v>4.2073196916000004</v>
      </c>
      <c r="AS18" s="244">
        <v>4.3749422787999999</v>
      </c>
      <c r="AT18" s="244">
        <v>4.1715648778999999</v>
      </c>
      <c r="AU18" s="244">
        <v>3.9284129412</v>
      </c>
      <c r="AV18" s="244">
        <v>4.1488492264000003</v>
      </c>
      <c r="AW18" s="244">
        <v>4.2556340692000001</v>
      </c>
      <c r="AX18" s="244">
        <v>4.4812930263000004</v>
      </c>
      <c r="AY18" s="244">
        <v>4.4025668078000004</v>
      </c>
      <c r="AZ18" s="244">
        <v>4.3212289005000004</v>
      </c>
      <c r="BA18" s="244">
        <v>4.3997220342999999</v>
      </c>
      <c r="BB18" s="244">
        <v>4.0439738312999998</v>
      </c>
      <c r="BC18" s="244">
        <v>3.8780204577999999</v>
      </c>
      <c r="BD18" s="244">
        <v>3.7631742685999998</v>
      </c>
      <c r="BE18" s="244">
        <v>4.1546496915000004</v>
      </c>
      <c r="BF18" s="244">
        <v>4.2943102781000002</v>
      </c>
      <c r="BG18" s="244">
        <v>4.2532349195999997</v>
      </c>
      <c r="BH18" s="368">
        <v>4.4031035686999997</v>
      </c>
      <c r="BI18" s="368">
        <v>4.4308371470000001</v>
      </c>
      <c r="BJ18" s="368">
        <v>4.4459589190999997</v>
      </c>
      <c r="BK18" s="368">
        <v>4.4403858376000001</v>
      </c>
      <c r="BL18" s="368">
        <v>4.4428747810999996</v>
      </c>
      <c r="BM18" s="368">
        <v>4.4342805902000002</v>
      </c>
      <c r="BN18" s="368">
        <v>4.4172468654000001</v>
      </c>
      <c r="BO18" s="368">
        <v>4.3017289182000003</v>
      </c>
      <c r="BP18" s="368">
        <v>4.3252344696999998</v>
      </c>
      <c r="BQ18" s="368">
        <v>4.3457046040999998</v>
      </c>
      <c r="BR18" s="368">
        <v>4.2372418854999996</v>
      </c>
      <c r="BS18" s="368">
        <v>4.1406619222999996</v>
      </c>
      <c r="BT18" s="368">
        <v>4.4404909842000002</v>
      </c>
      <c r="BU18" s="368">
        <v>4.5334526029999997</v>
      </c>
      <c r="BV18" s="368">
        <v>4.59090927</v>
      </c>
    </row>
    <row r="19" spans="1:74" ht="11.1" customHeight="1" x14ac:dyDescent="0.2">
      <c r="A19" s="159" t="s">
        <v>254</v>
      </c>
      <c r="B19" s="170" t="s">
        <v>345</v>
      </c>
      <c r="C19" s="244">
        <v>2.0363215484000001</v>
      </c>
      <c r="D19" s="244">
        <v>2.0728151429000001</v>
      </c>
      <c r="E19" s="244">
        <v>2.1322947742</v>
      </c>
      <c r="F19" s="244">
        <v>2.1223863333000001</v>
      </c>
      <c r="G19" s="244">
        <v>1.9920886452</v>
      </c>
      <c r="H19" s="244">
        <v>1.8913336667</v>
      </c>
      <c r="I19" s="244">
        <v>2.0062918710000002</v>
      </c>
      <c r="J19" s="244">
        <v>1.9322321935</v>
      </c>
      <c r="K19" s="244">
        <v>1.7820973333000001</v>
      </c>
      <c r="L19" s="244">
        <v>1.9450150968</v>
      </c>
      <c r="M19" s="244">
        <v>1.8737216667000001</v>
      </c>
      <c r="N19" s="244">
        <v>1.9375076774</v>
      </c>
      <c r="O19" s="244">
        <v>2.0323502903000001</v>
      </c>
      <c r="P19" s="244">
        <v>1.9561311428999999</v>
      </c>
      <c r="Q19" s="244">
        <v>1.9097967418999999</v>
      </c>
      <c r="R19" s="244">
        <v>1.8765476667000001</v>
      </c>
      <c r="S19" s="244">
        <v>1.6648925483999999</v>
      </c>
      <c r="T19" s="244">
        <v>1.8549519999999999</v>
      </c>
      <c r="U19" s="244">
        <v>1.9207535161</v>
      </c>
      <c r="V19" s="244">
        <v>1.8781438387</v>
      </c>
      <c r="W19" s="244">
        <v>1.6173996666999999</v>
      </c>
      <c r="X19" s="244">
        <v>1.8649551289999999</v>
      </c>
      <c r="Y19" s="244">
        <v>1.8830473333</v>
      </c>
      <c r="Z19" s="244">
        <v>1.8598825483999999</v>
      </c>
      <c r="AA19" s="244">
        <v>1.8271840322999999</v>
      </c>
      <c r="AB19" s="244">
        <v>1.7534939286</v>
      </c>
      <c r="AC19" s="244">
        <v>1.7628637096999999</v>
      </c>
      <c r="AD19" s="244">
        <v>1.726402</v>
      </c>
      <c r="AE19" s="244">
        <v>1.5958743548000001</v>
      </c>
      <c r="AF19" s="244">
        <v>1.4056120000000001</v>
      </c>
      <c r="AG19" s="244">
        <v>1.7224859677</v>
      </c>
      <c r="AH19" s="244">
        <v>1.6699340323</v>
      </c>
      <c r="AI19" s="244">
        <v>1.5823609999999999</v>
      </c>
      <c r="AJ19" s="244">
        <v>1.7973572580999999</v>
      </c>
      <c r="AK19" s="244">
        <v>1.9945656667</v>
      </c>
      <c r="AL19" s="244">
        <v>2.0810159677</v>
      </c>
      <c r="AM19" s="244">
        <v>1.9846369355</v>
      </c>
      <c r="AN19" s="244">
        <v>2.1088556896999999</v>
      </c>
      <c r="AO19" s="244">
        <v>2.0647837096999999</v>
      </c>
      <c r="AP19" s="244">
        <v>2.099399</v>
      </c>
      <c r="AQ19" s="244">
        <v>2.0436817742</v>
      </c>
      <c r="AR19" s="244">
        <v>1.8645723332999999</v>
      </c>
      <c r="AS19" s="244">
        <v>2.0684359677000002</v>
      </c>
      <c r="AT19" s="244">
        <v>2.0288698386999999</v>
      </c>
      <c r="AU19" s="244">
        <v>1.7779799999999999</v>
      </c>
      <c r="AV19" s="244">
        <v>1.8854172580999999</v>
      </c>
      <c r="AW19" s="244">
        <v>2.0381763333</v>
      </c>
      <c r="AX19" s="244">
        <v>2.1362056452</v>
      </c>
      <c r="AY19" s="244">
        <v>2.1291040322999999</v>
      </c>
      <c r="AZ19" s="244">
        <v>2.1106760713999999</v>
      </c>
      <c r="BA19" s="244">
        <v>2.0996830645000002</v>
      </c>
      <c r="BB19" s="244">
        <v>2.0029523333000001</v>
      </c>
      <c r="BC19" s="244">
        <v>1.8531556452</v>
      </c>
      <c r="BD19" s="244">
        <v>1.8515729999999999</v>
      </c>
      <c r="BE19" s="244">
        <v>2.0417885122000001</v>
      </c>
      <c r="BF19" s="244">
        <v>2.1209213885999998</v>
      </c>
      <c r="BG19" s="244">
        <v>2.0340276071000001</v>
      </c>
      <c r="BH19" s="368">
        <v>2.1720770101000002</v>
      </c>
      <c r="BI19" s="368">
        <v>2.1805157285000001</v>
      </c>
      <c r="BJ19" s="368">
        <v>2.1824968607000002</v>
      </c>
      <c r="BK19" s="368">
        <v>2.1841628053000002</v>
      </c>
      <c r="BL19" s="368">
        <v>2.1862061110000002</v>
      </c>
      <c r="BM19" s="368">
        <v>2.1880667555</v>
      </c>
      <c r="BN19" s="368">
        <v>2.1869966342999998</v>
      </c>
      <c r="BO19" s="368">
        <v>2.0859955304</v>
      </c>
      <c r="BP19" s="368">
        <v>2.1088435282</v>
      </c>
      <c r="BQ19" s="368">
        <v>2.2047827189000002</v>
      </c>
      <c r="BR19" s="368">
        <v>2.2027551828999998</v>
      </c>
      <c r="BS19" s="368">
        <v>1.9577861118</v>
      </c>
      <c r="BT19" s="368">
        <v>2.2219216963999999</v>
      </c>
      <c r="BU19" s="368">
        <v>2.2989754467000001</v>
      </c>
      <c r="BV19" s="368">
        <v>2.3442220645999998</v>
      </c>
    </row>
    <row r="20" spans="1:74" ht="11.1" customHeight="1" x14ac:dyDescent="0.2">
      <c r="A20" s="159" t="s">
        <v>1027</v>
      </c>
      <c r="B20" s="170" t="s">
        <v>1028</v>
      </c>
      <c r="C20" s="244">
        <v>1.1035371702000001</v>
      </c>
      <c r="D20" s="244">
        <v>1.0858033228999999</v>
      </c>
      <c r="E20" s="244">
        <v>1.0896714663</v>
      </c>
      <c r="F20" s="244">
        <v>1.0546367115999999</v>
      </c>
      <c r="G20" s="244">
        <v>1.0799618048999999</v>
      </c>
      <c r="H20" s="244">
        <v>1.0769966228000001</v>
      </c>
      <c r="I20" s="244">
        <v>1.055106871</v>
      </c>
      <c r="J20" s="244">
        <v>0.94628135649</v>
      </c>
      <c r="K20" s="244">
        <v>1.0064095191</v>
      </c>
      <c r="L20" s="244">
        <v>1.0911156055</v>
      </c>
      <c r="M20" s="244">
        <v>1.1125362919999999</v>
      </c>
      <c r="N20" s="244">
        <v>0.85441402093999996</v>
      </c>
      <c r="O20" s="244">
        <v>1.1747670339</v>
      </c>
      <c r="P20" s="244">
        <v>1.1539645218000001</v>
      </c>
      <c r="Q20" s="244">
        <v>1.1058052271000001</v>
      </c>
      <c r="R20" s="244">
        <v>1.2358733258000001</v>
      </c>
      <c r="S20" s="244">
        <v>1.1425749646000001</v>
      </c>
      <c r="T20" s="244">
        <v>1.0888512326999999</v>
      </c>
      <c r="U20" s="244">
        <v>1.1620934771</v>
      </c>
      <c r="V20" s="244">
        <v>1.0576714527</v>
      </c>
      <c r="W20" s="244">
        <v>1.0306279900999999</v>
      </c>
      <c r="X20" s="244">
        <v>1.1858974852999999</v>
      </c>
      <c r="Y20" s="244">
        <v>1.1908340302</v>
      </c>
      <c r="Z20" s="244">
        <v>1.2306682185</v>
      </c>
      <c r="AA20" s="244">
        <v>1.2011608546999999</v>
      </c>
      <c r="AB20" s="244">
        <v>1.2794953666</v>
      </c>
      <c r="AC20" s="244">
        <v>1.2480499311</v>
      </c>
      <c r="AD20" s="244">
        <v>1.2036091701</v>
      </c>
      <c r="AE20" s="244">
        <v>1.2011516873000001</v>
      </c>
      <c r="AF20" s="244">
        <v>1.1395693903999999</v>
      </c>
      <c r="AG20" s="244">
        <v>1.1430183269</v>
      </c>
      <c r="AH20" s="244">
        <v>1.0164409000000001</v>
      </c>
      <c r="AI20" s="244">
        <v>1.1973478563</v>
      </c>
      <c r="AJ20" s="244">
        <v>1.1239310123999999</v>
      </c>
      <c r="AK20" s="244">
        <v>1.2047197177</v>
      </c>
      <c r="AL20" s="244">
        <v>1.164556806</v>
      </c>
      <c r="AM20" s="244">
        <v>1.2178205484</v>
      </c>
      <c r="AN20" s="244">
        <v>1.2061945171999999</v>
      </c>
      <c r="AO20" s="244">
        <v>1.0986238387</v>
      </c>
      <c r="AP20" s="244">
        <v>1.2146166667</v>
      </c>
      <c r="AQ20" s="244">
        <v>1.0995413870999999</v>
      </c>
      <c r="AR20" s="244">
        <v>1.1536596667000001</v>
      </c>
      <c r="AS20" s="244">
        <v>1.0947502257999999</v>
      </c>
      <c r="AT20" s="244">
        <v>0.92589009677</v>
      </c>
      <c r="AU20" s="244">
        <v>0.94734866666999995</v>
      </c>
      <c r="AV20" s="244">
        <v>1.0454290322999999</v>
      </c>
      <c r="AW20" s="244">
        <v>1.0123593333000001</v>
      </c>
      <c r="AX20" s="244">
        <v>1.1311003040000001</v>
      </c>
      <c r="AY20" s="244">
        <v>1.0807487920000001</v>
      </c>
      <c r="AZ20" s="244">
        <v>1.0233222276</v>
      </c>
      <c r="BA20" s="244">
        <v>1.091201922</v>
      </c>
      <c r="BB20" s="244">
        <v>0.83955206706999996</v>
      </c>
      <c r="BC20" s="244">
        <v>0.87238849127999996</v>
      </c>
      <c r="BD20" s="244">
        <v>0.73856548330000005</v>
      </c>
      <c r="BE20" s="244">
        <v>0.90439230423000005</v>
      </c>
      <c r="BF20" s="244">
        <v>0.97184707650000002</v>
      </c>
      <c r="BG20" s="244">
        <v>1.0031796622</v>
      </c>
      <c r="BH20" s="368">
        <v>1.0156045981999999</v>
      </c>
      <c r="BI20" s="368">
        <v>1.0297297291</v>
      </c>
      <c r="BJ20" s="368">
        <v>1.0408613846000001</v>
      </c>
      <c r="BK20" s="368">
        <v>1.0488700580999999</v>
      </c>
      <c r="BL20" s="368">
        <v>1.0438809872999999</v>
      </c>
      <c r="BM20" s="368">
        <v>1.0369683810999999</v>
      </c>
      <c r="BN20" s="368">
        <v>1.0304653639000001</v>
      </c>
      <c r="BO20" s="368">
        <v>1.0243717138999999</v>
      </c>
      <c r="BP20" s="368">
        <v>1.0189676197999999</v>
      </c>
      <c r="BQ20" s="368">
        <v>0.94279279997999998</v>
      </c>
      <c r="BR20" s="368">
        <v>0.84435036810999997</v>
      </c>
      <c r="BS20" s="368">
        <v>0.97907352136000003</v>
      </c>
      <c r="BT20" s="368">
        <v>1.0156665174999999</v>
      </c>
      <c r="BU20" s="368">
        <v>1.0277323350000001</v>
      </c>
      <c r="BV20" s="368">
        <v>1.0397703126</v>
      </c>
    </row>
    <row r="21" spans="1:74" ht="11.1" customHeight="1" x14ac:dyDescent="0.2">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369"/>
      <c r="BI21" s="369"/>
      <c r="BJ21" s="369"/>
      <c r="BK21" s="369"/>
      <c r="BL21" s="369"/>
      <c r="BM21" s="369"/>
      <c r="BN21" s="369"/>
      <c r="BO21" s="369"/>
      <c r="BP21" s="369"/>
      <c r="BQ21" s="369"/>
      <c r="BR21" s="369"/>
      <c r="BS21" s="369"/>
      <c r="BT21" s="369"/>
      <c r="BU21" s="369"/>
      <c r="BV21" s="369"/>
    </row>
    <row r="22" spans="1:74" ht="11.1" customHeight="1" x14ac:dyDescent="0.2">
      <c r="A22" s="159" t="s">
        <v>371</v>
      </c>
      <c r="B22" s="169" t="s">
        <v>924</v>
      </c>
      <c r="C22" s="244">
        <v>14.513876980999999</v>
      </c>
      <c r="D22" s="244">
        <v>14.244060770999999</v>
      </c>
      <c r="E22" s="244">
        <v>14.421232421999999</v>
      </c>
      <c r="F22" s="244">
        <v>14.419593463</v>
      </c>
      <c r="G22" s="244">
        <v>14.33099872</v>
      </c>
      <c r="H22" s="244">
        <v>14.311603319</v>
      </c>
      <c r="I22" s="244">
        <v>14.267623751</v>
      </c>
      <c r="J22" s="244">
        <v>14.12349519</v>
      </c>
      <c r="K22" s="244">
        <v>14.232876958</v>
      </c>
      <c r="L22" s="244">
        <v>14.162370844</v>
      </c>
      <c r="M22" s="244">
        <v>14.284084106</v>
      </c>
      <c r="N22" s="244">
        <v>14.324242002</v>
      </c>
      <c r="O22" s="244">
        <v>14.358392265999999</v>
      </c>
      <c r="P22" s="244">
        <v>14.396271062</v>
      </c>
      <c r="Q22" s="244">
        <v>14.385576233</v>
      </c>
      <c r="R22" s="244">
        <v>14.327979257000001</v>
      </c>
      <c r="S22" s="244">
        <v>14.38964058</v>
      </c>
      <c r="T22" s="244">
        <v>14.488776801</v>
      </c>
      <c r="U22" s="244">
        <v>14.633985034</v>
      </c>
      <c r="V22" s="244">
        <v>14.420191423</v>
      </c>
      <c r="W22" s="244">
        <v>14.735785947</v>
      </c>
      <c r="X22" s="244">
        <v>14.785374699</v>
      </c>
      <c r="Y22" s="244">
        <v>14.833201459</v>
      </c>
      <c r="Z22" s="244">
        <v>14.950970806999999</v>
      </c>
      <c r="AA22" s="244">
        <v>14.863560566</v>
      </c>
      <c r="AB22" s="244">
        <v>14.848935322000001</v>
      </c>
      <c r="AC22" s="244">
        <v>14.750043207999999</v>
      </c>
      <c r="AD22" s="244">
        <v>14.351422059000001</v>
      </c>
      <c r="AE22" s="244">
        <v>14.255761879</v>
      </c>
      <c r="AF22" s="244">
        <v>14.616350362</v>
      </c>
      <c r="AG22" s="244">
        <v>14.585209766</v>
      </c>
      <c r="AH22" s="244">
        <v>14.596826774</v>
      </c>
      <c r="AI22" s="244">
        <v>14.531655690999999</v>
      </c>
      <c r="AJ22" s="244">
        <v>14.550263488000001</v>
      </c>
      <c r="AK22" s="244">
        <v>14.692947366</v>
      </c>
      <c r="AL22" s="244">
        <v>14.718474859000001</v>
      </c>
      <c r="AM22" s="244">
        <v>14.729931427</v>
      </c>
      <c r="AN22" s="244">
        <v>14.725281531</v>
      </c>
      <c r="AO22" s="244">
        <v>14.699326814999999</v>
      </c>
      <c r="AP22" s="244">
        <v>14.749007261999999</v>
      </c>
      <c r="AQ22" s="244">
        <v>12.486168640000001</v>
      </c>
      <c r="AR22" s="244">
        <v>12.280388339</v>
      </c>
      <c r="AS22" s="244">
        <v>12.330711893</v>
      </c>
      <c r="AT22" s="244">
        <v>12.879313100999999</v>
      </c>
      <c r="AU22" s="244">
        <v>12.906462879999999</v>
      </c>
      <c r="AV22" s="244">
        <v>13.044379907</v>
      </c>
      <c r="AW22" s="244">
        <v>13.139494920000001</v>
      </c>
      <c r="AX22" s="244">
        <v>13.175094290000001</v>
      </c>
      <c r="AY22" s="244">
        <v>13.303890255000001</v>
      </c>
      <c r="AZ22" s="244">
        <v>13.361359582</v>
      </c>
      <c r="BA22" s="244">
        <v>13.470748173</v>
      </c>
      <c r="BB22" s="244">
        <v>13.621699587</v>
      </c>
      <c r="BC22" s="244">
        <v>13.626235343999999</v>
      </c>
      <c r="BD22" s="244">
        <v>13.591766233</v>
      </c>
      <c r="BE22" s="244">
        <v>13.663102235</v>
      </c>
      <c r="BF22" s="244">
        <v>13.382120243999999</v>
      </c>
      <c r="BG22" s="244">
        <v>13.797640051</v>
      </c>
      <c r="BH22" s="368">
        <v>14.093286286</v>
      </c>
      <c r="BI22" s="368">
        <v>14.225499225</v>
      </c>
      <c r="BJ22" s="368">
        <v>14.314729777</v>
      </c>
      <c r="BK22" s="368">
        <v>14.37159834</v>
      </c>
      <c r="BL22" s="368">
        <v>14.450380323999999</v>
      </c>
      <c r="BM22" s="368">
        <v>14.549026553999999</v>
      </c>
      <c r="BN22" s="368">
        <v>14.589275072</v>
      </c>
      <c r="BO22" s="368">
        <v>14.658925476</v>
      </c>
      <c r="BP22" s="368">
        <v>14.734568384999999</v>
      </c>
      <c r="BQ22" s="368">
        <v>14.789707706</v>
      </c>
      <c r="BR22" s="368">
        <v>14.761031526</v>
      </c>
      <c r="BS22" s="368">
        <v>14.772336745</v>
      </c>
      <c r="BT22" s="368">
        <v>14.905184866000001</v>
      </c>
      <c r="BU22" s="368">
        <v>14.992927174</v>
      </c>
      <c r="BV22" s="368">
        <v>15.023765485</v>
      </c>
    </row>
    <row r="23" spans="1:74" ht="11.1" customHeight="1" x14ac:dyDescent="0.2">
      <c r="A23" s="159" t="s">
        <v>255</v>
      </c>
      <c r="B23" s="170" t="s">
        <v>367</v>
      </c>
      <c r="C23" s="244">
        <v>0.81607460743000004</v>
      </c>
      <c r="D23" s="244">
        <v>0.79847657874</v>
      </c>
      <c r="E23" s="244">
        <v>0.75506131327000003</v>
      </c>
      <c r="F23" s="244">
        <v>0.79774702589000002</v>
      </c>
      <c r="G23" s="244">
        <v>0.79762043152999995</v>
      </c>
      <c r="H23" s="244">
        <v>0.80770544167000002</v>
      </c>
      <c r="I23" s="244">
        <v>0.80893775821000002</v>
      </c>
      <c r="J23" s="244">
        <v>0.75234287237999997</v>
      </c>
      <c r="K23" s="244">
        <v>0.80602191914999999</v>
      </c>
      <c r="L23" s="244">
        <v>0.80689181230999996</v>
      </c>
      <c r="M23" s="244">
        <v>0.79471246303999998</v>
      </c>
      <c r="N23" s="244">
        <v>0.81456037593999997</v>
      </c>
      <c r="O23" s="244">
        <v>0.82308303848999997</v>
      </c>
      <c r="P23" s="244">
        <v>0.80484895389</v>
      </c>
      <c r="Q23" s="244">
        <v>0.80144887874000004</v>
      </c>
      <c r="R23" s="244">
        <v>0.80343534117000004</v>
      </c>
      <c r="S23" s="244">
        <v>0.82044880359000005</v>
      </c>
      <c r="T23" s="244">
        <v>0.81144880359000005</v>
      </c>
      <c r="U23" s="244">
        <v>0.79244920242000005</v>
      </c>
      <c r="V23" s="244">
        <v>0.79344917933000003</v>
      </c>
      <c r="W23" s="244">
        <v>0.81544835723999998</v>
      </c>
      <c r="X23" s="244">
        <v>0.80244916393999999</v>
      </c>
      <c r="Y23" s="244">
        <v>0.82044910870999999</v>
      </c>
      <c r="Z23" s="244">
        <v>0.80944900595000002</v>
      </c>
      <c r="AA23" s="244">
        <v>0.81244930654000003</v>
      </c>
      <c r="AB23" s="244">
        <v>0.82544913316000001</v>
      </c>
      <c r="AC23" s="244">
        <v>0.81744913316000001</v>
      </c>
      <c r="AD23" s="244">
        <v>0.78044868227999997</v>
      </c>
      <c r="AE23" s="244">
        <v>0.79544860712999998</v>
      </c>
      <c r="AF23" s="244">
        <v>0.78744930654</v>
      </c>
      <c r="AG23" s="244">
        <v>0.79744838168999999</v>
      </c>
      <c r="AH23" s="244">
        <v>0.76844855506999998</v>
      </c>
      <c r="AI23" s="244">
        <v>0.77444923138999999</v>
      </c>
      <c r="AJ23" s="244">
        <v>0.73744838169000004</v>
      </c>
      <c r="AK23" s="244">
        <v>0.79544850889999996</v>
      </c>
      <c r="AL23" s="244">
        <v>0.79044865918999996</v>
      </c>
      <c r="AM23" s="244">
        <v>0.77168884808000004</v>
      </c>
      <c r="AN23" s="244">
        <v>0.75385766193000003</v>
      </c>
      <c r="AO23" s="244">
        <v>0.76737643648999998</v>
      </c>
      <c r="AP23" s="244">
        <v>0.77404509317000003</v>
      </c>
      <c r="AQ23" s="244">
        <v>0.65255758334000002</v>
      </c>
      <c r="AR23" s="244">
        <v>0.65138256370000003</v>
      </c>
      <c r="AS23" s="244">
        <v>0.65239722380999998</v>
      </c>
      <c r="AT23" s="244">
        <v>0.67156285961999995</v>
      </c>
      <c r="AU23" s="244">
        <v>0.65912965726999995</v>
      </c>
      <c r="AV23" s="244">
        <v>0.67837116020999999</v>
      </c>
      <c r="AW23" s="244">
        <v>0.68829086428999997</v>
      </c>
      <c r="AX23" s="244">
        <v>0.69070125966999996</v>
      </c>
      <c r="AY23" s="244">
        <v>0.74972995808999998</v>
      </c>
      <c r="AZ23" s="244">
        <v>0.73953213146999996</v>
      </c>
      <c r="BA23" s="244">
        <v>0.73371863318999997</v>
      </c>
      <c r="BB23" s="244">
        <v>0.69974082499000001</v>
      </c>
      <c r="BC23" s="244">
        <v>0.67690762264000004</v>
      </c>
      <c r="BD23" s="244">
        <v>0.70748985618000004</v>
      </c>
      <c r="BE23" s="244">
        <v>0.71901913086000002</v>
      </c>
      <c r="BF23" s="244">
        <v>0.71550649955000001</v>
      </c>
      <c r="BG23" s="244">
        <v>0.73200977113999999</v>
      </c>
      <c r="BH23" s="368">
        <v>0.76209398574999998</v>
      </c>
      <c r="BI23" s="368">
        <v>0.78314260023000004</v>
      </c>
      <c r="BJ23" s="368">
        <v>0.80120888959000003</v>
      </c>
      <c r="BK23" s="368">
        <v>0.80450658549999998</v>
      </c>
      <c r="BL23" s="368">
        <v>0.81312194419999995</v>
      </c>
      <c r="BM23" s="368">
        <v>0.81654419103999998</v>
      </c>
      <c r="BN23" s="368">
        <v>0.80752559526000001</v>
      </c>
      <c r="BO23" s="368">
        <v>0.80351192585999998</v>
      </c>
      <c r="BP23" s="368">
        <v>0.80204672320000003</v>
      </c>
      <c r="BQ23" s="368">
        <v>0.78843396673999999</v>
      </c>
      <c r="BR23" s="368">
        <v>0.76589673116000001</v>
      </c>
      <c r="BS23" s="368">
        <v>0.78339472866000004</v>
      </c>
      <c r="BT23" s="368">
        <v>0.79727028805</v>
      </c>
      <c r="BU23" s="368">
        <v>0.80882241724000004</v>
      </c>
      <c r="BV23" s="368">
        <v>0.82037213310000001</v>
      </c>
    </row>
    <row r="24" spans="1:74" ht="11.1" customHeight="1" x14ac:dyDescent="0.2">
      <c r="A24" s="159" t="s">
        <v>256</v>
      </c>
      <c r="B24" s="170" t="s">
        <v>368</v>
      </c>
      <c r="C24" s="244">
        <v>1.8435844995999999</v>
      </c>
      <c r="D24" s="244">
        <v>1.8699209049000001</v>
      </c>
      <c r="E24" s="244">
        <v>1.9082287550999999</v>
      </c>
      <c r="F24" s="244">
        <v>1.8832110905999999</v>
      </c>
      <c r="G24" s="244">
        <v>1.8536781098999999</v>
      </c>
      <c r="H24" s="244">
        <v>1.8766182429</v>
      </c>
      <c r="I24" s="244">
        <v>1.8968362851</v>
      </c>
      <c r="J24" s="244">
        <v>1.8113992712</v>
      </c>
      <c r="K24" s="244">
        <v>1.8628623573</v>
      </c>
      <c r="L24" s="244">
        <v>1.8305557874</v>
      </c>
      <c r="M24" s="244">
        <v>1.9642379572999999</v>
      </c>
      <c r="N24" s="244">
        <v>1.9587909485999999</v>
      </c>
      <c r="O24" s="244">
        <v>1.9503674027</v>
      </c>
      <c r="P24" s="244">
        <v>2.0037399022</v>
      </c>
      <c r="Q24" s="244">
        <v>1.9807715937999999</v>
      </c>
      <c r="R24" s="244">
        <v>1.9321661503000001</v>
      </c>
      <c r="S24" s="244">
        <v>1.972398887</v>
      </c>
      <c r="T24" s="244">
        <v>1.9745017652000001</v>
      </c>
      <c r="U24" s="244">
        <v>1.9947720067000001</v>
      </c>
      <c r="V24" s="244">
        <v>1.7829980963000001</v>
      </c>
      <c r="W24" s="244">
        <v>1.9221436911000001</v>
      </c>
      <c r="X24" s="244">
        <v>1.9346075484</v>
      </c>
      <c r="Y24" s="244">
        <v>2.0066209843</v>
      </c>
      <c r="Z24" s="244">
        <v>2.0590149120999999</v>
      </c>
      <c r="AA24" s="244">
        <v>2.0485655226000001</v>
      </c>
      <c r="AB24" s="244">
        <v>2.0614667</v>
      </c>
      <c r="AC24" s="244">
        <v>1.9810925805999999</v>
      </c>
      <c r="AD24" s="244">
        <v>1.7374341932999999</v>
      </c>
      <c r="AE24" s="244">
        <v>1.7818523871</v>
      </c>
      <c r="AF24" s="244">
        <v>2.0495496332999998</v>
      </c>
      <c r="AG24" s="244">
        <v>2.0429835226000002</v>
      </c>
      <c r="AH24" s="244">
        <v>1.9329347160999999</v>
      </c>
      <c r="AI24" s="244">
        <v>1.8992934467</v>
      </c>
      <c r="AJ24" s="244">
        <v>1.9751369354999999</v>
      </c>
      <c r="AK24" s="244">
        <v>2.0403525732999999</v>
      </c>
      <c r="AL24" s="244">
        <v>2.0518219419000001</v>
      </c>
      <c r="AM24" s="244">
        <v>2.0480972710000001</v>
      </c>
      <c r="AN24" s="244">
        <v>2.0794706276000001</v>
      </c>
      <c r="AO24" s="244">
        <v>2.0436586838999999</v>
      </c>
      <c r="AP24" s="244">
        <v>2.0446804933</v>
      </c>
      <c r="AQ24" s="244">
        <v>1.8414286194</v>
      </c>
      <c r="AR24" s="244">
        <v>1.705217</v>
      </c>
      <c r="AS24" s="244">
        <v>1.7021661031999999</v>
      </c>
      <c r="AT24" s="244">
        <v>1.7415280305</v>
      </c>
      <c r="AU24" s="244">
        <v>1.6866910799999999</v>
      </c>
      <c r="AV24" s="244">
        <v>1.7741567613</v>
      </c>
      <c r="AW24" s="244">
        <v>1.8315142467000001</v>
      </c>
      <c r="AX24" s="244">
        <v>1.8320033677000001</v>
      </c>
      <c r="AY24" s="244">
        <v>1.8019897001</v>
      </c>
      <c r="AZ24" s="244">
        <v>1.9210507071</v>
      </c>
      <c r="BA24" s="244">
        <v>1.8805782902999999</v>
      </c>
      <c r="BB24" s="244">
        <v>1.8464338066999999</v>
      </c>
      <c r="BC24" s="244">
        <v>1.8763420451999999</v>
      </c>
      <c r="BD24" s="244">
        <v>1.8551894667</v>
      </c>
      <c r="BE24" s="244">
        <v>1.8583338921000001</v>
      </c>
      <c r="BF24" s="244">
        <v>1.6135561866000001</v>
      </c>
      <c r="BG24" s="244">
        <v>1.7138307296999999</v>
      </c>
      <c r="BH24" s="368">
        <v>1.8804236469</v>
      </c>
      <c r="BI24" s="368">
        <v>1.9409832384000001</v>
      </c>
      <c r="BJ24" s="368">
        <v>1.9531522283</v>
      </c>
      <c r="BK24" s="368">
        <v>1.9651886519999999</v>
      </c>
      <c r="BL24" s="368">
        <v>1.9774188029999999</v>
      </c>
      <c r="BM24" s="368">
        <v>1.9945460356</v>
      </c>
      <c r="BN24" s="368">
        <v>1.9742041159999999</v>
      </c>
      <c r="BO24" s="368">
        <v>1.9788930444999999</v>
      </c>
      <c r="BP24" s="368">
        <v>1.9836288956000001</v>
      </c>
      <c r="BQ24" s="368">
        <v>1.9883279658999999</v>
      </c>
      <c r="BR24" s="368">
        <v>1.9334635878999999</v>
      </c>
      <c r="BS24" s="368">
        <v>1.8822920738</v>
      </c>
      <c r="BT24" s="368">
        <v>1.9685757558999999</v>
      </c>
      <c r="BU24" s="368">
        <v>2.0142596543</v>
      </c>
      <c r="BV24" s="368">
        <v>2.0115418915999999</v>
      </c>
    </row>
    <row r="25" spans="1:74" ht="11.1" customHeight="1" x14ac:dyDescent="0.2">
      <c r="A25" s="159" t="s">
        <v>257</v>
      </c>
      <c r="B25" s="170" t="s">
        <v>369</v>
      </c>
      <c r="C25" s="244">
        <v>11.462756274</v>
      </c>
      <c r="D25" s="244">
        <v>11.184233047999999</v>
      </c>
      <c r="E25" s="244">
        <v>11.366154437</v>
      </c>
      <c r="F25" s="244">
        <v>11.345297714000001</v>
      </c>
      <c r="G25" s="244">
        <v>11.286854792</v>
      </c>
      <c r="H25" s="244">
        <v>11.235531455</v>
      </c>
      <c r="I25" s="244">
        <v>11.176118696</v>
      </c>
      <c r="J25" s="244">
        <v>11.175389163</v>
      </c>
      <c r="K25" s="244">
        <v>11.178837889</v>
      </c>
      <c r="L25" s="244">
        <v>11.139681502</v>
      </c>
      <c r="M25" s="244">
        <v>11.135772957</v>
      </c>
      <c r="N25" s="244">
        <v>11.160110920999999</v>
      </c>
      <c r="O25" s="244">
        <v>11.182290083</v>
      </c>
      <c r="P25" s="244">
        <v>11.184606464</v>
      </c>
      <c r="Q25" s="244">
        <v>11.198487018</v>
      </c>
      <c r="R25" s="244">
        <v>11.194755023000001</v>
      </c>
      <c r="S25" s="244">
        <v>11.202010146999999</v>
      </c>
      <c r="T25" s="244">
        <v>11.295371490000001</v>
      </c>
      <c r="U25" s="244">
        <v>11.446903083</v>
      </c>
      <c r="V25" s="244">
        <v>11.443616405</v>
      </c>
      <c r="W25" s="244">
        <v>11.597123157</v>
      </c>
      <c r="X25" s="244">
        <v>11.646468243999999</v>
      </c>
      <c r="Y25" s="244">
        <v>11.604648622999999</v>
      </c>
      <c r="Z25" s="244">
        <v>11.683591147</v>
      </c>
      <c r="AA25" s="244">
        <v>11.605536105000001</v>
      </c>
      <c r="AB25" s="244">
        <v>11.563331857</v>
      </c>
      <c r="AC25" s="244">
        <v>11.531883792</v>
      </c>
      <c r="AD25" s="244">
        <v>11.468237323</v>
      </c>
      <c r="AE25" s="244">
        <v>11.341753049999999</v>
      </c>
      <c r="AF25" s="244">
        <v>11.388609089999999</v>
      </c>
      <c r="AG25" s="244">
        <v>11.383321243999999</v>
      </c>
      <c r="AH25" s="244">
        <v>11.532829598999999</v>
      </c>
      <c r="AI25" s="244">
        <v>11.492792823</v>
      </c>
      <c r="AJ25" s="244">
        <v>11.468585696</v>
      </c>
      <c r="AK25" s="244">
        <v>11.486122523000001</v>
      </c>
      <c r="AL25" s="244">
        <v>11.503935212</v>
      </c>
      <c r="AM25" s="244">
        <v>11.549002889</v>
      </c>
      <c r="AN25" s="244">
        <v>11.530068822</v>
      </c>
      <c r="AO25" s="244">
        <v>11.526587276000001</v>
      </c>
      <c r="AP25" s="244">
        <v>11.571583257</v>
      </c>
      <c r="AQ25" s="244">
        <v>9.6334690180999996</v>
      </c>
      <c r="AR25" s="244">
        <v>9.5662103567999992</v>
      </c>
      <c r="AS25" s="244">
        <v>9.6186671471</v>
      </c>
      <c r="AT25" s="244">
        <v>10.108334792000001</v>
      </c>
      <c r="AU25" s="244">
        <v>10.202869722999999</v>
      </c>
      <c r="AV25" s="244">
        <v>10.234292566000001</v>
      </c>
      <c r="AW25" s="244">
        <v>10.262731390000001</v>
      </c>
      <c r="AX25" s="244">
        <v>10.295486243999999</v>
      </c>
      <c r="AY25" s="244">
        <v>10.409142147000001</v>
      </c>
      <c r="AZ25" s="244">
        <v>10.358010294</v>
      </c>
      <c r="BA25" s="244">
        <v>10.5137128</v>
      </c>
      <c r="BB25" s="244">
        <v>10.733083506</v>
      </c>
      <c r="BC25" s="244">
        <v>10.729581227000001</v>
      </c>
      <c r="BD25" s="244">
        <v>10.687142461000001</v>
      </c>
      <c r="BE25" s="244">
        <v>10.737209353000001</v>
      </c>
      <c r="BF25" s="244">
        <v>10.704765815</v>
      </c>
      <c r="BG25" s="244">
        <v>10.996460112999999</v>
      </c>
      <c r="BH25" s="368">
        <v>11.091069686999999</v>
      </c>
      <c r="BI25" s="368">
        <v>11.133730972</v>
      </c>
      <c r="BJ25" s="368">
        <v>11.187131432999999</v>
      </c>
      <c r="BK25" s="368">
        <v>11.236409813</v>
      </c>
      <c r="BL25" s="368">
        <v>11.28623576</v>
      </c>
      <c r="BM25" s="368">
        <v>11.366387885</v>
      </c>
      <c r="BN25" s="368">
        <v>11.436114222</v>
      </c>
      <c r="BO25" s="368">
        <v>11.504146968000001</v>
      </c>
      <c r="BP25" s="368">
        <v>11.576598686000001</v>
      </c>
      <c r="BQ25" s="368">
        <v>11.639905032</v>
      </c>
      <c r="BR25" s="368">
        <v>11.68968405</v>
      </c>
      <c r="BS25" s="368">
        <v>11.734651289</v>
      </c>
      <c r="BT25" s="368">
        <v>11.769957803</v>
      </c>
      <c r="BU25" s="368">
        <v>11.799419922</v>
      </c>
      <c r="BV25" s="368">
        <v>11.822710528</v>
      </c>
    </row>
    <row r="26" spans="1:74" ht="11.1" customHeight="1" x14ac:dyDescent="0.2">
      <c r="A26" s="159" t="s">
        <v>860</v>
      </c>
      <c r="B26" s="170" t="s">
        <v>861</v>
      </c>
      <c r="C26" s="244">
        <v>0.2872866</v>
      </c>
      <c r="D26" s="244">
        <v>0.28732523900000001</v>
      </c>
      <c r="E26" s="244">
        <v>0.287363916</v>
      </c>
      <c r="F26" s="244">
        <v>0.28740263199999999</v>
      </c>
      <c r="G26" s="244">
        <v>0.28744138600000002</v>
      </c>
      <c r="H26" s="244">
        <v>0.28748017999999997</v>
      </c>
      <c r="I26" s="244">
        <v>0.28751901200000002</v>
      </c>
      <c r="J26" s="244">
        <v>0.28755788300000001</v>
      </c>
      <c r="K26" s="244">
        <v>0.28759679300000002</v>
      </c>
      <c r="L26" s="244">
        <v>0.28763574200000003</v>
      </c>
      <c r="M26" s="244">
        <v>0.28767472900000002</v>
      </c>
      <c r="N26" s="244">
        <v>0.28771375599999999</v>
      </c>
      <c r="O26" s="244">
        <v>0.29645474234000002</v>
      </c>
      <c r="P26" s="244">
        <v>0.29629074234000002</v>
      </c>
      <c r="Q26" s="244">
        <v>0.29980474233999999</v>
      </c>
      <c r="R26" s="244">
        <v>0.29377674234000001</v>
      </c>
      <c r="S26" s="244">
        <v>0.28980274233999997</v>
      </c>
      <c r="T26" s="244">
        <v>0.30187774233999998</v>
      </c>
      <c r="U26" s="244">
        <v>0.29524974234000001</v>
      </c>
      <c r="V26" s="244">
        <v>0.29524974234000001</v>
      </c>
      <c r="W26" s="244">
        <v>0.29524974234000001</v>
      </c>
      <c r="X26" s="244">
        <v>0.29524974234000001</v>
      </c>
      <c r="Y26" s="244">
        <v>0.29524974234000001</v>
      </c>
      <c r="Z26" s="244">
        <v>0.29277674234000001</v>
      </c>
      <c r="AA26" s="244">
        <v>0.28863863212000002</v>
      </c>
      <c r="AB26" s="244">
        <v>0.28863863212000002</v>
      </c>
      <c r="AC26" s="244">
        <v>0.31108670195999999</v>
      </c>
      <c r="AD26" s="244">
        <v>0.25633085980999998</v>
      </c>
      <c r="AE26" s="244">
        <v>0.22758583479</v>
      </c>
      <c r="AF26" s="244">
        <v>0.28130333215999997</v>
      </c>
      <c r="AG26" s="244">
        <v>0.25278961787999998</v>
      </c>
      <c r="AH26" s="244">
        <v>0.25500390359000003</v>
      </c>
      <c r="AI26" s="244">
        <v>0.25721818931000001</v>
      </c>
      <c r="AJ26" s="244">
        <v>0.25943247502</v>
      </c>
      <c r="AK26" s="244">
        <v>0.26164676072999998</v>
      </c>
      <c r="AL26" s="244">
        <v>0.26386104645000003</v>
      </c>
      <c r="AM26" s="244">
        <v>0.25199041891000001</v>
      </c>
      <c r="AN26" s="244">
        <v>0.25199041891000001</v>
      </c>
      <c r="AO26" s="244">
        <v>0.25199041891000001</v>
      </c>
      <c r="AP26" s="244">
        <v>0.25199041891000001</v>
      </c>
      <c r="AQ26" s="244">
        <v>0.25199041891000001</v>
      </c>
      <c r="AR26" s="244">
        <v>0.25199041891000001</v>
      </c>
      <c r="AS26" s="244">
        <v>0.25199041891000001</v>
      </c>
      <c r="AT26" s="244">
        <v>0.25199041891000001</v>
      </c>
      <c r="AU26" s="244">
        <v>0.25199041891000001</v>
      </c>
      <c r="AV26" s="244">
        <v>0.25199041891000001</v>
      </c>
      <c r="AW26" s="244">
        <v>0.25199041891000001</v>
      </c>
      <c r="AX26" s="244">
        <v>0.25199041891000001</v>
      </c>
      <c r="AY26" s="244">
        <v>0.23898744959000001</v>
      </c>
      <c r="AZ26" s="244">
        <v>0.23898744959000001</v>
      </c>
      <c r="BA26" s="244">
        <v>0.23898744959000001</v>
      </c>
      <c r="BB26" s="244">
        <v>0.23898744959000001</v>
      </c>
      <c r="BC26" s="244">
        <v>0.23898744959000001</v>
      </c>
      <c r="BD26" s="244">
        <v>0.23898744959000001</v>
      </c>
      <c r="BE26" s="244">
        <v>0.23920364350000001</v>
      </c>
      <c r="BF26" s="244">
        <v>0.23923041950000001</v>
      </c>
      <c r="BG26" s="244">
        <v>0.23926222669</v>
      </c>
      <c r="BH26" s="368">
        <v>0.23923731732</v>
      </c>
      <c r="BI26" s="368">
        <v>0.23928776107999999</v>
      </c>
      <c r="BJ26" s="368">
        <v>0.239343959</v>
      </c>
      <c r="BK26" s="368">
        <v>0.22770012903</v>
      </c>
      <c r="BL26" s="368">
        <v>0.22780168140000001</v>
      </c>
      <c r="BM26" s="368">
        <v>0.22776798731</v>
      </c>
      <c r="BN26" s="368">
        <v>0.22775747360000001</v>
      </c>
      <c r="BO26" s="368">
        <v>0.22777018479</v>
      </c>
      <c r="BP26" s="368">
        <v>0.22782519799000001</v>
      </c>
      <c r="BQ26" s="368">
        <v>0.22782345085</v>
      </c>
      <c r="BR26" s="368">
        <v>0.22782205309</v>
      </c>
      <c r="BS26" s="368">
        <v>0.22783700311999999</v>
      </c>
      <c r="BT26" s="368">
        <v>0.22779278730999999</v>
      </c>
      <c r="BU26" s="368">
        <v>0.22783094096000001</v>
      </c>
      <c r="BV26" s="368">
        <v>0.2278623004</v>
      </c>
    </row>
    <row r="27" spans="1:74" ht="11.1" customHeight="1" x14ac:dyDescent="0.2">
      <c r="A27" s="159" t="s">
        <v>370</v>
      </c>
      <c r="B27" s="170" t="s">
        <v>925</v>
      </c>
      <c r="C27" s="244">
        <v>0.104175</v>
      </c>
      <c r="D27" s="244">
        <v>0.104105</v>
      </c>
      <c r="E27" s="244">
        <v>0.104424</v>
      </c>
      <c r="F27" s="244">
        <v>0.105935</v>
      </c>
      <c r="G27" s="244">
        <v>0.105404</v>
      </c>
      <c r="H27" s="244">
        <v>0.104268</v>
      </c>
      <c r="I27" s="244">
        <v>9.8211999999999994E-2</v>
      </c>
      <c r="J27" s="244">
        <v>9.6806000000000003E-2</v>
      </c>
      <c r="K27" s="244">
        <v>9.7558000000000006E-2</v>
      </c>
      <c r="L27" s="244">
        <v>9.7605999999999998E-2</v>
      </c>
      <c r="M27" s="244">
        <v>0.101686</v>
      </c>
      <c r="N27" s="244">
        <v>0.103066</v>
      </c>
      <c r="O27" s="244">
        <v>0.106197</v>
      </c>
      <c r="P27" s="244">
        <v>0.106785</v>
      </c>
      <c r="Q27" s="244">
        <v>0.105064</v>
      </c>
      <c r="R27" s="244">
        <v>0.10384599999999999</v>
      </c>
      <c r="S27" s="244">
        <v>0.10498</v>
      </c>
      <c r="T27" s="244">
        <v>0.105577</v>
      </c>
      <c r="U27" s="244">
        <v>0.104611</v>
      </c>
      <c r="V27" s="244">
        <v>0.104878</v>
      </c>
      <c r="W27" s="244">
        <v>0.105821</v>
      </c>
      <c r="X27" s="244">
        <v>0.1066</v>
      </c>
      <c r="Y27" s="244">
        <v>0.10623299999999999</v>
      </c>
      <c r="Z27" s="244">
        <v>0.106139</v>
      </c>
      <c r="AA27" s="244">
        <v>0.108371</v>
      </c>
      <c r="AB27" s="244">
        <v>0.11004899999999999</v>
      </c>
      <c r="AC27" s="244">
        <v>0.108531</v>
      </c>
      <c r="AD27" s="244">
        <v>0.108971</v>
      </c>
      <c r="AE27" s="244">
        <v>0.109122</v>
      </c>
      <c r="AF27" s="244">
        <v>0.10943899999999999</v>
      </c>
      <c r="AG27" s="244">
        <v>0.108667</v>
      </c>
      <c r="AH27" s="244">
        <v>0.10761</v>
      </c>
      <c r="AI27" s="244">
        <v>0.107902</v>
      </c>
      <c r="AJ27" s="244">
        <v>0.10965999999999999</v>
      </c>
      <c r="AK27" s="244">
        <v>0.109377</v>
      </c>
      <c r="AL27" s="244">
        <v>0.108408</v>
      </c>
      <c r="AM27" s="244">
        <v>0.109152</v>
      </c>
      <c r="AN27" s="244">
        <v>0.10989400000000001</v>
      </c>
      <c r="AO27" s="244">
        <v>0.10971400000000001</v>
      </c>
      <c r="AP27" s="244">
        <v>0.106708</v>
      </c>
      <c r="AQ27" s="244">
        <v>0.106723</v>
      </c>
      <c r="AR27" s="244">
        <v>0.105588</v>
      </c>
      <c r="AS27" s="244">
        <v>0.105491</v>
      </c>
      <c r="AT27" s="244">
        <v>0.10589700000000001</v>
      </c>
      <c r="AU27" s="244">
        <v>0.105782</v>
      </c>
      <c r="AV27" s="244">
        <v>0.105569</v>
      </c>
      <c r="AW27" s="244">
        <v>0.10496800000000001</v>
      </c>
      <c r="AX27" s="244">
        <v>0.10491300000000001</v>
      </c>
      <c r="AY27" s="244">
        <v>0.10404099999999999</v>
      </c>
      <c r="AZ27" s="244">
        <v>0.103779</v>
      </c>
      <c r="BA27" s="244">
        <v>0.103751</v>
      </c>
      <c r="BB27" s="244">
        <v>0.103454</v>
      </c>
      <c r="BC27" s="244">
        <v>0.104417</v>
      </c>
      <c r="BD27" s="244">
        <v>0.10295700000000001</v>
      </c>
      <c r="BE27" s="244">
        <v>0.10933621608000001</v>
      </c>
      <c r="BF27" s="244">
        <v>0.10906132327</v>
      </c>
      <c r="BG27" s="244">
        <v>0.11607721131</v>
      </c>
      <c r="BH27" s="368">
        <v>0.12046164958</v>
      </c>
      <c r="BI27" s="368">
        <v>0.12835465293000001</v>
      </c>
      <c r="BJ27" s="368">
        <v>0.13389326712999999</v>
      </c>
      <c r="BK27" s="368">
        <v>0.13779316071</v>
      </c>
      <c r="BL27" s="368">
        <v>0.14580213539</v>
      </c>
      <c r="BM27" s="368">
        <v>0.143780455</v>
      </c>
      <c r="BN27" s="368">
        <v>0.14367366563</v>
      </c>
      <c r="BO27" s="368">
        <v>0.14460335337999999</v>
      </c>
      <c r="BP27" s="368">
        <v>0.14446888147</v>
      </c>
      <c r="BQ27" s="368">
        <v>0.14521729009000001</v>
      </c>
      <c r="BR27" s="368">
        <v>0.14416510371999999</v>
      </c>
      <c r="BS27" s="368">
        <v>0.14416165077000001</v>
      </c>
      <c r="BT27" s="368">
        <v>0.14158823129000001</v>
      </c>
      <c r="BU27" s="368">
        <v>0.14259423936999999</v>
      </c>
      <c r="BV27" s="368">
        <v>0.14127863177</v>
      </c>
    </row>
    <row r="28" spans="1:74" ht="11.1" customHeight="1" x14ac:dyDescent="0.2">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7"/>
      <c r="AE28" s="217"/>
      <c r="AF28" s="217"/>
      <c r="AG28" s="217"/>
      <c r="AH28" s="217"/>
      <c r="AI28" s="217"/>
      <c r="AJ28" s="217"/>
      <c r="AK28" s="217"/>
      <c r="AL28" s="217"/>
      <c r="AM28" s="217"/>
      <c r="AN28" s="217"/>
      <c r="AO28" s="217"/>
      <c r="AP28" s="217"/>
      <c r="AQ28" s="217"/>
      <c r="AR28" s="217"/>
      <c r="AS28" s="217"/>
      <c r="AT28" s="217"/>
      <c r="AU28" s="217"/>
      <c r="AV28" s="217"/>
      <c r="AW28" s="217"/>
      <c r="AX28" s="217"/>
      <c r="AY28" s="217"/>
      <c r="AZ28" s="217"/>
      <c r="BA28" s="217"/>
      <c r="BB28" s="217"/>
      <c r="BC28" s="217"/>
      <c r="BD28" s="217"/>
      <c r="BE28" s="217"/>
      <c r="BF28" s="217"/>
      <c r="BG28" s="217"/>
      <c r="BH28" s="369"/>
      <c r="BI28" s="369"/>
      <c r="BJ28" s="369"/>
      <c r="BK28" s="369"/>
      <c r="BL28" s="369"/>
      <c r="BM28" s="369"/>
      <c r="BN28" s="369"/>
      <c r="BO28" s="369"/>
      <c r="BP28" s="369"/>
      <c r="BQ28" s="369"/>
      <c r="BR28" s="369"/>
      <c r="BS28" s="369"/>
      <c r="BT28" s="369"/>
      <c r="BU28" s="369"/>
      <c r="BV28" s="369"/>
    </row>
    <row r="29" spans="1:74" ht="11.1" customHeight="1" x14ac:dyDescent="0.2">
      <c r="A29" s="159" t="s">
        <v>373</v>
      </c>
      <c r="B29" s="169" t="s">
        <v>383</v>
      </c>
      <c r="C29" s="244">
        <v>3.0919063547999999</v>
      </c>
      <c r="D29" s="244">
        <v>3.07368</v>
      </c>
      <c r="E29" s="244">
        <v>3.0928263226000001</v>
      </c>
      <c r="F29" s="244">
        <v>3.144517</v>
      </c>
      <c r="G29" s="244">
        <v>3.1584807419000001</v>
      </c>
      <c r="H29" s="244">
        <v>3.1450499999999999</v>
      </c>
      <c r="I29" s="244">
        <v>3.1719696451999999</v>
      </c>
      <c r="J29" s="244">
        <v>3.1655814516</v>
      </c>
      <c r="K29" s="244">
        <v>3.1557766667</v>
      </c>
      <c r="L29" s="244">
        <v>3.1839233871000001</v>
      </c>
      <c r="M29" s="244">
        <v>3.1610433332999999</v>
      </c>
      <c r="N29" s="244">
        <v>3.1030149355000001</v>
      </c>
      <c r="O29" s="244">
        <v>3.1367296129</v>
      </c>
      <c r="P29" s="244">
        <v>3.1221567143</v>
      </c>
      <c r="Q29" s="244">
        <v>3.1898119354999999</v>
      </c>
      <c r="R29" s="244">
        <v>3.191106</v>
      </c>
      <c r="S29" s="244">
        <v>3.202483</v>
      </c>
      <c r="T29" s="244">
        <v>3.2136629999999999</v>
      </c>
      <c r="U29" s="244">
        <v>3.218032</v>
      </c>
      <c r="V29" s="244">
        <v>3.2041789999999999</v>
      </c>
      <c r="W29" s="244">
        <v>3.1974149999999999</v>
      </c>
      <c r="X29" s="244">
        <v>3.2247409999999999</v>
      </c>
      <c r="Y29" s="244">
        <v>3.2261440000000001</v>
      </c>
      <c r="Z29" s="244">
        <v>3.2161745484000002</v>
      </c>
      <c r="AA29" s="244">
        <v>3.2156629677000002</v>
      </c>
      <c r="AB29" s="244">
        <v>3.2108361428999999</v>
      </c>
      <c r="AC29" s="244">
        <v>3.1868888064999998</v>
      </c>
      <c r="AD29" s="244">
        <v>3.1984276666999998</v>
      </c>
      <c r="AE29" s="244">
        <v>3.1892513226000001</v>
      </c>
      <c r="AF29" s="244">
        <v>3.1957580000000001</v>
      </c>
      <c r="AG29" s="244">
        <v>3.1920198709999998</v>
      </c>
      <c r="AH29" s="244">
        <v>3.1953974515999999</v>
      </c>
      <c r="AI29" s="244">
        <v>3.2013543332999999</v>
      </c>
      <c r="AJ29" s="244">
        <v>3.2154219999999998</v>
      </c>
      <c r="AK29" s="244">
        <v>3.2011769999999999</v>
      </c>
      <c r="AL29" s="244">
        <v>3.1933039999999999</v>
      </c>
      <c r="AM29" s="244">
        <v>3.0887530000000001</v>
      </c>
      <c r="AN29" s="244">
        <v>3.1321639999999999</v>
      </c>
      <c r="AO29" s="244">
        <v>3.268427</v>
      </c>
      <c r="AP29" s="244">
        <v>3.3310650000000002</v>
      </c>
      <c r="AQ29" s="244">
        <v>2.9890620000000001</v>
      </c>
      <c r="AR29" s="244">
        <v>3.0700349999999998</v>
      </c>
      <c r="AS29" s="244">
        <v>3.0660080000000001</v>
      </c>
      <c r="AT29" s="244">
        <v>3.0939809999999999</v>
      </c>
      <c r="AU29" s="244">
        <v>3.1009549999999999</v>
      </c>
      <c r="AV29" s="244">
        <v>3.1329280000000002</v>
      </c>
      <c r="AW29" s="244">
        <v>3.127901</v>
      </c>
      <c r="AX29" s="244">
        <v>3.1388750000000001</v>
      </c>
      <c r="AY29" s="244">
        <v>3.1558480000000002</v>
      </c>
      <c r="AZ29" s="244">
        <v>3.150522</v>
      </c>
      <c r="BA29" s="244">
        <v>3.1604950000000001</v>
      </c>
      <c r="BB29" s="244">
        <v>3.1784690000000002</v>
      </c>
      <c r="BC29" s="244">
        <v>3.1854429999999998</v>
      </c>
      <c r="BD29" s="244">
        <v>3.1944170000000001</v>
      </c>
      <c r="BE29" s="244">
        <v>3.1861659661999999</v>
      </c>
      <c r="BF29" s="244">
        <v>3.1917732892999999</v>
      </c>
      <c r="BG29" s="244">
        <v>3.2001914735999999</v>
      </c>
      <c r="BH29" s="368">
        <v>3.2320832590999999</v>
      </c>
      <c r="BI29" s="368">
        <v>3.2298084717000002</v>
      </c>
      <c r="BJ29" s="368">
        <v>3.2483912510000001</v>
      </c>
      <c r="BK29" s="368">
        <v>3.2646033873999998</v>
      </c>
      <c r="BL29" s="368">
        <v>3.2629130363000001</v>
      </c>
      <c r="BM29" s="368">
        <v>3.2603908940999999</v>
      </c>
      <c r="BN29" s="368">
        <v>3.2580727791999999</v>
      </c>
      <c r="BO29" s="368">
        <v>3.2562022182999999</v>
      </c>
      <c r="BP29" s="368">
        <v>3.2549137772000001</v>
      </c>
      <c r="BQ29" s="368">
        <v>3.2532176475000001</v>
      </c>
      <c r="BR29" s="368">
        <v>3.2518824726000002</v>
      </c>
      <c r="BS29" s="368">
        <v>3.2504172704999998</v>
      </c>
      <c r="BT29" s="368">
        <v>3.2482001395000002</v>
      </c>
      <c r="BU29" s="368">
        <v>3.2470614388999999</v>
      </c>
      <c r="BV29" s="368">
        <v>3.2457089577999998</v>
      </c>
    </row>
    <row r="30" spans="1:74" ht="11.1" customHeight="1" x14ac:dyDescent="0.2">
      <c r="A30" s="159" t="s">
        <v>258</v>
      </c>
      <c r="B30" s="170" t="s">
        <v>372</v>
      </c>
      <c r="C30" s="244">
        <v>0.97488835484000003</v>
      </c>
      <c r="D30" s="244">
        <v>0.97926899999999995</v>
      </c>
      <c r="E30" s="244">
        <v>0.97675932257999998</v>
      </c>
      <c r="F30" s="244">
        <v>0.97650899999999996</v>
      </c>
      <c r="G30" s="244">
        <v>0.98003674194000001</v>
      </c>
      <c r="H30" s="244">
        <v>0.97777899999999995</v>
      </c>
      <c r="I30" s="244">
        <v>0.97304964516000003</v>
      </c>
      <c r="J30" s="244">
        <v>0.97737545160999995</v>
      </c>
      <c r="K30" s="244">
        <v>0.98506566666999995</v>
      </c>
      <c r="L30" s="244">
        <v>0.98571738710000001</v>
      </c>
      <c r="M30" s="244">
        <v>0.97205233332999996</v>
      </c>
      <c r="N30" s="244">
        <v>0.99301093547999997</v>
      </c>
      <c r="O30" s="244">
        <v>0.97632061290000005</v>
      </c>
      <c r="P30" s="244">
        <v>0.97625471428999999</v>
      </c>
      <c r="Q30" s="244">
        <v>0.97631093548000003</v>
      </c>
      <c r="R30" s="244">
        <v>0.97701899999999997</v>
      </c>
      <c r="S30" s="244">
        <v>0.97826900000000006</v>
      </c>
      <c r="T30" s="244">
        <v>0.982769</v>
      </c>
      <c r="U30" s="244">
        <v>0.98476900000000001</v>
      </c>
      <c r="V30" s="244">
        <v>0.983769</v>
      </c>
      <c r="W30" s="244">
        <v>0.99946900000000005</v>
      </c>
      <c r="X30" s="244">
        <v>1.004569</v>
      </c>
      <c r="Y30" s="244">
        <v>1.0104089999999999</v>
      </c>
      <c r="Z30" s="244">
        <v>1.0014625483999999</v>
      </c>
      <c r="AA30" s="244">
        <v>0.97953996773999996</v>
      </c>
      <c r="AB30" s="244">
        <v>0.98062614286000005</v>
      </c>
      <c r="AC30" s="244">
        <v>0.97929480645</v>
      </c>
      <c r="AD30" s="244">
        <v>0.97973566667</v>
      </c>
      <c r="AE30" s="244">
        <v>0.97955932258</v>
      </c>
      <c r="AF30" s="244">
        <v>0.98033899999999996</v>
      </c>
      <c r="AG30" s="244">
        <v>0.97995287096999995</v>
      </c>
      <c r="AH30" s="244">
        <v>0.97957545161000004</v>
      </c>
      <c r="AI30" s="244">
        <v>0.98202233333</v>
      </c>
      <c r="AJ30" s="244">
        <v>0.99484600000000001</v>
      </c>
      <c r="AK30" s="244">
        <v>0.98067099999999996</v>
      </c>
      <c r="AL30" s="244">
        <v>0.98017100000000001</v>
      </c>
      <c r="AM30" s="244">
        <v>0.96794100000000005</v>
      </c>
      <c r="AN30" s="244">
        <v>0.96467099999999995</v>
      </c>
      <c r="AO30" s="244">
        <v>1.0876710000000001</v>
      </c>
      <c r="AP30" s="244">
        <v>1.1176710000000001</v>
      </c>
      <c r="AQ30" s="244">
        <v>0.84767099999999995</v>
      </c>
      <c r="AR30" s="244">
        <v>0.902671</v>
      </c>
      <c r="AS30" s="244">
        <v>0.901671</v>
      </c>
      <c r="AT30" s="244">
        <v>0.93067100000000003</v>
      </c>
      <c r="AU30" s="244">
        <v>0.92667100000000002</v>
      </c>
      <c r="AV30" s="244">
        <v>0.95367100000000005</v>
      </c>
      <c r="AW30" s="244">
        <v>0.94967100000000004</v>
      </c>
      <c r="AX30" s="244">
        <v>0.95467100000000005</v>
      </c>
      <c r="AY30" s="244">
        <v>0.96767099999999995</v>
      </c>
      <c r="AZ30" s="244">
        <v>0.95867100000000005</v>
      </c>
      <c r="BA30" s="244">
        <v>0.96167100000000005</v>
      </c>
      <c r="BB30" s="244">
        <v>0.95967100000000005</v>
      </c>
      <c r="BC30" s="244">
        <v>0.96467099999999995</v>
      </c>
      <c r="BD30" s="244">
        <v>0.97167099999999995</v>
      </c>
      <c r="BE30" s="244">
        <v>0.97507259831000004</v>
      </c>
      <c r="BF30" s="244">
        <v>0.98199710870000001</v>
      </c>
      <c r="BG30" s="244">
        <v>0.99199205400000001</v>
      </c>
      <c r="BH30" s="368">
        <v>1.0231166702000001</v>
      </c>
      <c r="BI30" s="368">
        <v>1.0320691200000001</v>
      </c>
      <c r="BJ30" s="368">
        <v>1.0401354865000001</v>
      </c>
      <c r="BK30" s="368">
        <v>1.0372492149000001</v>
      </c>
      <c r="BL30" s="368">
        <v>1.0371638479</v>
      </c>
      <c r="BM30" s="368">
        <v>1.0370798293000001</v>
      </c>
      <c r="BN30" s="368">
        <v>1.0369783290000001</v>
      </c>
      <c r="BO30" s="368">
        <v>1.0369288414</v>
      </c>
      <c r="BP30" s="368">
        <v>1.0368834959</v>
      </c>
      <c r="BQ30" s="368">
        <v>1.0368272667</v>
      </c>
      <c r="BR30" s="368">
        <v>1.0367644935</v>
      </c>
      <c r="BS30" s="368">
        <v>1.0367763399000001</v>
      </c>
      <c r="BT30" s="368">
        <v>1.0367064024999999</v>
      </c>
      <c r="BU30" s="368">
        <v>1.0366759627</v>
      </c>
      <c r="BV30" s="368">
        <v>1.0367528051999999</v>
      </c>
    </row>
    <row r="31" spans="1:74" ht="11.1" customHeight="1" x14ac:dyDescent="0.2">
      <c r="A31" s="159" t="s">
        <v>1115</v>
      </c>
      <c r="B31" s="170" t="s">
        <v>1114</v>
      </c>
      <c r="C31" s="244">
        <v>1.834805</v>
      </c>
      <c r="D31" s="244">
        <v>1.814805</v>
      </c>
      <c r="E31" s="244">
        <v>1.834805</v>
      </c>
      <c r="F31" s="244">
        <v>1.8848050000000001</v>
      </c>
      <c r="G31" s="244">
        <v>1.8948050000000001</v>
      </c>
      <c r="H31" s="244">
        <v>1.8848050000000001</v>
      </c>
      <c r="I31" s="244">
        <v>1.9148050000000001</v>
      </c>
      <c r="J31" s="244">
        <v>1.9048050000000001</v>
      </c>
      <c r="K31" s="244">
        <v>1.8848050000000001</v>
      </c>
      <c r="L31" s="244">
        <v>1.9148050000000001</v>
      </c>
      <c r="M31" s="244">
        <v>1.9048050000000001</v>
      </c>
      <c r="N31" s="244">
        <v>1.9148050000000001</v>
      </c>
      <c r="O31" s="244">
        <v>1.9248050000000001</v>
      </c>
      <c r="P31" s="244">
        <v>1.8848050000000001</v>
      </c>
      <c r="Q31" s="244">
        <v>1.9048050000000001</v>
      </c>
      <c r="R31" s="244">
        <v>1.9048050000000001</v>
      </c>
      <c r="S31" s="244">
        <v>1.9148050000000001</v>
      </c>
      <c r="T31" s="244">
        <v>1.9248050000000001</v>
      </c>
      <c r="U31" s="244">
        <v>1.9248050000000001</v>
      </c>
      <c r="V31" s="244">
        <v>1.9148050000000001</v>
      </c>
      <c r="W31" s="244">
        <v>1.8948050000000001</v>
      </c>
      <c r="X31" s="244">
        <v>1.9148050000000001</v>
      </c>
      <c r="Y31" s="244">
        <v>1.9148050000000001</v>
      </c>
      <c r="Z31" s="244">
        <v>1.919805</v>
      </c>
      <c r="AA31" s="244">
        <v>1.9248050000000001</v>
      </c>
      <c r="AB31" s="244">
        <v>1.9048050000000001</v>
      </c>
      <c r="AC31" s="244">
        <v>1.9248050000000001</v>
      </c>
      <c r="AD31" s="244">
        <v>1.8948050000000001</v>
      </c>
      <c r="AE31" s="244">
        <v>1.8948050000000001</v>
      </c>
      <c r="AF31" s="244">
        <v>1.8948050000000001</v>
      </c>
      <c r="AG31" s="244">
        <v>1.8948050000000001</v>
      </c>
      <c r="AH31" s="244">
        <v>1.893805</v>
      </c>
      <c r="AI31" s="244">
        <v>1.893805</v>
      </c>
      <c r="AJ31" s="244">
        <v>1.893805</v>
      </c>
      <c r="AK31" s="244">
        <v>1.893805</v>
      </c>
      <c r="AL31" s="244">
        <v>1.893805</v>
      </c>
      <c r="AM31" s="244">
        <v>1.844805</v>
      </c>
      <c r="AN31" s="244">
        <v>1.834805</v>
      </c>
      <c r="AO31" s="244">
        <v>1.8418049999999999</v>
      </c>
      <c r="AP31" s="244">
        <v>1.8678049999999999</v>
      </c>
      <c r="AQ31" s="244">
        <v>1.864805</v>
      </c>
      <c r="AR31" s="244">
        <v>1.8778049999999999</v>
      </c>
      <c r="AS31" s="244">
        <v>1.8798049999999999</v>
      </c>
      <c r="AT31" s="244">
        <v>1.8778049999999999</v>
      </c>
      <c r="AU31" s="244">
        <v>1.8778049999999999</v>
      </c>
      <c r="AV31" s="244">
        <v>1.8778049999999999</v>
      </c>
      <c r="AW31" s="244">
        <v>1.8768050000000001</v>
      </c>
      <c r="AX31" s="244">
        <v>1.8828050000000001</v>
      </c>
      <c r="AY31" s="244">
        <v>1.8818049999999999</v>
      </c>
      <c r="AZ31" s="244">
        <v>1.8868050000000001</v>
      </c>
      <c r="BA31" s="244">
        <v>1.893805</v>
      </c>
      <c r="BB31" s="244">
        <v>1.913805</v>
      </c>
      <c r="BC31" s="244">
        <v>1.913805</v>
      </c>
      <c r="BD31" s="244">
        <v>1.913805</v>
      </c>
      <c r="BE31" s="244">
        <v>1.9173268166999999</v>
      </c>
      <c r="BF31" s="244">
        <v>1.9173914447</v>
      </c>
      <c r="BG31" s="244">
        <v>1.9174682161000001</v>
      </c>
      <c r="BH31" s="368">
        <v>1.9204080936000001</v>
      </c>
      <c r="BI31" s="368">
        <v>1.9105298472000001</v>
      </c>
      <c r="BJ31" s="368">
        <v>1.9226654893999999</v>
      </c>
      <c r="BK31" s="368">
        <v>1.9353880438</v>
      </c>
      <c r="BL31" s="368">
        <v>1.9356331557999999</v>
      </c>
      <c r="BM31" s="368">
        <v>1.9355518300000001</v>
      </c>
      <c r="BN31" s="368">
        <v>1.9355264536000001</v>
      </c>
      <c r="BO31" s="368">
        <v>1.935557134</v>
      </c>
      <c r="BP31" s="368">
        <v>1.9356899166999999</v>
      </c>
      <c r="BQ31" s="368">
        <v>1.9356856997</v>
      </c>
      <c r="BR31" s="368">
        <v>1.935682326</v>
      </c>
      <c r="BS31" s="368">
        <v>1.9357184101</v>
      </c>
      <c r="BT31" s="368">
        <v>1.9356116886000001</v>
      </c>
      <c r="BU31" s="368">
        <v>1.9357037781999999</v>
      </c>
      <c r="BV31" s="368">
        <v>1.9357794690000001</v>
      </c>
    </row>
    <row r="32" spans="1:74" ht="11.1" customHeight="1" x14ac:dyDescent="0.2">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217"/>
      <c r="BH32" s="369"/>
      <c r="BI32" s="369"/>
      <c r="BJ32" s="369"/>
      <c r="BK32" s="369"/>
      <c r="BL32" s="369"/>
      <c r="BM32" s="369"/>
      <c r="BN32" s="369"/>
      <c r="BO32" s="369"/>
      <c r="BP32" s="369"/>
      <c r="BQ32" s="369"/>
      <c r="BR32" s="369"/>
      <c r="BS32" s="369"/>
      <c r="BT32" s="369"/>
      <c r="BU32" s="369"/>
      <c r="BV32" s="369"/>
    </row>
    <row r="33" spans="1:74" ht="11.1" customHeight="1" x14ac:dyDescent="0.2">
      <c r="A33" s="159" t="s">
        <v>374</v>
      </c>
      <c r="B33" s="169" t="s">
        <v>384</v>
      </c>
      <c r="C33" s="244">
        <v>9.4075693654000005</v>
      </c>
      <c r="D33" s="244">
        <v>9.3516100396000006</v>
      </c>
      <c r="E33" s="244">
        <v>9.3909028244999995</v>
      </c>
      <c r="F33" s="244">
        <v>9.2983382851999998</v>
      </c>
      <c r="G33" s="244">
        <v>9.2800998971999995</v>
      </c>
      <c r="H33" s="244">
        <v>9.4447208324999998</v>
      </c>
      <c r="I33" s="244">
        <v>9.3420540769000002</v>
      </c>
      <c r="J33" s="244">
        <v>9.2038752538999997</v>
      </c>
      <c r="K33" s="244">
        <v>9.1918785020999998</v>
      </c>
      <c r="L33" s="244">
        <v>9.2438830841000001</v>
      </c>
      <c r="M33" s="244">
        <v>9.3149111033000001</v>
      </c>
      <c r="N33" s="244">
        <v>9.1820945296000005</v>
      </c>
      <c r="O33" s="244">
        <v>9.3830221866999999</v>
      </c>
      <c r="P33" s="244">
        <v>9.3584344086000009</v>
      </c>
      <c r="Q33" s="244">
        <v>9.3957235089999998</v>
      </c>
      <c r="R33" s="244">
        <v>9.2675629042000001</v>
      </c>
      <c r="S33" s="244">
        <v>9.2430121210999996</v>
      </c>
      <c r="T33" s="244">
        <v>9.4181724378999991</v>
      </c>
      <c r="U33" s="244">
        <v>9.2147736513999998</v>
      </c>
      <c r="V33" s="244">
        <v>9.2052967657</v>
      </c>
      <c r="W33" s="244">
        <v>9.2018199330999995</v>
      </c>
      <c r="X33" s="244">
        <v>9.3209544432999998</v>
      </c>
      <c r="Y33" s="244">
        <v>9.3294378661999993</v>
      </c>
      <c r="Z33" s="244">
        <v>9.4143224595999992</v>
      </c>
      <c r="AA33" s="244">
        <v>9.4152024263000005</v>
      </c>
      <c r="AB33" s="244">
        <v>9.4669162176999997</v>
      </c>
      <c r="AC33" s="244">
        <v>9.6078387325999994</v>
      </c>
      <c r="AD33" s="244">
        <v>9.4901539319000001</v>
      </c>
      <c r="AE33" s="244">
        <v>9.4822291769000007</v>
      </c>
      <c r="AF33" s="244">
        <v>9.6031691433000006</v>
      </c>
      <c r="AG33" s="244">
        <v>9.364772984</v>
      </c>
      <c r="AH33" s="244">
        <v>9.3979926366999997</v>
      </c>
      <c r="AI33" s="244">
        <v>9.3678579792000001</v>
      </c>
      <c r="AJ33" s="244">
        <v>9.4797529348000005</v>
      </c>
      <c r="AK33" s="244">
        <v>9.5214724460000006</v>
      </c>
      <c r="AL33" s="244">
        <v>9.4194844085000007</v>
      </c>
      <c r="AM33" s="244">
        <v>9.5343858759</v>
      </c>
      <c r="AN33" s="244">
        <v>9.3855654698999995</v>
      </c>
      <c r="AO33" s="244">
        <v>9.4247260284000003</v>
      </c>
      <c r="AP33" s="244">
        <v>9.1585266950000008</v>
      </c>
      <c r="AQ33" s="244">
        <v>9.0891100360999992</v>
      </c>
      <c r="AR33" s="244">
        <v>9.2692037462000005</v>
      </c>
      <c r="AS33" s="244">
        <v>9.1949888030999993</v>
      </c>
      <c r="AT33" s="244">
        <v>9.2984977057999991</v>
      </c>
      <c r="AU33" s="244">
        <v>9.1668553921000004</v>
      </c>
      <c r="AV33" s="244">
        <v>9.1993809629999994</v>
      </c>
      <c r="AW33" s="244">
        <v>9.1927003895000006</v>
      </c>
      <c r="AX33" s="244">
        <v>9.1440126378999995</v>
      </c>
      <c r="AY33" s="244">
        <v>9.3434029533</v>
      </c>
      <c r="AZ33" s="244">
        <v>9.2263818813</v>
      </c>
      <c r="BA33" s="244">
        <v>9.3842102234000002</v>
      </c>
      <c r="BB33" s="244">
        <v>9.2782229396999991</v>
      </c>
      <c r="BC33" s="244">
        <v>9.2065841656000007</v>
      </c>
      <c r="BD33" s="244">
        <v>9.2281088381000007</v>
      </c>
      <c r="BE33" s="244">
        <v>9.2498908369000006</v>
      </c>
      <c r="BF33" s="244">
        <v>9.2954969328000008</v>
      </c>
      <c r="BG33" s="244">
        <v>9.2533434271000008</v>
      </c>
      <c r="BH33" s="368">
        <v>9.2656176971999997</v>
      </c>
      <c r="BI33" s="368">
        <v>9.3045823181999996</v>
      </c>
      <c r="BJ33" s="368">
        <v>9.2944689217000001</v>
      </c>
      <c r="BK33" s="368">
        <v>9.3322908772000002</v>
      </c>
      <c r="BL33" s="368">
        <v>9.3310420294000007</v>
      </c>
      <c r="BM33" s="368">
        <v>9.3164893379000002</v>
      </c>
      <c r="BN33" s="368">
        <v>9.3133385328999996</v>
      </c>
      <c r="BO33" s="368">
        <v>9.3031431648999998</v>
      </c>
      <c r="BP33" s="368">
        <v>9.3641977351999994</v>
      </c>
      <c r="BQ33" s="368">
        <v>9.2890816409999992</v>
      </c>
      <c r="BR33" s="368">
        <v>9.3134790263999996</v>
      </c>
      <c r="BS33" s="368">
        <v>9.3253201999000002</v>
      </c>
      <c r="BT33" s="368">
        <v>9.3282436350999998</v>
      </c>
      <c r="BU33" s="368">
        <v>9.3441188411000002</v>
      </c>
      <c r="BV33" s="368">
        <v>9.2978215443999996</v>
      </c>
    </row>
    <row r="34" spans="1:74" ht="11.1" customHeight="1" x14ac:dyDescent="0.2">
      <c r="A34" s="159" t="s">
        <v>259</v>
      </c>
      <c r="B34" s="170" t="s">
        <v>333</v>
      </c>
      <c r="C34" s="244">
        <v>0.32863199999999998</v>
      </c>
      <c r="D34" s="244">
        <v>0.32563199999999998</v>
      </c>
      <c r="E34" s="244">
        <v>0.34263199999999999</v>
      </c>
      <c r="F34" s="244">
        <v>0.32763199999999998</v>
      </c>
      <c r="G34" s="244">
        <v>0.350632</v>
      </c>
      <c r="H34" s="244">
        <v>0.35309499999999999</v>
      </c>
      <c r="I34" s="244">
        <v>0.36305199999999999</v>
      </c>
      <c r="J34" s="244">
        <v>0.36363200000000001</v>
      </c>
      <c r="K34" s="244">
        <v>0.33063199999999998</v>
      </c>
      <c r="L34" s="244">
        <v>0.34609299999999998</v>
      </c>
      <c r="M34" s="244">
        <v>0.33378099999999999</v>
      </c>
      <c r="N34" s="244">
        <v>0.31763200000000003</v>
      </c>
      <c r="O34" s="244">
        <v>0.36089369305000002</v>
      </c>
      <c r="P34" s="244">
        <v>0.36382917952999999</v>
      </c>
      <c r="Q34" s="244">
        <v>0.36251394314000002</v>
      </c>
      <c r="R34" s="244">
        <v>0.35263595247000001</v>
      </c>
      <c r="S34" s="244">
        <v>0.31542440002</v>
      </c>
      <c r="T34" s="244">
        <v>0.35502793745</v>
      </c>
      <c r="U34" s="244">
        <v>0.36167918766000001</v>
      </c>
      <c r="V34" s="244">
        <v>0.37074878776999998</v>
      </c>
      <c r="W34" s="244">
        <v>0.38742152004000002</v>
      </c>
      <c r="X34" s="244">
        <v>0.40106156724000003</v>
      </c>
      <c r="Y34" s="244">
        <v>0.40700830968000001</v>
      </c>
      <c r="Z34" s="244">
        <v>0.42936298608000001</v>
      </c>
      <c r="AA34" s="244">
        <v>0.40384711138000001</v>
      </c>
      <c r="AB34" s="244">
        <v>0.44002226727999999</v>
      </c>
      <c r="AC34" s="244">
        <v>0.42385281646</v>
      </c>
      <c r="AD34" s="244">
        <v>0.46317286348999998</v>
      </c>
      <c r="AE34" s="244">
        <v>0.44591651337999999</v>
      </c>
      <c r="AF34" s="244">
        <v>0.49097859829000001</v>
      </c>
      <c r="AG34" s="244">
        <v>0.49470756448999997</v>
      </c>
      <c r="AH34" s="244">
        <v>0.52075960359999995</v>
      </c>
      <c r="AI34" s="244">
        <v>0.51587270996000001</v>
      </c>
      <c r="AJ34" s="244">
        <v>0.55503185318000003</v>
      </c>
      <c r="AK34" s="244">
        <v>0.53687430756999999</v>
      </c>
      <c r="AL34" s="244">
        <v>0.53220592772999997</v>
      </c>
      <c r="AM34" s="244">
        <v>0.48673682326000001</v>
      </c>
      <c r="AN34" s="244">
        <v>0.45683196613999999</v>
      </c>
      <c r="AO34" s="244">
        <v>0.51554528678</v>
      </c>
      <c r="AP34" s="244">
        <v>0.52728603326000001</v>
      </c>
      <c r="AQ34" s="244">
        <v>0.46018041865999998</v>
      </c>
      <c r="AR34" s="244">
        <v>0.49931282953</v>
      </c>
      <c r="AS34" s="244">
        <v>0.48073399548000001</v>
      </c>
      <c r="AT34" s="244">
        <v>0.51928454640999999</v>
      </c>
      <c r="AU34" s="244">
        <v>0.49244605358999999</v>
      </c>
      <c r="AV34" s="244">
        <v>0.49746720335</v>
      </c>
      <c r="AW34" s="244">
        <v>0.48296649054000002</v>
      </c>
      <c r="AX34" s="244">
        <v>0.48078613365</v>
      </c>
      <c r="AY34" s="244">
        <v>0.47361225721</v>
      </c>
      <c r="AZ34" s="244">
        <v>0.43274652649000001</v>
      </c>
      <c r="BA34" s="244">
        <v>0.51320041121000004</v>
      </c>
      <c r="BB34" s="244">
        <v>0.47844339782</v>
      </c>
      <c r="BC34" s="244">
        <v>0.42816027753000002</v>
      </c>
      <c r="BD34" s="244">
        <v>0.36311900000000003</v>
      </c>
      <c r="BE34" s="244">
        <v>0.47727063254000002</v>
      </c>
      <c r="BF34" s="244">
        <v>0.47544204032999998</v>
      </c>
      <c r="BG34" s="244">
        <v>0.47364255537</v>
      </c>
      <c r="BH34" s="368">
        <v>0.47249195585999998</v>
      </c>
      <c r="BI34" s="368">
        <v>0.47180363241000001</v>
      </c>
      <c r="BJ34" s="368">
        <v>0.47214900931999998</v>
      </c>
      <c r="BK34" s="368">
        <v>0.47141037744999997</v>
      </c>
      <c r="BL34" s="368">
        <v>0.47183661032000002</v>
      </c>
      <c r="BM34" s="368">
        <v>0.47142820427999999</v>
      </c>
      <c r="BN34" s="368">
        <v>0.47116086642999999</v>
      </c>
      <c r="BO34" s="368">
        <v>0.47103491416999999</v>
      </c>
      <c r="BP34" s="368">
        <v>0.47116787495000001</v>
      </c>
      <c r="BQ34" s="368">
        <v>0.47094972009000002</v>
      </c>
      <c r="BR34" s="368">
        <v>0.47073219647999998</v>
      </c>
      <c r="BS34" s="368">
        <v>0.46861386847999997</v>
      </c>
      <c r="BT34" s="368">
        <v>0.46612972766999999</v>
      </c>
      <c r="BU34" s="368">
        <v>0.46415144818999998</v>
      </c>
      <c r="BV34" s="368">
        <v>0.46212995668000001</v>
      </c>
    </row>
    <row r="35" spans="1:74" ht="11.1" customHeight="1" x14ac:dyDescent="0.2">
      <c r="A35" s="159" t="s">
        <v>260</v>
      </c>
      <c r="B35" s="170" t="s">
        <v>334</v>
      </c>
      <c r="C35" s="244">
        <v>4.8380000000000001</v>
      </c>
      <c r="D35" s="244">
        <v>4.7880000000000003</v>
      </c>
      <c r="E35" s="244">
        <v>4.83</v>
      </c>
      <c r="F35" s="244">
        <v>4.8520000000000003</v>
      </c>
      <c r="G35" s="244">
        <v>4.8129999999999997</v>
      </c>
      <c r="H35" s="244">
        <v>4.9400000000000004</v>
      </c>
      <c r="I35" s="244">
        <v>4.8220000000000001</v>
      </c>
      <c r="J35" s="244">
        <v>4.7569999999999997</v>
      </c>
      <c r="K35" s="244">
        <v>4.7779999999999996</v>
      </c>
      <c r="L35" s="244">
        <v>4.7789999999999999</v>
      </c>
      <c r="M35" s="244">
        <v>4.8230000000000004</v>
      </c>
      <c r="N35" s="244">
        <v>4.7690000000000001</v>
      </c>
      <c r="O35" s="244">
        <v>4.8280000000000003</v>
      </c>
      <c r="P35" s="244">
        <v>4.7830000000000004</v>
      </c>
      <c r="Q35" s="244">
        <v>4.8470000000000004</v>
      </c>
      <c r="R35" s="244">
        <v>4.8339999999999996</v>
      </c>
      <c r="S35" s="244">
        <v>4.8209999999999997</v>
      </c>
      <c r="T35" s="244">
        <v>4.9180000000000001</v>
      </c>
      <c r="U35" s="244">
        <v>4.7759999999999998</v>
      </c>
      <c r="V35" s="244">
        <v>4.8109999999999999</v>
      </c>
      <c r="W35" s="244">
        <v>4.7409999999999997</v>
      </c>
      <c r="X35" s="244">
        <v>4.8380000000000001</v>
      </c>
      <c r="Y35" s="244">
        <v>4.8310000000000004</v>
      </c>
      <c r="Z35" s="244">
        <v>4.899</v>
      </c>
      <c r="AA35" s="244">
        <v>4.915</v>
      </c>
      <c r="AB35" s="244">
        <v>4.8840000000000003</v>
      </c>
      <c r="AC35" s="244">
        <v>5</v>
      </c>
      <c r="AD35" s="244">
        <v>4.9290000000000003</v>
      </c>
      <c r="AE35" s="244">
        <v>4.9290000000000003</v>
      </c>
      <c r="AF35" s="244">
        <v>5.0259999999999998</v>
      </c>
      <c r="AG35" s="244">
        <v>4.944</v>
      </c>
      <c r="AH35" s="244">
        <v>4.9210000000000003</v>
      </c>
      <c r="AI35" s="244">
        <v>4.9169999999999998</v>
      </c>
      <c r="AJ35" s="244">
        <v>4.9059999999999997</v>
      </c>
      <c r="AK35" s="244">
        <v>4.9329999999999998</v>
      </c>
      <c r="AL35" s="244">
        <v>4.8959999999999999</v>
      </c>
      <c r="AM35" s="244">
        <v>5.0010000000000003</v>
      </c>
      <c r="AN35" s="244">
        <v>4.9359999999999999</v>
      </c>
      <c r="AO35" s="244">
        <v>4.9429999999999996</v>
      </c>
      <c r="AP35" s="244">
        <v>4.8639999999999999</v>
      </c>
      <c r="AQ35" s="244">
        <v>4.899</v>
      </c>
      <c r="AR35" s="244">
        <v>4.9950000000000001</v>
      </c>
      <c r="AS35" s="244">
        <v>4.93</v>
      </c>
      <c r="AT35" s="244">
        <v>4.9770000000000003</v>
      </c>
      <c r="AU35" s="244">
        <v>4.9779999999999998</v>
      </c>
      <c r="AV35" s="244">
        <v>4.9180000000000001</v>
      </c>
      <c r="AW35" s="244">
        <v>4.9379999999999997</v>
      </c>
      <c r="AX35" s="244">
        <v>4.8815412919999996</v>
      </c>
      <c r="AY35" s="244">
        <v>5.0473362766000003</v>
      </c>
      <c r="AZ35" s="244">
        <v>5.0011663417000003</v>
      </c>
      <c r="BA35" s="244">
        <v>5.0867624246999998</v>
      </c>
      <c r="BB35" s="244">
        <v>5.0564930399000003</v>
      </c>
      <c r="BC35" s="244">
        <v>5.0769330176</v>
      </c>
      <c r="BD35" s="244">
        <v>5.1293154277999999</v>
      </c>
      <c r="BE35" s="244">
        <v>5.0481091640000004</v>
      </c>
      <c r="BF35" s="244">
        <v>5.0885351612000003</v>
      </c>
      <c r="BG35" s="244">
        <v>5.0548837023999997</v>
      </c>
      <c r="BH35" s="368">
        <v>5.0736282669000001</v>
      </c>
      <c r="BI35" s="368">
        <v>5.0933380400999999</v>
      </c>
      <c r="BJ35" s="368">
        <v>5.0525389833999999</v>
      </c>
      <c r="BK35" s="368">
        <v>5.0645238754999999</v>
      </c>
      <c r="BL35" s="368">
        <v>5.0590378434999996</v>
      </c>
      <c r="BM35" s="368">
        <v>5.0549326650999999</v>
      </c>
      <c r="BN35" s="368">
        <v>5.0637955611000001</v>
      </c>
      <c r="BO35" s="368">
        <v>5.0872903131999996</v>
      </c>
      <c r="BP35" s="368">
        <v>5.1228771751000002</v>
      </c>
      <c r="BQ35" s="368">
        <v>5.0605766975000002</v>
      </c>
      <c r="BR35" s="368">
        <v>5.0966259787999997</v>
      </c>
      <c r="BS35" s="368">
        <v>5.1189320196999999</v>
      </c>
      <c r="BT35" s="368">
        <v>5.1369659060000004</v>
      </c>
      <c r="BU35" s="368">
        <v>5.1565894056000001</v>
      </c>
      <c r="BV35" s="368">
        <v>5.1144495207</v>
      </c>
    </row>
    <row r="36" spans="1:74" ht="11.1" customHeight="1" x14ac:dyDescent="0.2">
      <c r="A36" s="159" t="s">
        <v>261</v>
      </c>
      <c r="B36" s="170" t="s">
        <v>335</v>
      </c>
      <c r="C36" s="244">
        <v>1.0254532503</v>
      </c>
      <c r="D36" s="244">
        <v>1.0277522629</v>
      </c>
      <c r="E36" s="244">
        <v>1.0246143961</v>
      </c>
      <c r="F36" s="244">
        <v>1.003103168</v>
      </c>
      <c r="G36" s="244">
        <v>1.0139383574</v>
      </c>
      <c r="H36" s="244">
        <v>1.0278780107000001</v>
      </c>
      <c r="I36" s="244">
        <v>1.0296970619000001</v>
      </c>
      <c r="J36" s="244">
        <v>1.0118089652</v>
      </c>
      <c r="K36" s="244">
        <v>1.0128110880000001</v>
      </c>
      <c r="L36" s="244">
        <v>1.0201139897</v>
      </c>
      <c r="M36" s="244">
        <v>1.0050034000000001</v>
      </c>
      <c r="N36" s="244">
        <v>1.0066892619000001</v>
      </c>
      <c r="O36" s="244">
        <v>1.0154571071</v>
      </c>
      <c r="P36" s="244">
        <v>1.0311157571</v>
      </c>
      <c r="Q36" s="244">
        <v>1.0495304000000001</v>
      </c>
      <c r="R36" s="244">
        <v>1.0293151199999999</v>
      </c>
      <c r="S36" s="244">
        <v>1.0231557418999999</v>
      </c>
      <c r="T36" s="244">
        <v>1.02567736</v>
      </c>
      <c r="U36" s="244">
        <v>1.0052517935</v>
      </c>
      <c r="V36" s="244">
        <v>1.0142298064999999</v>
      </c>
      <c r="W36" s="244">
        <v>1.0110755199999999</v>
      </c>
      <c r="X36" s="244">
        <v>1.0087178065</v>
      </c>
      <c r="Y36" s="244">
        <v>0.99586930666999995</v>
      </c>
      <c r="Z36" s="244">
        <v>1.0023589934999999</v>
      </c>
      <c r="AA36" s="244">
        <v>1.0027288000000001</v>
      </c>
      <c r="AB36" s="244">
        <v>1.0014876856999999</v>
      </c>
      <c r="AC36" s="244">
        <v>1.0132110452</v>
      </c>
      <c r="AD36" s="244">
        <v>0.99625248</v>
      </c>
      <c r="AE36" s="244">
        <v>0.98635695483999997</v>
      </c>
      <c r="AF36" s="244">
        <v>0.97691583999999998</v>
      </c>
      <c r="AG36" s="244">
        <v>0.98578258065000002</v>
      </c>
      <c r="AH36" s="244">
        <v>0.96917383225999998</v>
      </c>
      <c r="AI36" s="244">
        <v>0.95539658667000005</v>
      </c>
      <c r="AJ36" s="244">
        <v>0.99219445160999997</v>
      </c>
      <c r="AK36" s="244">
        <v>0.98540696000000005</v>
      </c>
      <c r="AL36" s="244">
        <v>0.97131354838999995</v>
      </c>
      <c r="AM36" s="244">
        <v>0.97844882581000003</v>
      </c>
      <c r="AN36" s="244">
        <v>0.95201579999999997</v>
      </c>
      <c r="AO36" s="244">
        <v>0.94893590322999999</v>
      </c>
      <c r="AP36" s="244">
        <v>0.88679249332999999</v>
      </c>
      <c r="AQ36" s="244">
        <v>0.88591336128999998</v>
      </c>
      <c r="AR36" s="244">
        <v>0.91456578666999999</v>
      </c>
      <c r="AS36" s="244">
        <v>0.93020654839000005</v>
      </c>
      <c r="AT36" s="244">
        <v>0.91854401289999998</v>
      </c>
      <c r="AU36" s="244">
        <v>0.90315154814999998</v>
      </c>
      <c r="AV36" s="244">
        <v>0.90773448189999995</v>
      </c>
      <c r="AW36" s="244">
        <v>0.91809582231999998</v>
      </c>
      <c r="AX36" s="244">
        <v>0.90893643445000005</v>
      </c>
      <c r="AY36" s="244">
        <v>0.91382031507999995</v>
      </c>
      <c r="AZ36" s="244">
        <v>0.91349981958000004</v>
      </c>
      <c r="BA36" s="244">
        <v>0.94116562674000004</v>
      </c>
      <c r="BB36" s="244">
        <v>0.93877975533000002</v>
      </c>
      <c r="BC36" s="244">
        <v>0.89115853242999998</v>
      </c>
      <c r="BD36" s="244">
        <v>0.92403433030000004</v>
      </c>
      <c r="BE36" s="244">
        <v>0.93607457661000004</v>
      </c>
      <c r="BF36" s="244">
        <v>0.93059425869000001</v>
      </c>
      <c r="BG36" s="244">
        <v>0.93046899506000003</v>
      </c>
      <c r="BH36" s="368">
        <v>0.92815286028999999</v>
      </c>
      <c r="BI36" s="368">
        <v>0.93111153627999999</v>
      </c>
      <c r="BJ36" s="368">
        <v>0.93237450480999995</v>
      </c>
      <c r="BK36" s="368">
        <v>0.93724319449000004</v>
      </c>
      <c r="BL36" s="368">
        <v>0.94066057334999997</v>
      </c>
      <c r="BM36" s="368">
        <v>0.94111596081000004</v>
      </c>
      <c r="BN36" s="368">
        <v>0.93256956052999995</v>
      </c>
      <c r="BO36" s="368">
        <v>0.90861639182999998</v>
      </c>
      <c r="BP36" s="368">
        <v>0.93095369249000004</v>
      </c>
      <c r="BQ36" s="368">
        <v>0.92749130405000002</v>
      </c>
      <c r="BR36" s="368">
        <v>0.92396504237999999</v>
      </c>
      <c r="BS36" s="368">
        <v>0.92348627160999996</v>
      </c>
      <c r="BT36" s="368">
        <v>0.92067629560999997</v>
      </c>
      <c r="BU36" s="368">
        <v>0.92327390891000005</v>
      </c>
      <c r="BV36" s="368">
        <v>0.92379960941000006</v>
      </c>
    </row>
    <row r="37" spans="1:74" ht="11.1" customHeight="1" x14ac:dyDescent="0.2">
      <c r="A37" s="159" t="s">
        <v>1024</v>
      </c>
      <c r="B37" s="170" t="s">
        <v>1023</v>
      </c>
      <c r="C37" s="244">
        <v>0.91920400000000002</v>
      </c>
      <c r="D37" s="244">
        <v>0.90290400000000004</v>
      </c>
      <c r="E37" s="244">
        <v>0.91150399999999998</v>
      </c>
      <c r="F37" s="244">
        <v>0.90540399999999999</v>
      </c>
      <c r="G37" s="244">
        <v>0.89910699999999999</v>
      </c>
      <c r="H37" s="244">
        <v>0.895459</v>
      </c>
      <c r="I37" s="244">
        <v>0.90284799999999998</v>
      </c>
      <c r="J37" s="244">
        <v>0.88695299999999999</v>
      </c>
      <c r="K37" s="244">
        <v>0.88482099999999997</v>
      </c>
      <c r="L37" s="244">
        <v>0.88543099999999997</v>
      </c>
      <c r="M37" s="244">
        <v>0.88266500000000003</v>
      </c>
      <c r="N37" s="244">
        <v>0.89671699999999999</v>
      </c>
      <c r="O37" s="244">
        <v>0.91149999999999998</v>
      </c>
      <c r="P37" s="244">
        <v>0.93049999999999999</v>
      </c>
      <c r="Q37" s="244">
        <v>0.92349999999999999</v>
      </c>
      <c r="R37" s="244">
        <v>0.91949999999999998</v>
      </c>
      <c r="S37" s="244">
        <v>0.92249999999999999</v>
      </c>
      <c r="T37" s="244">
        <v>0.92549999999999999</v>
      </c>
      <c r="U37" s="244">
        <v>0.87649999999999995</v>
      </c>
      <c r="V37" s="244">
        <v>0.89649999999999996</v>
      </c>
      <c r="W37" s="244">
        <v>0.94850000000000001</v>
      </c>
      <c r="X37" s="244">
        <v>0.89049999999999996</v>
      </c>
      <c r="Y37" s="244">
        <v>0.90549999999999997</v>
      </c>
      <c r="Z37" s="244">
        <v>0.91349999999999998</v>
      </c>
      <c r="AA37" s="244">
        <v>0.90669999999999995</v>
      </c>
      <c r="AB37" s="244">
        <v>0.94469999999999998</v>
      </c>
      <c r="AC37" s="244">
        <v>0.93769999999999998</v>
      </c>
      <c r="AD37" s="244">
        <v>0.93169999999999997</v>
      </c>
      <c r="AE37" s="244">
        <v>0.93169999999999997</v>
      </c>
      <c r="AF37" s="244">
        <v>0.93369999999999997</v>
      </c>
      <c r="AG37" s="244">
        <v>0.92469999999999997</v>
      </c>
      <c r="AH37" s="244">
        <v>0.90869999999999995</v>
      </c>
      <c r="AI37" s="244">
        <v>0.90669999999999995</v>
      </c>
      <c r="AJ37" s="244">
        <v>0.89870000000000005</v>
      </c>
      <c r="AK37" s="244">
        <v>0.90969999999999995</v>
      </c>
      <c r="AL37" s="244">
        <v>0.91369999999999996</v>
      </c>
      <c r="AM37" s="244">
        <v>0.91849999999999998</v>
      </c>
      <c r="AN37" s="244">
        <v>0.92049999999999998</v>
      </c>
      <c r="AO37" s="244">
        <v>0.92049999999999998</v>
      </c>
      <c r="AP37" s="244">
        <v>0.90949999999999998</v>
      </c>
      <c r="AQ37" s="244">
        <v>0.89949999999999997</v>
      </c>
      <c r="AR37" s="244">
        <v>0.90049999999999997</v>
      </c>
      <c r="AS37" s="244">
        <v>0.89549999999999996</v>
      </c>
      <c r="AT37" s="244">
        <v>0.89849999999999997</v>
      </c>
      <c r="AU37" s="244">
        <v>0.84750000000000003</v>
      </c>
      <c r="AV37" s="244">
        <v>0.89749999999999996</v>
      </c>
      <c r="AW37" s="244">
        <v>0.89549999999999996</v>
      </c>
      <c r="AX37" s="244">
        <v>0.88749999999999996</v>
      </c>
      <c r="AY37" s="244">
        <v>0.89039999999999997</v>
      </c>
      <c r="AZ37" s="244">
        <v>0.88139999999999996</v>
      </c>
      <c r="BA37" s="244">
        <v>0.87939999999999996</v>
      </c>
      <c r="BB37" s="244">
        <v>0.86040000000000005</v>
      </c>
      <c r="BC37" s="244">
        <v>0.85040000000000004</v>
      </c>
      <c r="BD37" s="244">
        <v>0.85640000000000005</v>
      </c>
      <c r="BE37" s="244">
        <v>0.88367184331000004</v>
      </c>
      <c r="BF37" s="244">
        <v>0.88029046832000002</v>
      </c>
      <c r="BG37" s="244">
        <v>0.87693529740999998</v>
      </c>
      <c r="BH37" s="368">
        <v>0.87328472775999999</v>
      </c>
      <c r="BI37" s="368">
        <v>0.87002662235999995</v>
      </c>
      <c r="BJ37" s="368">
        <v>0.86679848651000002</v>
      </c>
      <c r="BK37" s="368">
        <v>0.87027896307999997</v>
      </c>
      <c r="BL37" s="368">
        <v>0.86728704836000003</v>
      </c>
      <c r="BM37" s="368">
        <v>0.86359072497</v>
      </c>
      <c r="BN37" s="368">
        <v>0.86001513274999997</v>
      </c>
      <c r="BO37" s="368">
        <v>0.85656050353000002</v>
      </c>
      <c r="BP37" s="368">
        <v>0.85332619726000003</v>
      </c>
      <c r="BQ37" s="368">
        <v>0.84979626424999999</v>
      </c>
      <c r="BR37" s="368">
        <v>0.84626815089999996</v>
      </c>
      <c r="BS37" s="368">
        <v>0.84282518230000003</v>
      </c>
      <c r="BT37" s="368">
        <v>0.83907405829000004</v>
      </c>
      <c r="BU37" s="368">
        <v>0.83575194190000002</v>
      </c>
      <c r="BV37" s="368">
        <v>0.83239443898999999</v>
      </c>
    </row>
    <row r="38" spans="1:74" ht="11.1" customHeight="1" x14ac:dyDescent="0.2">
      <c r="A38" s="159" t="s">
        <v>262</v>
      </c>
      <c r="B38" s="170" t="s">
        <v>336</v>
      </c>
      <c r="C38" s="244">
        <v>0.77393400000000001</v>
      </c>
      <c r="D38" s="244">
        <v>0.77393400000000001</v>
      </c>
      <c r="E38" s="244">
        <v>0.761934</v>
      </c>
      <c r="F38" s="244">
        <v>0.72693399999999997</v>
      </c>
      <c r="G38" s="244">
        <v>0.70893399999999995</v>
      </c>
      <c r="H38" s="244">
        <v>0.757934</v>
      </c>
      <c r="I38" s="244">
        <v>0.73293399999999997</v>
      </c>
      <c r="J38" s="244">
        <v>0.71193399999999996</v>
      </c>
      <c r="K38" s="244">
        <v>0.72893399999999997</v>
      </c>
      <c r="L38" s="244">
        <v>0.73093399999999997</v>
      </c>
      <c r="M38" s="244">
        <v>0.77593400000000001</v>
      </c>
      <c r="N38" s="244">
        <v>0.72193399999999996</v>
      </c>
      <c r="O38" s="244">
        <v>0.79103328903000003</v>
      </c>
      <c r="P38" s="244">
        <v>0.77810552674</v>
      </c>
      <c r="Q38" s="244">
        <v>0.78417589386999997</v>
      </c>
      <c r="R38" s="244">
        <v>0.75787153233000004</v>
      </c>
      <c r="S38" s="244">
        <v>0.74770439978000003</v>
      </c>
      <c r="T38" s="244">
        <v>0.77674015660999995</v>
      </c>
      <c r="U38" s="244">
        <v>0.76754624909000002</v>
      </c>
      <c r="V38" s="244">
        <v>0.70122302963000005</v>
      </c>
      <c r="W38" s="244">
        <v>0.70786223858999997</v>
      </c>
      <c r="X38" s="244">
        <v>0.74966943244999995</v>
      </c>
      <c r="Y38" s="244">
        <v>0.75475888081999998</v>
      </c>
      <c r="Z38" s="244">
        <v>0.75302832951999998</v>
      </c>
      <c r="AA38" s="244">
        <v>0.76177775746999998</v>
      </c>
      <c r="AB38" s="244">
        <v>0.75786786437999998</v>
      </c>
      <c r="AC38" s="244">
        <v>0.76033730729000004</v>
      </c>
      <c r="AD38" s="244">
        <v>0.72961694166000002</v>
      </c>
      <c r="AE38" s="244">
        <v>0.74173115150000002</v>
      </c>
      <c r="AF38" s="244">
        <v>0.73208981907000004</v>
      </c>
      <c r="AG38" s="244">
        <v>0.60313419616999997</v>
      </c>
      <c r="AH38" s="244">
        <v>0.65510017357000006</v>
      </c>
      <c r="AI38" s="244">
        <v>0.67709039993999998</v>
      </c>
      <c r="AJ38" s="244">
        <v>0.70653103244000004</v>
      </c>
      <c r="AK38" s="244">
        <v>0.74448358585999996</v>
      </c>
      <c r="AL38" s="244">
        <v>0.71086666212000005</v>
      </c>
      <c r="AM38" s="244">
        <v>0.74629080746999998</v>
      </c>
      <c r="AN38" s="244">
        <v>0.72763063477000001</v>
      </c>
      <c r="AO38" s="244">
        <v>0.71990948351999995</v>
      </c>
      <c r="AP38" s="244">
        <v>0.62296980169000005</v>
      </c>
      <c r="AQ38" s="244">
        <v>0.60272393356999998</v>
      </c>
      <c r="AR38" s="244">
        <v>0.63105746333000001</v>
      </c>
      <c r="AS38" s="244">
        <v>0.64990078168999998</v>
      </c>
      <c r="AT38" s="244">
        <v>0.63936940458000002</v>
      </c>
      <c r="AU38" s="244">
        <v>0.63563312368000002</v>
      </c>
      <c r="AV38" s="244">
        <v>0.64167392292000003</v>
      </c>
      <c r="AW38" s="244">
        <v>0.64870240997999995</v>
      </c>
      <c r="AX38" s="244">
        <v>0.65281622939999995</v>
      </c>
      <c r="AY38" s="244">
        <v>0.68175473407999998</v>
      </c>
      <c r="AZ38" s="244">
        <v>0.66733661350999995</v>
      </c>
      <c r="BA38" s="244">
        <v>0.64573190660000002</v>
      </c>
      <c r="BB38" s="244">
        <v>0.61297000000000001</v>
      </c>
      <c r="BC38" s="244">
        <v>0.63304000000000005</v>
      </c>
      <c r="BD38" s="244">
        <v>0.63102999999999998</v>
      </c>
      <c r="BE38" s="244">
        <v>0.59170294797</v>
      </c>
      <c r="BF38" s="244">
        <v>0.56376124101000002</v>
      </c>
      <c r="BG38" s="244">
        <v>0.56154732396999996</v>
      </c>
      <c r="BH38" s="368">
        <v>0.55904766838999997</v>
      </c>
      <c r="BI38" s="368">
        <v>0.57693266474000005</v>
      </c>
      <c r="BJ38" s="368">
        <v>0.60384893131999995</v>
      </c>
      <c r="BK38" s="368">
        <v>0.62589525046000005</v>
      </c>
      <c r="BL38" s="368">
        <v>0.62471199789999998</v>
      </c>
      <c r="BM38" s="368">
        <v>0.62319146699000005</v>
      </c>
      <c r="BN38" s="368">
        <v>0.62126830598000005</v>
      </c>
      <c r="BO38" s="368">
        <v>0.61898617755999996</v>
      </c>
      <c r="BP38" s="368">
        <v>0.61692014752000002</v>
      </c>
      <c r="BQ38" s="368">
        <v>0.61456728526000004</v>
      </c>
      <c r="BR38" s="368">
        <v>0.61121747105000002</v>
      </c>
      <c r="BS38" s="368">
        <v>0.60895188417000001</v>
      </c>
      <c r="BT38" s="368">
        <v>0.60638714271000005</v>
      </c>
      <c r="BU38" s="368">
        <v>0.60424171790000003</v>
      </c>
      <c r="BV38" s="368">
        <v>0.60206293522999998</v>
      </c>
    </row>
    <row r="39" spans="1:74" ht="11.1" customHeight="1" x14ac:dyDescent="0.2">
      <c r="A39" s="159" t="s">
        <v>263</v>
      </c>
      <c r="B39" s="170" t="s">
        <v>337</v>
      </c>
      <c r="C39" s="244">
        <v>0.29920311509999997</v>
      </c>
      <c r="D39" s="244">
        <v>0.29523677675999999</v>
      </c>
      <c r="E39" s="244">
        <v>0.29412842834000003</v>
      </c>
      <c r="F39" s="244">
        <v>0.29455311715999999</v>
      </c>
      <c r="G39" s="244">
        <v>0.29403453978999999</v>
      </c>
      <c r="H39" s="244">
        <v>0.29361282184999998</v>
      </c>
      <c r="I39" s="244">
        <v>0.28946601498000002</v>
      </c>
      <c r="J39" s="244">
        <v>0.27518628871</v>
      </c>
      <c r="K39" s="244">
        <v>0.27417941414000002</v>
      </c>
      <c r="L39" s="244">
        <v>0.28494709439999999</v>
      </c>
      <c r="M39" s="244">
        <v>0.28372070331999999</v>
      </c>
      <c r="N39" s="244">
        <v>0.27043526762999998</v>
      </c>
      <c r="O39" s="244">
        <v>0.28000709754999997</v>
      </c>
      <c r="P39" s="244">
        <v>0.27676494518</v>
      </c>
      <c r="Q39" s="244">
        <v>0.26703227195000001</v>
      </c>
      <c r="R39" s="244">
        <v>0.26348629944000002</v>
      </c>
      <c r="S39" s="244">
        <v>0.26342857933000002</v>
      </c>
      <c r="T39" s="244">
        <v>0.25462098382999998</v>
      </c>
      <c r="U39" s="244">
        <v>0.25871842104999998</v>
      </c>
      <c r="V39" s="244">
        <v>0.24010514186000001</v>
      </c>
      <c r="W39" s="244">
        <v>0.25166465451999998</v>
      </c>
      <c r="X39" s="244">
        <v>0.24940563719</v>
      </c>
      <c r="Y39" s="244">
        <v>0.25211636905000001</v>
      </c>
      <c r="Z39" s="244">
        <v>0.24427015044</v>
      </c>
      <c r="AA39" s="244">
        <v>0.24710475742999999</v>
      </c>
      <c r="AB39" s="244">
        <v>0.25307740033999998</v>
      </c>
      <c r="AC39" s="244">
        <v>0.26179356373000001</v>
      </c>
      <c r="AD39" s="244">
        <v>0.25267964669999998</v>
      </c>
      <c r="AE39" s="244">
        <v>0.25580055715</v>
      </c>
      <c r="AF39" s="244">
        <v>0.24944288593</v>
      </c>
      <c r="AG39" s="244">
        <v>0.23394564270000001</v>
      </c>
      <c r="AH39" s="244">
        <v>0.23826302730000001</v>
      </c>
      <c r="AI39" s="244">
        <v>0.23035528264999999</v>
      </c>
      <c r="AJ39" s="244">
        <v>0.23166859761</v>
      </c>
      <c r="AK39" s="244">
        <v>0.22608159258999999</v>
      </c>
      <c r="AL39" s="244">
        <v>0.22190827027999999</v>
      </c>
      <c r="AM39" s="244">
        <v>0.23166241935000001</v>
      </c>
      <c r="AN39" s="244">
        <v>0.23084706897000001</v>
      </c>
      <c r="AO39" s="244">
        <v>0.22220435484000001</v>
      </c>
      <c r="AP39" s="244">
        <v>0.22484236666999999</v>
      </c>
      <c r="AQ39" s="244">
        <v>0.21747532257999999</v>
      </c>
      <c r="AR39" s="244">
        <v>0.21172166667</v>
      </c>
      <c r="AS39" s="244">
        <v>0.21255247753000001</v>
      </c>
      <c r="AT39" s="244">
        <v>0.20565274193999999</v>
      </c>
      <c r="AU39" s="244">
        <v>0.20585766666999999</v>
      </c>
      <c r="AV39" s="244">
        <v>0.20974335484000001</v>
      </c>
      <c r="AW39" s="244">
        <v>0.21172166667</v>
      </c>
      <c r="AX39" s="244">
        <v>0.21905954839</v>
      </c>
      <c r="AY39" s="244">
        <v>0.21274629032</v>
      </c>
      <c r="AZ39" s="244">
        <v>0.21233250000000001</v>
      </c>
      <c r="BA39" s="244">
        <v>0.20305177419000001</v>
      </c>
      <c r="BB39" s="244">
        <v>0.21172166667</v>
      </c>
      <c r="BC39" s="244">
        <v>0.20801725805999999</v>
      </c>
      <c r="BD39" s="244">
        <v>0.20683499999999999</v>
      </c>
      <c r="BE39" s="244">
        <v>0.20475644223</v>
      </c>
      <c r="BF39" s="244">
        <v>0.20623512813</v>
      </c>
      <c r="BG39" s="244">
        <v>0.20870414029000001</v>
      </c>
      <c r="BH39" s="368">
        <v>0.20742282145999999</v>
      </c>
      <c r="BI39" s="368">
        <v>0.20634825173999999</v>
      </c>
      <c r="BJ39" s="368">
        <v>0.20528964171</v>
      </c>
      <c r="BK39" s="368">
        <v>0.20394097166</v>
      </c>
      <c r="BL39" s="368">
        <v>0.20314090513999999</v>
      </c>
      <c r="BM39" s="368">
        <v>0.20197026796000001</v>
      </c>
      <c r="BN39" s="368">
        <v>0.20086334176000001</v>
      </c>
      <c r="BO39" s="368">
        <v>0.19982024611999999</v>
      </c>
      <c r="BP39" s="368">
        <v>0.19889327335000001</v>
      </c>
      <c r="BQ39" s="368">
        <v>0.19781086859999999</v>
      </c>
      <c r="BR39" s="368">
        <v>0.19672958029000001</v>
      </c>
      <c r="BS39" s="368">
        <v>0.19569326141999999</v>
      </c>
      <c r="BT39" s="368">
        <v>0.19449490963999999</v>
      </c>
      <c r="BU39" s="368">
        <v>0.19352250326000001</v>
      </c>
      <c r="BV39" s="368">
        <v>0.19253162209999999</v>
      </c>
    </row>
    <row r="40" spans="1:74" ht="11.1" customHeight="1" x14ac:dyDescent="0.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369"/>
      <c r="BI40" s="369"/>
      <c r="BJ40" s="369"/>
      <c r="BK40" s="369"/>
      <c r="BL40" s="369"/>
      <c r="BM40" s="369"/>
      <c r="BN40" s="369"/>
      <c r="BO40" s="369"/>
      <c r="BP40" s="369"/>
      <c r="BQ40" s="369"/>
      <c r="BR40" s="369"/>
      <c r="BS40" s="369"/>
      <c r="BT40" s="369"/>
      <c r="BU40" s="369"/>
      <c r="BV40" s="369"/>
    </row>
    <row r="41" spans="1:74" ht="11.1" customHeight="1" x14ac:dyDescent="0.2">
      <c r="A41" s="159" t="s">
        <v>376</v>
      </c>
      <c r="B41" s="169" t="s">
        <v>385</v>
      </c>
      <c r="C41" s="244">
        <v>1.5045605704</v>
      </c>
      <c r="D41" s="244">
        <v>1.4957882170000001</v>
      </c>
      <c r="E41" s="244">
        <v>1.4842036875</v>
      </c>
      <c r="F41" s="244">
        <v>1.4804027232000001</v>
      </c>
      <c r="G41" s="244">
        <v>1.4912435739000001</v>
      </c>
      <c r="H41" s="244">
        <v>1.4868795153000001</v>
      </c>
      <c r="I41" s="244">
        <v>1.5056461918999999</v>
      </c>
      <c r="J41" s="244">
        <v>1.5082361302</v>
      </c>
      <c r="K41" s="244">
        <v>1.5334494165999999</v>
      </c>
      <c r="L41" s="244">
        <v>1.5334352972</v>
      </c>
      <c r="M41" s="244">
        <v>1.5314862197000001</v>
      </c>
      <c r="N41" s="244">
        <v>1.5301777495</v>
      </c>
      <c r="O41" s="244">
        <v>1.4579455548</v>
      </c>
      <c r="P41" s="244">
        <v>1.4753368285999999</v>
      </c>
      <c r="Q41" s="244">
        <v>1.4909303195000001</v>
      </c>
      <c r="R41" s="244">
        <v>1.5083773619</v>
      </c>
      <c r="S41" s="244">
        <v>1.5113086216</v>
      </c>
      <c r="T41" s="244">
        <v>1.4935697592999999</v>
      </c>
      <c r="U41" s="244">
        <v>1.507727923</v>
      </c>
      <c r="V41" s="244">
        <v>1.5112733703000001</v>
      </c>
      <c r="W41" s="244">
        <v>1.5064258682</v>
      </c>
      <c r="X41" s="244">
        <v>1.4976034928999999</v>
      </c>
      <c r="Y41" s="244">
        <v>1.5010868697999999</v>
      </c>
      <c r="Z41" s="244">
        <v>1.5122563196000001</v>
      </c>
      <c r="AA41" s="244">
        <v>1.4944590600000001</v>
      </c>
      <c r="AB41" s="244">
        <v>1.4859434509</v>
      </c>
      <c r="AC41" s="244">
        <v>1.5099215164999999</v>
      </c>
      <c r="AD41" s="244">
        <v>1.5026942995999999</v>
      </c>
      <c r="AE41" s="244">
        <v>1.5257532185</v>
      </c>
      <c r="AF41" s="244">
        <v>1.5342623398999999</v>
      </c>
      <c r="AG41" s="244">
        <v>1.5200947087000001</v>
      </c>
      <c r="AH41" s="244">
        <v>1.5066310463000001</v>
      </c>
      <c r="AI41" s="244">
        <v>1.5070342522</v>
      </c>
      <c r="AJ41" s="244">
        <v>1.4878719804</v>
      </c>
      <c r="AK41" s="244">
        <v>1.5048411504000001</v>
      </c>
      <c r="AL41" s="244">
        <v>1.5056533459000001</v>
      </c>
      <c r="AM41" s="244">
        <v>1.4904275947000001</v>
      </c>
      <c r="AN41" s="244">
        <v>1.4826310923999999</v>
      </c>
      <c r="AO41" s="244">
        <v>1.4688601904</v>
      </c>
      <c r="AP41" s="244">
        <v>1.4409585685999999</v>
      </c>
      <c r="AQ41" s="244">
        <v>1.4345114669000001</v>
      </c>
      <c r="AR41" s="244">
        <v>1.4330920698</v>
      </c>
      <c r="AS41" s="244">
        <v>1.4257885092</v>
      </c>
      <c r="AT41" s="244">
        <v>1.4211077261</v>
      </c>
      <c r="AU41" s="244">
        <v>1.4067757672000001</v>
      </c>
      <c r="AV41" s="244">
        <v>1.3939790021</v>
      </c>
      <c r="AW41" s="244">
        <v>1.3941015704999999</v>
      </c>
      <c r="AX41" s="244">
        <v>1.3989059503000001</v>
      </c>
      <c r="AY41" s="244">
        <v>1.4149192881999999</v>
      </c>
      <c r="AZ41" s="244">
        <v>1.4044213237000001</v>
      </c>
      <c r="BA41" s="244">
        <v>1.398632324</v>
      </c>
      <c r="BB41" s="244">
        <v>1.4087482991</v>
      </c>
      <c r="BC41" s="244">
        <v>1.4054931909999999</v>
      </c>
      <c r="BD41" s="244">
        <v>1.4019680156000001</v>
      </c>
      <c r="BE41" s="244">
        <v>1.3320735643999999</v>
      </c>
      <c r="BF41" s="244">
        <v>1.3402185012000001</v>
      </c>
      <c r="BG41" s="244">
        <v>1.3432284276999999</v>
      </c>
      <c r="BH41" s="368">
        <v>1.3957260962</v>
      </c>
      <c r="BI41" s="368">
        <v>1.3932869030999999</v>
      </c>
      <c r="BJ41" s="368">
        <v>1.3972313280999999</v>
      </c>
      <c r="BK41" s="368">
        <v>1.3382931706000001</v>
      </c>
      <c r="BL41" s="368">
        <v>1.3385871264</v>
      </c>
      <c r="BM41" s="368">
        <v>1.3391568691</v>
      </c>
      <c r="BN41" s="368">
        <v>1.3388433615999999</v>
      </c>
      <c r="BO41" s="368">
        <v>1.3396472867</v>
      </c>
      <c r="BP41" s="368">
        <v>1.3396864245</v>
      </c>
      <c r="BQ41" s="368">
        <v>1.3364132716999999</v>
      </c>
      <c r="BR41" s="368">
        <v>1.3371301095999999</v>
      </c>
      <c r="BS41" s="368">
        <v>1.3369266017999999</v>
      </c>
      <c r="BT41" s="368">
        <v>1.3373817781999999</v>
      </c>
      <c r="BU41" s="368">
        <v>1.3372857355000001</v>
      </c>
      <c r="BV41" s="368">
        <v>1.3381413075999999</v>
      </c>
    </row>
    <row r="42" spans="1:74" ht="11.1" customHeight="1" x14ac:dyDescent="0.2">
      <c r="A42" s="159" t="s">
        <v>264</v>
      </c>
      <c r="B42" s="170" t="s">
        <v>375</v>
      </c>
      <c r="C42" s="244">
        <v>0.65417479529</v>
      </c>
      <c r="D42" s="244">
        <v>0.64783993381000005</v>
      </c>
      <c r="E42" s="244">
        <v>0.63836269029000003</v>
      </c>
      <c r="F42" s="244">
        <v>0.64483448462000004</v>
      </c>
      <c r="G42" s="244">
        <v>0.65214315483999996</v>
      </c>
      <c r="H42" s="244">
        <v>0.65623772463999996</v>
      </c>
      <c r="I42" s="244">
        <v>0.65409042075000001</v>
      </c>
      <c r="J42" s="244">
        <v>0.65944901256999999</v>
      </c>
      <c r="K42" s="244">
        <v>0.66880444034999997</v>
      </c>
      <c r="L42" s="244">
        <v>0.66254393393</v>
      </c>
      <c r="M42" s="244">
        <v>0.66039030195000004</v>
      </c>
      <c r="N42" s="244">
        <v>0.66147010621000002</v>
      </c>
      <c r="O42" s="244">
        <v>0.65591120160000005</v>
      </c>
      <c r="P42" s="244">
        <v>0.66011372159000004</v>
      </c>
      <c r="Q42" s="244">
        <v>0.66212586000999996</v>
      </c>
      <c r="R42" s="244">
        <v>0.66635005878999998</v>
      </c>
      <c r="S42" s="244">
        <v>0.66942995942000005</v>
      </c>
      <c r="T42" s="244">
        <v>0.65913008350000002</v>
      </c>
      <c r="U42" s="244">
        <v>0.65802747490000002</v>
      </c>
      <c r="V42" s="244">
        <v>0.66733157432000001</v>
      </c>
      <c r="W42" s="244">
        <v>0.66526687866000001</v>
      </c>
      <c r="X42" s="244">
        <v>0.66000958669999998</v>
      </c>
      <c r="Y42" s="244">
        <v>0.66317445629000005</v>
      </c>
      <c r="Z42" s="244">
        <v>0.66838523892000001</v>
      </c>
      <c r="AA42" s="244">
        <v>0.66088549542999997</v>
      </c>
      <c r="AB42" s="244">
        <v>0.65368102835999997</v>
      </c>
      <c r="AC42" s="244">
        <v>0.64418810633000001</v>
      </c>
      <c r="AD42" s="244">
        <v>0.65247273838999997</v>
      </c>
      <c r="AE42" s="244">
        <v>0.64726919808000005</v>
      </c>
      <c r="AF42" s="244">
        <v>0.64626325135999996</v>
      </c>
      <c r="AG42" s="244">
        <v>0.64005025033999996</v>
      </c>
      <c r="AH42" s="244">
        <v>0.63380697507999995</v>
      </c>
      <c r="AI42" s="244">
        <v>0.64960965179999997</v>
      </c>
      <c r="AJ42" s="244">
        <v>0.62340962547000001</v>
      </c>
      <c r="AK42" s="244">
        <v>0.63894483106</v>
      </c>
      <c r="AL42" s="244">
        <v>0.63589617601000004</v>
      </c>
      <c r="AM42" s="244">
        <v>0.62878542526000003</v>
      </c>
      <c r="AN42" s="244">
        <v>0.62877884319999999</v>
      </c>
      <c r="AO42" s="244">
        <v>0.61113380192</v>
      </c>
      <c r="AP42" s="244">
        <v>0.61532994712</v>
      </c>
      <c r="AQ42" s="244">
        <v>0.61121278656</v>
      </c>
      <c r="AR42" s="244">
        <v>0.61844557187000004</v>
      </c>
      <c r="AS42" s="244">
        <v>0.60508772753999995</v>
      </c>
      <c r="AT42" s="244">
        <v>0.60092317619000002</v>
      </c>
      <c r="AU42" s="244">
        <v>0.58746616224000003</v>
      </c>
      <c r="AV42" s="244">
        <v>0.57717940409000001</v>
      </c>
      <c r="AW42" s="244">
        <v>0.57508528071999998</v>
      </c>
      <c r="AX42" s="244">
        <v>0.57421231435999998</v>
      </c>
      <c r="AY42" s="244">
        <v>0.58585124787999998</v>
      </c>
      <c r="AZ42" s="244">
        <v>0.58164281877000001</v>
      </c>
      <c r="BA42" s="244">
        <v>0.58786211569000002</v>
      </c>
      <c r="BB42" s="244">
        <v>0.59830298659000003</v>
      </c>
      <c r="BC42" s="244">
        <v>0.59727509253</v>
      </c>
      <c r="BD42" s="244">
        <v>0.59312330543000003</v>
      </c>
      <c r="BE42" s="244">
        <v>0.58253153484999998</v>
      </c>
      <c r="BF42" s="244">
        <v>0.60474703692999998</v>
      </c>
      <c r="BG42" s="244">
        <v>0.60473677457999997</v>
      </c>
      <c r="BH42" s="368">
        <v>0.60474481140000003</v>
      </c>
      <c r="BI42" s="368">
        <v>0.60472853608999999</v>
      </c>
      <c r="BJ42" s="368">
        <v>0.61107672812000002</v>
      </c>
      <c r="BK42" s="368">
        <v>0.55713944111000002</v>
      </c>
      <c r="BL42" s="368">
        <v>0.55710667598999997</v>
      </c>
      <c r="BM42" s="368">
        <v>0.55711754713999995</v>
      </c>
      <c r="BN42" s="368">
        <v>0.55712093930999995</v>
      </c>
      <c r="BO42" s="368">
        <v>0.55711683814000001</v>
      </c>
      <c r="BP42" s="368">
        <v>0.55709908854000001</v>
      </c>
      <c r="BQ42" s="368">
        <v>0.55709965224000002</v>
      </c>
      <c r="BR42" s="368">
        <v>0.55710010322000003</v>
      </c>
      <c r="BS42" s="368">
        <v>0.55709527969999995</v>
      </c>
      <c r="BT42" s="368">
        <v>0.55710954560000003</v>
      </c>
      <c r="BU42" s="368">
        <v>0.55709723561000002</v>
      </c>
      <c r="BV42" s="368">
        <v>0.55708711771999997</v>
      </c>
    </row>
    <row r="43" spans="1:74" ht="11.1" customHeight="1" x14ac:dyDescent="0.2">
      <c r="A43" s="159" t="s">
        <v>1030</v>
      </c>
      <c r="B43" s="170" t="s">
        <v>1029</v>
      </c>
      <c r="C43" s="244">
        <v>0.13867012198000001</v>
      </c>
      <c r="D43" s="244">
        <v>0.16156625649</v>
      </c>
      <c r="E43" s="244">
        <v>0.15174562731999999</v>
      </c>
      <c r="F43" s="244">
        <v>0.15204441588000001</v>
      </c>
      <c r="G43" s="244">
        <v>0.14808372405</v>
      </c>
      <c r="H43" s="244">
        <v>0.14751935954000001</v>
      </c>
      <c r="I43" s="244">
        <v>0.14835931483000001</v>
      </c>
      <c r="J43" s="244">
        <v>0.14920161242999999</v>
      </c>
      <c r="K43" s="244">
        <v>0.15006022378</v>
      </c>
      <c r="L43" s="244">
        <v>0.15091841782000001</v>
      </c>
      <c r="M43" s="244">
        <v>0.15179051855</v>
      </c>
      <c r="N43" s="244">
        <v>0.15267436920999999</v>
      </c>
      <c r="O43" s="244">
        <v>0.1241762</v>
      </c>
      <c r="P43" s="244">
        <v>0.139844565</v>
      </c>
      <c r="Q43" s="244">
        <v>0.15223511033000001</v>
      </c>
      <c r="R43" s="244">
        <v>0.16546562275000001</v>
      </c>
      <c r="S43" s="244">
        <v>0.1639602614</v>
      </c>
      <c r="T43" s="244">
        <v>0.1652674395</v>
      </c>
      <c r="U43" s="244">
        <v>0.16905566550000001</v>
      </c>
      <c r="V43" s="244">
        <v>0.16698170424</v>
      </c>
      <c r="W43" s="244">
        <v>0.16396504908000001</v>
      </c>
      <c r="X43" s="244">
        <v>0.15310416240999999</v>
      </c>
      <c r="Y43" s="244">
        <v>0.15238856923999999</v>
      </c>
      <c r="Z43" s="244">
        <v>0.15229438391</v>
      </c>
      <c r="AA43" s="244">
        <v>0.14934545058000001</v>
      </c>
      <c r="AB43" s="244">
        <v>0.15441338017</v>
      </c>
      <c r="AC43" s="244">
        <v>0.15347612566999999</v>
      </c>
      <c r="AD43" s="244">
        <v>0.157076674</v>
      </c>
      <c r="AE43" s="244">
        <v>0.16249814233000001</v>
      </c>
      <c r="AF43" s="244">
        <v>0.15871147766999999</v>
      </c>
      <c r="AG43" s="244">
        <v>0.16258124333000001</v>
      </c>
      <c r="AH43" s="244">
        <v>0.15897418050000001</v>
      </c>
      <c r="AI43" s="244">
        <v>0.15499803333000001</v>
      </c>
      <c r="AJ43" s="244">
        <v>0.15737857666999999</v>
      </c>
      <c r="AK43" s="244">
        <v>0.15700700382999999</v>
      </c>
      <c r="AL43" s="244">
        <v>0.15858143383000001</v>
      </c>
      <c r="AM43" s="244">
        <v>0.15649420750000001</v>
      </c>
      <c r="AN43" s="244">
        <v>0.15028043366999999</v>
      </c>
      <c r="AO43" s="244">
        <v>0.15569391317</v>
      </c>
      <c r="AP43" s="244">
        <v>0.1515197365</v>
      </c>
      <c r="AQ43" s="244">
        <v>0.15614186817</v>
      </c>
      <c r="AR43" s="244">
        <v>0.15116222317</v>
      </c>
      <c r="AS43" s="244">
        <v>0.16143501817</v>
      </c>
      <c r="AT43" s="244">
        <v>0.17078794983000001</v>
      </c>
      <c r="AU43" s="244">
        <v>0.17806088649999999</v>
      </c>
      <c r="AV43" s="244">
        <v>0.17435210649999999</v>
      </c>
      <c r="AW43" s="244">
        <v>0.17173773482999999</v>
      </c>
      <c r="AX43" s="244">
        <v>0.17198991150000001</v>
      </c>
      <c r="AY43" s="244">
        <v>0.16730964933</v>
      </c>
      <c r="AZ43" s="244">
        <v>0.16272318332999999</v>
      </c>
      <c r="BA43" s="244">
        <v>0.15232433433000001</v>
      </c>
      <c r="BB43" s="244">
        <v>0.15415143033000001</v>
      </c>
      <c r="BC43" s="244">
        <v>0.15589967699999999</v>
      </c>
      <c r="BD43" s="244">
        <v>0.160555222</v>
      </c>
      <c r="BE43" s="244">
        <v>0.15794232033</v>
      </c>
      <c r="BF43" s="244">
        <v>0.14966812733000001</v>
      </c>
      <c r="BG43" s="244">
        <v>0.15745718467</v>
      </c>
      <c r="BH43" s="368">
        <v>0.17499999999999999</v>
      </c>
      <c r="BI43" s="368">
        <v>0.17499999999999999</v>
      </c>
      <c r="BJ43" s="368">
        <v>0.17499999999999999</v>
      </c>
      <c r="BK43" s="368">
        <v>0.18</v>
      </c>
      <c r="BL43" s="368">
        <v>0.18</v>
      </c>
      <c r="BM43" s="368">
        <v>0.18</v>
      </c>
      <c r="BN43" s="368">
        <v>0.18</v>
      </c>
      <c r="BO43" s="368">
        <v>0.18</v>
      </c>
      <c r="BP43" s="368">
        <v>0.18</v>
      </c>
      <c r="BQ43" s="368">
        <v>0.18</v>
      </c>
      <c r="BR43" s="368">
        <v>0.18</v>
      </c>
      <c r="BS43" s="368">
        <v>0.18</v>
      </c>
      <c r="BT43" s="368">
        <v>0.18</v>
      </c>
      <c r="BU43" s="368">
        <v>0.18</v>
      </c>
      <c r="BV43" s="368">
        <v>0.18</v>
      </c>
    </row>
    <row r="44" spans="1:74" ht="11.1" customHeight="1" x14ac:dyDescent="0.2">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369"/>
      <c r="BI44" s="369"/>
      <c r="BJ44" s="369"/>
      <c r="BK44" s="369"/>
      <c r="BL44" s="369"/>
      <c r="BM44" s="369"/>
      <c r="BN44" s="369"/>
      <c r="BO44" s="369"/>
      <c r="BP44" s="369"/>
      <c r="BQ44" s="369"/>
      <c r="BR44" s="369"/>
      <c r="BS44" s="369"/>
      <c r="BT44" s="369"/>
      <c r="BU44" s="369"/>
      <c r="BV44" s="369"/>
    </row>
    <row r="45" spans="1:74" ht="11.1" customHeight="1" x14ac:dyDescent="0.2">
      <c r="A45" s="159" t="s">
        <v>378</v>
      </c>
      <c r="B45" s="169" t="s">
        <v>80</v>
      </c>
      <c r="C45" s="244">
        <v>60.571192850000003</v>
      </c>
      <c r="D45" s="244">
        <v>60.659206308000002</v>
      </c>
      <c r="E45" s="244">
        <v>60.760829645999998</v>
      </c>
      <c r="F45" s="244">
        <v>60.419676760999998</v>
      </c>
      <c r="G45" s="244">
        <v>60.888334217000001</v>
      </c>
      <c r="H45" s="244">
        <v>61.169026049999999</v>
      </c>
      <c r="I45" s="244">
        <v>61.597474245000001</v>
      </c>
      <c r="J45" s="244">
        <v>61.082750218999998</v>
      </c>
      <c r="K45" s="244">
        <v>61.002626411000001</v>
      </c>
      <c r="L45" s="244">
        <v>61.791744952999998</v>
      </c>
      <c r="M45" s="244">
        <v>62.530861962000003</v>
      </c>
      <c r="N45" s="244">
        <v>61.747475285</v>
      </c>
      <c r="O45" s="244">
        <v>61.963704059999998</v>
      </c>
      <c r="P45" s="244">
        <v>62.357233634000004</v>
      </c>
      <c r="Q45" s="244">
        <v>62.859342912999999</v>
      </c>
      <c r="R45" s="244">
        <v>63.069395819999997</v>
      </c>
      <c r="S45" s="244">
        <v>63.177572052999999</v>
      </c>
      <c r="T45" s="244">
        <v>63.891994513</v>
      </c>
      <c r="U45" s="244">
        <v>64.643970684999999</v>
      </c>
      <c r="V45" s="244">
        <v>64.937999457000004</v>
      </c>
      <c r="W45" s="244">
        <v>64.518038970000006</v>
      </c>
      <c r="X45" s="244">
        <v>65.247487586000005</v>
      </c>
      <c r="Y45" s="244">
        <v>65.589826376999994</v>
      </c>
      <c r="Z45" s="244">
        <v>65.754278022999998</v>
      </c>
      <c r="AA45" s="244">
        <v>64.753427228999996</v>
      </c>
      <c r="AB45" s="244">
        <v>64.578208136000001</v>
      </c>
      <c r="AC45" s="244">
        <v>65.099729487999994</v>
      </c>
      <c r="AD45" s="244">
        <v>65.301486819000004</v>
      </c>
      <c r="AE45" s="244">
        <v>65.437471837000004</v>
      </c>
      <c r="AF45" s="244">
        <v>65.779786853999994</v>
      </c>
      <c r="AG45" s="244">
        <v>65.680247506000001</v>
      </c>
      <c r="AH45" s="244">
        <v>66.589151982000004</v>
      </c>
      <c r="AI45" s="244">
        <v>66.510768589999998</v>
      </c>
      <c r="AJ45" s="244">
        <v>66.934277184999999</v>
      </c>
      <c r="AK45" s="244">
        <v>67.740119770999996</v>
      </c>
      <c r="AL45" s="244">
        <v>67.484560162999998</v>
      </c>
      <c r="AM45" s="244">
        <v>67.468422438000005</v>
      </c>
      <c r="AN45" s="244">
        <v>67.087720138999998</v>
      </c>
      <c r="AO45" s="244">
        <v>67.149391617999996</v>
      </c>
      <c r="AP45" s="244">
        <v>64.486392236</v>
      </c>
      <c r="AQ45" s="244">
        <v>59.128035163</v>
      </c>
      <c r="AR45" s="244">
        <v>61.201698030999999</v>
      </c>
      <c r="AS45" s="244">
        <v>62.400479163</v>
      </c>
      <c r="AT45" s="244">
        <v>62.375428839000001</v>
      </c>
      <c r="AU45" s="244">
        <v>62.316225238999998</v>
      </c>
      <c r="AV45" s="244">
        <v>62.275293595999997</v>
      </c>
      <c r="AW45" s="244">
        <v>63.132269401999999</v>
      </c>
      <c r="AX45" s="244">
        <v>62.842467714000001</v>
      </c>
      <c r="AY45" s="244">
        <v>63.290587332999998</v>
      </c>
      <c r="AZ45" s="244">
        <v>60.339295198999999</v>
      </c>
      <c r="BA45" s="244">
        <v>63.464486436000001</v>
      </c>
      <c r="BB45" s="244">
        <v>63.681718203999999</v>
      </c>
      <c r="BC45" s="244">
        <v>64.157849025999994</v>
      </c>
      <c r="BD45" s="244">
        <v>64.098490116999997</v>
      </c>
      <c r="BE45" s="244">
        <v>65.052031670999995</v>
      </c>
      <c r="BF45" s="244">
        <v>63.967593686999997</v>
      </c>
      <c r="BG45" s="244">
        <v>64.156482965999999</v>
      </c>
      <c r="BH45" s="368">
        <v>65.736596614999996</v>
      </c>
      <c r="BI45" s="368">
        <v>65.705568305</v>
      </c>
      <c r="BJ45" s="368">
        <v>65.822449716999998</v>
      </c>
      <c r="BK45" s="368">
        <v>65.93869531</v>
      </c>
      <c r="BL45" s="368">
        <v>66.052364815999994</v>
      </c>
      <c r="BM45" s="368">
        <v>66.299954072999995</v>
      </c>
      <c r="BN45" s="368">
        <v>66.740297764000005</v>
      </c>
      <c r="BO45" s="368">
        <v>67.176473497999993</v>
      </c>
      <c r="BP45" s="368">
        <v>67.658312480000006</v>
      </c>
      <c r="BQ45" s="368">
        <v>67.753877885999998</v>
      </c>
      <c r="BR45" s="368">
        <v>68.103741943000003</v>
      </c>
      <c r="BS45" s="368">
        <v>68.122770810999995</v>
      </c>
      <c r="BT45" s="368">
        <v>68.428850303000004</v>
      </c>
      <c r="BU45" s="368">
        <v>68.529866713999994</v>
      </c>
      <c r="BV45" s="368">
        <v>68.263588025999994</v>
      </c>
    </row>
    <row r="46" spans="1:74" ht="11.1" customHeight="1" x14ac:dyDescent="0.2">
      <c r="B46" s="169"/>
      <c r="C46" s="244"/>
      <c r="D46" s="244"/>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c r="AC46" s="244"/>
      <c r="AD46" s="244"/>
      <c r="AE46" s="244"/>
      <c r="AF46" s="244"/>
      <c r="AG46" s="244"/>
      <c r="AH46" s="244"/>
      <c r="AI46" s="244"/>
      <c r="AJ46" s="244"/>
      <c r="AK46" s="244"/>
      <c r="AL46" s="244"/>
      <c r="AM46" s="244"/>
      <c r="AN46" s="244"/>
      <c r="AO46" s="244"/>
      <c r="AP46" s="244"/>
      <c r="AQ46" s="244"/>
      <c r="AR46" s="244"/>
      <c r="AS46" s="244"/>
      <c r="AT46" s="244"/>
      <c r="AU46" s="244"/>
      <c r="AV46" s="244"/>
      <c r="AW46" s="244"/>
      <c r="AX46" s="244"/>
      <c r="AY46" s="244"/>
      <c r="AZ46" s="244"/>
      <c r="BA46" s="244"/>
      <c r="BB46" s="244"/>
      <c r="BC46" s="244"/>
      <c r="BD46" s="244"/>
      <c r="BE46" s="244"/>
      <c r="BF46" s="244"/>
      <c r="BG46" s="244"/>
      <c r="BH46" s="368"/>
      <c r="BI46" s="368"/>
      <c r="BJ46" s="368"/>
      <c r="BK46" s="368"/>
      <c r="BL46" s="368"/>
      <c r="BM46" s="368"/>
      <c r="BN46" s="368"/>
      <c r="BO46" s="368"/>
      <c r="BP46" s="368"/>
      <c r="BQ46" s="368"/>
      <c r="BR46" s="368"/>
      <c r="BS46" s="368"/>
      <c r="BT46" s="368"/>
      <c r="BU46" s="368"/>
      <c r="BV46" s="368"/>
    </row>
    <row r="47" spans="1:74" ht="11.1" customHeight="1" x14ac:dyDescent="0.2">
      <c r="A47" s="159" t="s">
        <v>377</v>
      </c>
      <c r="B47" s="169" t="s">
        <v>386</v>
      </c>
      <c r="C47" s="244">
        <v>5.3936030280000002</v>
      </c>
      <c r="D47" s="244">
        <v>5.3083399596999996</v>
      </c>
      <c r="E47" s="244">
        <v>5.2590704279000002</v>
      </c>
      <c r="F47" s="244">
        <v>5.3426917146999999</v>
      </c>
      <c r="G47" s="244">
        <v>5.3146601776000004</v>
      </c>
      <c r="H47" s="244">
        <v>5.2905803578999997</v>
      </c>
      <c r="I47" s="244">
        <v>5.3099517623999999</v>
      </c>
      <c r="J47" s="244">
        <v>5.2407027101999999</v>
      </c>
      <c r="K47" s="244">
        <v>5.2482711494999998</v>
      </c>
      <c r="L47" s="244">
        <v>5.2041342566999997</v>
      </c>
      <c r="M47" s="244">
        <v>5.3016748594000003</v>
      </c>
      <c r="N47" s="244">
        <v>5.3581990567000002</v>
      </c>
      <c r="O47" s="244">
        <v>5.3058816773000004</v>
      </c>
      <c r="P47" s="244">
        <v>5.3303531359000003</v>
      </c>
      <c r="Q47" s="244">
        <v>5.2716755427999997</v>
      </c>
      <c r="R47" s="244">
        <v>5.2497146196999998</v>
      </c>
      <c r="S47" s="244">
        <v>5.2125641156000002</v>
      </c>
      <c r="T47" s="244">
        <v>5.3104651001000001</v>
      </c>
      <c r="U47" s="244">
        <v>5.2655764574999999</v>
      </c>
      <c r="V47" s="244">
        <v>5.3019588432999996</v>
      </c>
      <c r="W47" s="244">
        <v>5.2575328250000002</v>
      </c>
      <c r="X47" s="244">
        <v>5.2601204597000004</v>
      </c>
      <c r="Y47" s="244">
        <v>5.2699214010000004</v>
      </c>
      <c r="Z47" s="244">
        <v>5.3503527823999999</v>
      </c>
      <c r="AA47" s="244">
        <v>5.4801925153999997</v>
      </c>
      <c r="AB47" s="244">
        <v>5.4693935923000003</v>
      </c>
      <c r="AC47" s="244">
        <v>5.4991973788999999</v>
      </c>
      <c r="AD47" s="244">
        <v>5.4879366558999996</v>
      </c>
      <c r="AE47" s="244">
        <v>5.4251346893000001</v>
      </c>
      <c r="AF47" s="244">
        <v>5.4399250058000002</v>
      </c>
      <c r="AG47" s="244">
        <v>5.2843058967000003</v>
      </c>
      <c r="AH47" s="244">
        <v>5.3380109786999999</v>
      </c>
      <c r="AI47" s="244">
        <v>5.3068470948000002</v>
      </c>
      <c r="AJ47" s="244">
        <v>5.2961721588000001</v>
      </c>
      <c r="AK47" s="244">
        <v>5.3734504779999996</v>
      </c>
      <c r="AL47" s="244">
        <v>5.4341958341999996</v>
      </c>
      <c r="AM47" s="244">
        <v>5.2505907586999996</v>
      </c>
      <c r="AN47" s="244">
        <v>5.2289167869000002</v>
      </c>
      <c r="AO47" s="244">
        <v>5.1850516474999999</v>
      </c>
      <c r="AP47" s="244">
        <v>5.1567997841000004</v>
      </c>
      <c r="AQ47" s="244">
        <v>5.0495943034000002</v>
      </c>
      <c r="AR47" s="244">
        <v>5.0173027492999998</v>
      </c>
      <c r="AS47" s="244">
        <v>4.9803748158000003</v>
      </c>
      <c r="AT47" s="244">
        <v>5.0334658284999998</v>
      </c>
      <c r="AU47" s="244">
        <v>5.0611591335000004</v>
      </c>
      <c r="AV47" s="244">
        <v>5.0278354746999998</v>
      </c>
      <c r="AW47" s="244">
        <v>5.1202791379999999</v>
      </c>
      <c r="AX47" s="244">
        <v>5.2186931544000004</v>
      </c>
      <c r="AY47" s="244">
        <v>5.2980204025999997</v>
      </c>
      <c r="AZ47" s="244">
        <v>5.2902031453999996</v>
      </c>
      <c r="BA47" s="244">
        <v>5.2709684051999997</v>
      </c>
      <c r="BB47" s="244">
        <v>5.2763985697000004</v>
      </c>
      <c r="BC47" s="244">
        <v>5.2664257762000002</v>
      </c>
      <c r="BD47" s="244">
        <v>5.2792409583</v>
      </c>
      <c r="BE47" s="244">
        <v>5.3473366369999997</v>
      </c>
      <c r="BF47" s="244">
        <v>5.3807929587999999</v>
      </c>
      <c r="BG47" s="244">
        <v>5.3550065147000003</v>
      </c>
      <c r="BH47" s="368">
        <v>5.3570160952999997</v>
      </c>
      <c r="BI47" s="368">
        <v>5.4298184187</v>
      </c>
      <c r="BJ47" s="368">
        <v>5.5164530494999999</v>
      </c>
      <c r="BK47" s="368">
        <v>5.6565216565999998</v>
      </c>
      <c r="BL47" s="368">
        <v>5.5709612358999996</v>
      </c>
      <c r="BM47" s="368">
        <v>5.5445546043</v>
      </c>
      <c r="BN47" s="368">
        <v>5.4638053625999996</v>
      </c>
      <c r="BO47" s="368">
        <v>5.4604215257000002</v>
      </c>
      <c r="BP47" s="368">
        <v>5.4814022523999997</v>
      </c>
      <c r="BQ47" s="368">
        <v>5.5139723289999996</v>
      </c>
      <c r="BR47" s="368">
        <v>5.5350216957000002</v>
      </c>
      <c r="BS47" s="368">
        <v>5.5003140172</v>
      </c>
      <c r="BT47" s="368">
        <v>5.486820367</v>
      </c>
      <c r="BU47" s="368">
        <v>5.5512203695000002</v>
      </c>
      <c r="BV47" s="368">
        <v>5.6288316745999998</v>
      </c>
    </row>
    <row r="48" spans="1:74" ht="11.1" customHeight="1" x14ac:dyDescent="0.2">
      <c r="A48" s="159" t="s">
        <v>379</v>
      </c>
      <c r="B48" s="169" t="s">
        <v>387</v>
      </c>
      <c r="C48" s="244">
        <v>65.964795878000004</v>
      </c>
      <c r="D48" s="244">
        <v>65.967546268000007</v>
      </c>
      <c r="E48" s="244">
        <v>66.019900074000006</v>
      </c>
      <c r="F48" s="244">
        <v>65.762368476000006</v>
      </c>
      <c r="G48" s="244">
        <v>66.202994394000001</v>
      </c>
      <c r="H48" s="244">
        <v>66.459606407999999</v>
      </c>
      <c r="I48" s="244">
        <v>66.907426006999998</v>
      </c>
      <c r="J48" s="244">
        <v>66.323452928999998</v>
      </c>
      <c r="K48" s="244">
        <v>66.250897561000002</v>
      </c>
      <c r="L48" s="244">
        <v>66.995879208999995</v>
      </c>
      <c r="M48" s="244">
        <v>67.832536821000005</v>
      </c>
      <c r="N48" s="244">
        <v>67.105674342</v>
      </c>
      <c r="O48" s="244">
        <v>67.269585737</v>
      </c>
      <c r="P48" s="244">
        <v>67.687586769999996</v>
      </c>
      <c r="Q48" s="244">
        <v>68.131018455000003</v>
      </c>
      <c r="R48" s="244">
        <v>68.319110438999999</v>
      </c>
      <c r="S48" s="244">
        <v>68.390136169000002</v>
      </c>
      <c r="T48" s="244">
        <v>69.202459613000002</v>
      </c>
      <c r="U48" s="244">
        <v>69.909547141999994</v>
      </c>
      <c r="V48" s="244">
        <v>70.239958301000001</v>
      </c>
      <c r="W48" s="244">
        <v>69.775571795000005</v>
      </c>
      <c r="X48" s="244">
        <v>70.507608044999998</v>
      </c>
      <c r="Y48" s="244">
        <v>70.859747779000003</v>
      </c>
      <c r="Z48" s="244">
        <v>71.104630804999999</v>
      </c>
      <c r="AA48" s="244">
        <v>70.233619743999995</v>
      </c>
      <c r="AB48" s="244">
        <v>70.047601728000004</v>
      </c>
      <c r="AC48" s="244">
        <v>70.598926867000003</v>
      </c>
      <c r="AD48" s="244">
        <v>70.789423475000007</v>
      </c>
      <c r="AE48" s="244">
        <v>70.862606526999997</v>
      </c>
      <c r="AF48" s="244">
        <v>71.219711860000004</v>
      </c>
      <c r="AG48" s="244">
        <v>70.964553402999996</v>
      </c>
      <c r="AH48" s="244">
        <v>71.927162960999993</v>
      </c>
      <c r="AI48" s="244">
        <v>71.817615685000007</v>
      </c>
      <c r="AJ48" s="244">
        <v>72.230449343999993</v>
      </c>
      <c r="AK48" s="244">
        <v>73.113570249000006</v>
      </c>
      <c r="AL48" s="244">
        <v>72.918755997000005</v>
      </c>
      <c r="AM48" s="244">
        <v>72.719013196999995</v>
      </c>
      <c r="AN48" s="244">
        <v>72.316636926000001</v>
      </c>
      <c r="AO48" s="244">
        <v>72.334443265000004</v>
      </c>
      <c r="AP48" s="244">
        <v>69.643192020000001</v>
      </c>
      <c r="AQ48" s="244">
        <v>64.177629467000003</v>
      </c>
      <c r="AR48" s="244">
        <v>66.219000780000002</v>
      </c>
      <c r="AS48" s="244">
        <v>67.380853978000005</v>
      </c>
      <c r="AT48" s="244">
        <v>67.408894668000002</v>
      </c>
      <c r="AU48" s="244">
        <v>67.377384372999998</v>
      </c>
      <c r="AV48" s="244">
        <v>67.303129071000001</v>
      </c>
      <c r="AW48" s="244">
        <v>68.252548540000006</v>
      </c>
      <c r="AX48" s="244">
        <v>68.061160868000002</v>
      </c>
      <c r="AY48" s="244">
        <v>68.588607736</v>
      </c>
      <c r="AZ48" s="244">
        <v>65.629498343999998</v>
      </c>
      <c r="BA48" s="244">
        <v>68.735454841999996</v>
      </c>
      <c r="BB48" s="244">
        <v>68.958116773</v>
      </c>
      <c r="BC48" s="244">
        <v>69.424274803000003</v>
      </c>
      <c r="BD48" s="244">
        <v>69.377731075</v>
      </c>
      <c r="BE48" s="244">
        <v>70.399368308000007</v>
      </c>
      <c r="BF48" s="244">
        <v>69.348386645999994</v>
      </c>
      <c r="BG48" s="244">
        <v>69.511489479999995</v>
      </c>
      <c r="BH48" s="368">
        <v>71.093612710000002</v>
      </c>
      <c r="BI48" s="368">
        <v>71.135386724</v>
      </c>
      <c r="BJ48" s="368">
        <v>71.338902766000004</v>
      </c>
      <c r="BK48" s="368">
        <v>71.595216965999995</v>
      </c>
      <c r="BL48" s="368">
        <v>71.623326051999996</v>
      </c>
      <c r="BM48" s="368">
        <v>71.844508676999993</v>
      </c>
      <c r="BN48" s="368">
        <v>72.204103126999996</v>
      </c>
      <c r="BO48" s="368">
        <v>72.636895022999994</v>
      </c>
      <c r="BP48" s="368">
        <v>73.139714733000005</v>
      </c>
      <c r="BQ48" s="368">
        <v>73.267850214999996</v>
      </c>
      <c r="BR48" s="368">
        <v>73.638763638</v>
      </c>
      <c r="BS48" s="368">
        <v>73.623084828000003</v>
      </c>
      <c r="BT48" s="368">
        <v>73.915670669999997</v>
      </c>
      <c r="BU48" s="368">
        <v>74.081087083</v>
      </c>
      <c r="BV48" s="368">
        <v>73.892419700000005</v>
      </c>
    </row>
    <row r="49" spans="1:74" ht="11.1" customHeight="1" x14ac:dyDescent="0.2">
      <c r="B49" s="169"/>
      <c r="C49" s="244"/>
      <c r="D49" s="244"/>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4"/>
      <c r="BE49" s="244"/>
      <c r="BF49" s="244"/>
      <c r="BG49" s="244"/>
      <c r="BH49" s="368"/>
      <c r="BI49" s="368"/>
      <c r="BJ49" s="368"/>
      <c r="BK49" s="368"/>
      <c r="BL49" s="368"/>
      <c r="BM49" s="368"/>
      <c r="BN49" s="368"/>
      <c r="BO49" s="368"/>
      <c r="BP49" s="368"/>
      <c r="BQ49" s="368"/>
      <c r="BR49" s="368"/>
      <c r="BS49" s="368"/>
      <c r="BT49" s="368"/>
      <c r="BU49" s="368"/>
      <c r="BV49" s="368"/>
    </row>
    <row r="50" spans="1:74" ht="11.1" customHeight="1" x14ac:dyDescent="0.2">
      <c r="A50" s="159" t="s">
        <v>904</v>
      </c>
      <c r="B50" s="171" t="s">
        <v>905</v>
      </c>
      <c r="C50" s="245">
        <v>0.30887096774</v>
      </c>
      <c r="D50" s="245">
        <v>0.20714285714</v>
      </c>
      <c r="E50" s="245">
        <v>0.377</v>
      </c>
      <c r="F50" s="245">
        <v>0.62133333332999996</v>
      </c>
      <c r="G50" s="245">
        <v>0.55000000000000004</v>
      </c>
      <c r="H50" s="245">
        <v>0.47333333332999999</v>
      </c>
      <c r="I50" s="245">
        <v>0.41241935483999997</v>
      </c>
      <c r="J50" s="245">
        <v>0.58399999999999996</v>
      </c>
      <c r="K50" s="245">
        <v>0.503</v>
      </c>
      <c r="L50" s="245">
        <v>0.48632258065</v>
      </c>
      <c r="M50" s="245">
        <v>0.22500000000000001</v>
      </c>
      <c r="N50" s="245">
        <v>0.51798387096999998</v>
      </c>
      <c r="O50" s="245">
        <v>0.32177419354999998</v>
      </c>
      <c r="P50" s="245">
        <v>0.41012500000000002</v>
      </c>
      <c r="Q50" s="245">
        <v>0.43149999999999999</v>
      </c>
      <c r="R50" s="245">
        <v>0.23649999999999999</v>
      </c>
      <c r="S50" s="245">
        <v>0.20649999999999999</v>
      </c>
      <c r="T50" s="245">
        <v>0.27150000000000002</v>
      </c>
      <c r="U50" s="245">
        <v>9.6483870967999999E-2</v>
      </c>
      <c r="V50" s="245">
        <v>0.10594354839</v>
      </c>
      <c r="W50" s="245">
        <v>0.21</v>
      </c>
      <c r="X50" s="245">
        <v>0.26214516128999998</v>
      </c>
      <c r="Y50" s="245">
        <v>0.26300000000000001</v>
      </c>
      <c r="Z50" s="245">
        <v>0.38174193548000002</v>
      </c>
      <c r="AA50" s="245">
        <v>0.27600000000000002</v>
      </c>
      <c r="AB50" s="245">
        <v>0.61199999999999999</v>
      </c>
      <c r="AC50" s="245">
        <v>0.26300000000000001</v>
      </c>
      <c r="AD50" s="245">
        <v>0.25</v>
      </c>
      <c r="AE50" s="245">
        <v>0.316</v>
      </c>
      <c r="AF50" s="245">
        <v>0.26</v>
      </c>
      <c r="AG50" s="245">
        <v>0.69699999999999995</v>
      </c>
      <c r="AH50" s="245">
        <v>0.191</v>
      </c>
      <c r="AI50" s="245">
        <v>0.34699999999999998</v>
      </c>
      <c r="AJ50" s="245">
        <v>0.42691935483999999</v>
      </c>
      <c r="AK50" s="245">
        <v>0.28799999999999998</v>
      </c>
      <c r="AL50" s="245">
        <v>0.26800000000000002</v>
      </c>
      <c r="AM50" s="245">
        <v>0.184</v>
      </c>
      <c r="AN50" s="245">
        <v>0.19804827586000001</v>
      </c>
      <c r="AO50" s="245">
        <v>0.17322580644999999</v>
      </c>
      <c r="AP50" s="245">
        <v>0.84599999999999997</v>
      </c>
      <c r="AQ50" s="245">
        <v>0.91800000000000004</v>
      </c>
      <c r="AR50" s="245">
        <v>1.0029999999999999</v>
      </c>
      <c r="AS50" s="245">
        <v>0.75036000000000003</v>
      </c>
      <c r="AT50" s="245">
        <v>0.91654999999999998</v>
      </c>
      <c r="AU50" s="245">
        <v>0.47603000000000001</v>
      </c>
      <c r="AV50" s="245">
        <v>0.94864999999999999</v>
      </c>
      <c r="AW50" s="245">
        <v>0.436</v>
      </c>
      <c r="AX50" s="245">
        <v>0.46500000000000002</v>
      </c>
      <c r="AY50" s="245">
        <v>0.32580645160999999</v>
      </c>
      <c r="AZ50" s="245">
        <v>1.2609999999999999</v>
      </c>
      <c r="BA50" s="245">
        <v>0.30499999999999999</v>
      </c>
      <c r="BB50" s="245">
        <v>0.66600000000000004</v>
      </c>
      <c r="BC50" s="245">
        <v>0.44900000000000001</v>
      </c>
      <c r="BD50" s="245">
        <v>0.39600000000000002</v>
      </c>
      <c r="BE50" s="245">
        <v>0.17499999999999999</v>
      </c>
      <c r="BF50" s="245">
        <v>0.95799999999999996</v>
      </c>
      <c r="BG50" s="245">
        <v>1.417</v>
      </c>
      <c r="BH50" s="559" t="s">
        <v>1405</v>
      </c>
      <c r="BI50" s="559" t="s">
        <v>1405</v>
      </c>
      <c r="BJ50" s="559" t="s">
        <v>1405</v>
      </c>
      <c r="BK50" s="559" t="s">
        <v>1405</v>
      </c>
      <c r="BL50" s="559" t="s">
        <v>1405</v>
      </c>
      <c r="BM50" s="559" t="s">
        <v>1405</v>
      </c>
      <c r="BN50" s="559" t="s">
        <v>1405</v>
      </c>
      <c r="BO50" s="559" t="s">
        <v>1405</v>
      </c>
      <c r="BP50" s="559" t="s">
        <v>1405</v>
      </c>
      <c r="BQ50" s="559" t="s">
        <v>1405</v>
      </c>
      <c r="BR50" s="559" t="s">
        <v>1405</v>
      </c>
      <c r="BS50" s="559" t="s">
        <v>1405</v>
      </c>
      <c r="BT50" s="559" t="s">
        <v>1405</v>
      </c>
      <c r="BU50" s="559" t="s">
        <v>1405</v>
      </c>
      <c r="BV50" s="559" t="s">
        <v>1405</v>
      </c>
    </row>
    <row r="51" spans="1:74" ht="12.05" customHeight="1" x14ac:dyDescent="0.25">
      <c r="B51" s="779" t="s">
        <v>815</v>
      </c>
      <c r="C51" s="763"/>
      <c r="D51" s="763"/>
      <c r="E51" s="763"/>
      <c r="F51" s="763"/>
      <c r="G51" s="763"/>
      <c r="H51" s="763"/>
      <c r="I51" s="763"/>
      <c r="J51" s="763"/>
      <c r="K51" s="763"/>
      <c r="L51" s="763"/>
      <c r="M51" s="763"/>
      <c r="N51" s="763"/>
      <c r="O51" s="763"/>
      <c r="P51" s="763"/>
      <c r="Q51" s="763"/>
    </row>
    <row r="52" spans="1:74" ht="12.05" customHeight="1" x14ac:dyDescent="0.2">
      <c r="B52" s="786" t="s">
        <v>1349</v>
      </c>
      <c r="C52" s="786"/>
      <c r="D52" s="786"/>
      <c r="E52" s="786"/>
      <c r="F52" s="786"/>
      <c r="G52" s="786"/>
      <c r="H52" s="786"/>
      <c r="I52" s="786"/>
      <c r="J52" s="786"/>
      <c r="K52" s="786"/>
      <c r="L52" s="786"/>
      <c r="M52" s="786"/>
      <c r="N52" s="786"/>
      <c r="O52" s="786"/>
      <c r="P52" s="786"/>
      <c r="Q52" s="786"/>
      <c r="R52" s="786"/>
    </row>
    <row r="53" spans="1:74" s="397" customFormat="1" ht="12.05" customHeight="1" x14ac:dyDescent="0.25">
      <c r="A53" s="398"/>
      <c r="B53" s="786" t="s">
        <v>1116</v>
      </c>
      <c r="C53" s="786"/>
      <c r="D53" s="786"/>
      <c r="E53" s="786"/>
      <c r="F53" s="786"/>
      <c r="G53" s="786"/>
      <c r="H53" s="786"/>
      <c r="I53" s="786"/>
      <c r="J53" s="786"/>
      <c r="K53" s="786"/>
      <c r="L53" s="786"/>
      <c r="M53" s="786"/>
      <c r="N53" s="786"/>
      <c r="O53" s="786"/>
      <c r="P53" s="786"/>
      <c r="Q53" s="786"/>
      <c r="R53" s="689"/>
      <c r="AY53" s="483"/>
      <c r="AZ53" s="483"/>
      <c r="BA53" s="483"/>
      <c r="BB53" s="483"/>
      <c r="BC53" s="483"/>
      <c r="BD53" s="577"/>
      <c r="BE53" s="577"/>
      <c r="BF53" s="577"/>
      <c r="BG53" s="483"/>
      <c r="BH53" s="483"/>
      <c r="BI53" s="483"/>
      <c r="BJ53" s="483"/>
    </row>
    <row r="54" spans="1:74" s="397" customFormat="1" ht="12.05" customHeight="1" x14ac:dyDescent="0.25">
      <c r="A54" s="398"/>
      <c r="B54" s="756" t="str">
        <f>"Notes: "&amp;"EIA completed modeling and analysis for this report on " &amp;Dates!D2&amp;"."</f>
        <v>Notes: EIA completed modeling and analysis for this report on Thursday October 7, 2021.</v>
      </c>
      <c r="C54" s="755"/>
      <c r="D54" s="755"/>
      <c r="E54" s="755"/>
      <c r="F54" s="755"/>
      <c r="G54" s="755"/>
      <c r="H54" s="755"/>
      <c r="I54" s="755"/>
      <c r="J54" s="755"/>
      <c r="K54" s="755"/>
      <c r="L54" s="755"/>
      <c r="M54" s="755"/>
      <c r="N54" s="755"/>
      <c r="O54" s="755"/>
      <c r="P54" s="755"/>
      <c r="Q54" s="755"/>
      <c r="AY54" s="483"/>
      <c r="AZ54" s="483"/>
      <c r="BA54" s="483"/>
      <c r="BB54" s="483"/>
      <c r="BC54" s="483"/>
      <c r="BD54" s="577"/>
      <c r="BE54" s="577"/>
      <c r="BF54" s="577"/>
      <c r="BG54" s="483"/>
      <c r="BH54" s="483"/>
      <c r="BI54" s="483"/>
      <c r="BJ54" s="483"/>
    </row>
    <row r="55" spans="1:74" s="397" customFormat="1" ht="12.05" customHeight="1" x14ac:dyDescent="0.25">
      <c r="A55" s="398"/>
      <c r="B55" s="756" t="s">
        <v>353</v>
      </c>
      <c r="C55" s="755"/>
      <c r="D55" s="755"/>
      <c r="E55" s="755"/>
      <c r="F55" s="755"/>
      <c r="G55" s="755"/>
      <c r="H55" s="755"/>
      <c r="I55" s="755"/>
      <c r="J55" s="755"/>
      <c r="K55" s="755"/>
      <c r="L55" s="755"/>
      <c r="M55" s="755"/>
      <c r="N55" s="755"/>
      <c r="O55" s="755"/>
      <c r="P55" s="755"/>
      <c r="Q55" s="755"/>
      <c r="AY55" s="483"/>
      <c r="AZ55" s="483"/>
      <c r="BA55" s="483"/>
      <c r="BB55" s="483"/>
      <c r="BC55" s="483"/>
      <c r="BD55" s="577"/>
      <c r="BE55" s="577"/>
      <c r="BF55" s="577"/>
      <c r="BG55" s="483"/>
      <c r="BH55" s="483"/>
      <c r="BI55" s="483"/>
      <c r="BJ55" s="483"/>
    </row>
    <row r="56" spans="1:74" s="397" customFormat="1" ht="12.05" customHeight="1" x14ac:dyDescent="0.25">
      <c r="A56" s="398"/>
      <c r="B56" s="780" t="s">
        <v>802</v>
      </c>
      <c r="C56" s="780"/>
      <c r="D56" s="780"/>
      <c r="E56" s="780"/>
      <c r="F56" s="780"/>
      <c r="G56" s="780"/>
      <c r="H56" s="780"/>
      <c r="I56" s="780"/>
      <c r="J56" s="780"/>
      <c r="K56" s="780"/>
      <c r="L56" s="780"/>
      <c r="M56" s="780"/>
      <c r="N56" s="780"/>
      <c r="O56" s="780"/>
      <c r="P56" s="780"/>
      <c r="Q56" s="742"/>
      <c r="AY56" s="483"/>
      <c r="AZ56" s="483"/>
      <c r="BA56" s="483"/>
      <c r="BB56" s="483"/>
      <c r="BC56" s="483"/>
      <c r="BD56" s="577"/>
      <c r="BE56" s="577"/>
      <c r="BF56" s="577"/>
      <c r="BG56" s="483"/>
      <c r="BH56" s="483"/>
      <c r="BI56" s="483"/>
      <c r="BJ56" s="483"/>
    </row>
    <row r="57" spans="1:74" s="397" customFormat="1" ht="12.75" customHeight="1" x14ac:dyDescent="0.25">
      <c r="A57" s="398"/>
      <c r="B57" s="780" t="s">
        <v>862</v>
      </c>
      <c r="C57" s="742"/>
      <c r="D57" s="742"/>
      <c r="E57" s="742"/>
      <c r="F57" s="742"/>
      <c r="G57" s="742"/>
      <c r="H57" s="742"/>
      <c r="I57" s="742"/>
      <c r="J57" s="742"/>
      <c r="K57" s="742"/>
      <c r="L57" s="742"/>
      <c r="M57" s="742"/>
      <c r="N57" s="742"/>
      <c r="O57" s="742"/>
      <c r="P57" s="742"/>
      <c r="Q57" s="742"/>
      <c r="AY57" s="483"/>
      <c r="AZ57" s="483"/>
      <c r="BA57" s="483"/>
      <c r="BB57" s="483"/>
      <c r="BC57" s="483"/>
      <c r="BD57" s="577"/>
      <c r="BE57" s="577"/>
      <c r="BF57" s="577"/>
      <c r="BG57" s="483"/>
      <c r="BH57" s="483"/>
      <c r="BI57" s="483"/>
      <c r="BJ57" s="483"/>
    </row>
    <row r="58" spans="1:74" s="397" customFormat="1" ht="12.05" customHeight="1" x14ac:dyDescent="0.25">
      <c r="A58" s="398"/>
      <c r="B58" s="782" t="s">
        <v>854</v>
      </c>
      <c r="C58" s="742"/>
      <c r="D58" s="742"/>
      <c r="E58" s="742"/>
      <c r="F58" s="742"/>
      <c r="G58" s="742"/>
      <c r="H58" s="742"/>
      <c r="I58" s="742"/>
      <c r="J58" s="742"/>
      <c r="K58" s="742"/>
      <c r="L58" s="742"/>
      <c r="M58" s="742"/>
      <c r="N58" s="742"/>
      <c r="O58" s="742"/>
      <c r="P58" s="742"/>
      <c r="Q58" s="742"/>
      <c r="AY58" s="483"/>
      <c r="AZ58" s="483"/>
      <c r="BA58" s="483"/>
      <c r="BB58" s="483"/>
      <c r="BC58" s="483"/>
      <c r="BD58" s="577"/>
      <c r="BE58" s="577"/>
      <c r="BF58" s="577"/>
      <c r="BG58" s="483"/>
      <c r="BH58" s="483"/>
      <c r="BI58" s="483"/>
      <c r="BJ58" s="483"/>
    </row>
    <row r="59" spans="1:74" s="397" customFormat="1" ht="12.05" customHeight="1" x14ac:dyDescent="0.25">
      <c r="A59" s="393"/>
      <c r="B59" s="783" t="s">
        <v>838</v>
      </c>
      <c r="C59" s="784"/>
      <c r="D59" s="784"/>
      <c r="E59" s="784"/>
      <c r="F59" s="784"/>
      <c r="G59" s="784"/>
      <c r="H59" s="784"/>
      <c r="I59" s="784"/>
      <c r="J59" s="784"/>
      <c r="K59" s="784"/>
      <c r="L59" s="784"/>
      <c r="M59" s="784"/>
      <c r="N59" s="784"/>
      <c r="O59" s="784"/>
      <c r="P59" s="784"/>
      <c r="Q59" s="742"/>
      <c r="AY59" s="483"/>
      <c r="AZ59" s="483"/>
      <c r="BA59" s="483"/>
      <c r="BB59" s="483"/>
      <c r="BC59" s="483"/>
      <c r="BD59" s="577"/>
      <c r="BE59" s="577"/>
      <c r="BF59" s="577"/>
      <c r="BG59" s="483"/>
      <c r="BH59" s="483"/>
      <c r="BI59" s="483"/>
      <c r="BJ59" s="483"/>
    </row>
    <row r="60" spans="1:74" ht="12.5" customHeight="1" x14ac:dyDescent="0.2">
      <c r="B60" s="771" t="s">
        <v>1380</v>
      </c>
      <c r="C60" s="742"/>
      <c r="D60" s="742"/>
      <c r="E60" s="742"/>
      <c r="F60" s="742"/>
      <c r="G60" s="742"/>
      <c r="H60" s="742"/>
      <c r="I60" s="742"/>
      <c r="J60" s="742"/>
      <c r="K60" s="742"/>
      <c r="L60" s="742"/>
      <c r="M60" s="742"/>
      <c r="N60" s="742"/>
      <c r="O60" s="742"/>
      <c r="P60" s="742"/>
      <c r="Q60" s="742"/>
      <c r="R60" s="397"/>
      <c r="BK60" s="370"/>
      <c r="BL60" s="370"/>
      <c r="BM60" s="370"/>
      <c r="BN60" s="370"/>
      <c r="BO60" s="370"/>
      <c r="BP60" s="370"/>
      <c r="BQ60" s="370"/>
      <c r="BR60" s="370"/>
      <c r="BS60" s="370"/>
      <c r="BT60" s="370"/>
      <c r="BU60" s="370"/>
      <c r="BV60" s="370"/>
    </row>
    <row r="61" spans="1:74" x14ac:dyDescent="0.2">
      <c r="BK61" s="370"/>
      <c r="BL61" s="370"/>
      <c r="BM61" s="370"/>
      <c r="BN61" s="370"/>
      <c r="BO61" s="370"/>
      <c r="BP61" s="370"/>
      <c r="BQ61" s="370"/>
      <c r="BR61" s="370"/>
      <c r="BS61" s="370"/>
      <c r="BT61" s="370"/>
      <c r="BU61" s="370"/>
      <c r="BV61" s="370"/>
    </row>
    <row r="62" spans="1:74" x14ac:dyDescent="0.2">
      <c r="BK62" s="370"/>
      <c r="BL62" s="370"/>
      <c r="BM62" s="370"/>
      <c r="BN62" s="370"/>
      <c r="BO62" s="370"/>
      <c r="BP62" s="370"/>
      <c r="BQ62" s="370"/>
      <c r="BR62" s="370"/>
      <c r="BS62" s="370"/>
      <c r="BT62" s="370"/>
      <c r="BU62" s="370"/>
      <c r="BV62" s="370"/>
    </row>
    <row r="63" spans="1:74" x14ac:dyDescent="0.2">
      <c r="BK63" s="370"/>
      <c r="BL63" s="370"/>
      <c r="BM63" s="370"/>
      <c r="BN63" s="370"/>
      <c r="BO63" s="370"/>
      <c r="BP63" s="370"/>
      <c r="BQ63" s="370"/>
      <c r="BR63" s="370"/>
      <c r="BS63" s="370"/>
      <c r="BT63" s="370"/>
      <c r="BU63" s="370"/>
      <c r="BV63" s="370"/>
    </row>
    <row r="64" spans="1: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row r="144" spans="63:74" x14ac:dyDescent="0.2">
      <c r="BK144" s="370"/>
      <c r="BL144" s="370"/>
      <c r="BM144" s="370"/>
      <c r="BN144" s="370"/>
      <c r="BO144" s="370"/>
      <c r="BP144" s="370"/>
      <c r="BQ144" s="370"/>
      <c r="BR144" s="370"/>
      <c r="BS144" s="370"/>
      <c r="BT144" s="370"/>
      <c r="BU144" s="370"/>
      <c r="BV144" s="370"/>
    </row>
  </sheetData>
  <mergeCells count="18">
    <mergeCell ref="B60:Q60"/>
    <mergeCell ref="B57:Q57"/>
    <mergeCell ref="B58:Q58"/>
    <mergeCell ref="B59:Q59"/>
    <mergeCell ref="B51:Q51"/>
    <mergeCell ref="B53:Q53"/>
    <mergeCell ref="B56:Q56"/>
    <mergeCell ref="B52:R52"/>
    <mergeCell ref="B54:Q54"/>
    <mergeCell ref="B55:Q55"/>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6"/>
  <sheetViews>
    <sheetView zoomScaleNormal="100" workbookViewId="0">
      <pane xSplit="2" ySplit="4" topLeftCell="AT5" activePane="bottomRight" state="frozen"/>
      <selection activeCell="BF63" sqref="BF63"/>
      <selection pane="topRight" activeCell="BF63" sqref="BF63"/>
      <selection pane="bottomLeft" activeCell="BF63" sqref="BF63"/>
      <selection pane="bottomRight" activeCell="BH14" sqref="BH14"/>
    </sheetView>
  </sheetViews>
  <sheetFormatPr defaultColWidth="8.59765625" defaultRowHeight="10" x14ac:dyDescent="0.2"/>
  <cols>
    <col min="1" max="1" width="12.3984375" style="159" customWidth="1"/>
    <col min="2" max="2" width="32" style="152" customWidth="1"/>
    <col min="3" max="50" width="6.59765625" style="152" customWidth="1"/>
    <col min="51" max="55" width="6.59765625" style="445" customWidth="1"/>
    <col min="56" max="58" width="6.59765625" style="572" customWidth="1"/>
    <col min="59" max="62" width="6.59765625" style="445" customWidth="1"/>
    <col min="63" max="74" width="6.59765625" style="152" customWidth="1"/>
    <col min="75" max="16384" width="8.59765625" style="152"/>
  </cols>
  <sheetData>
    <row r="1" spans="1:74" ht="13.3" customHeight="1" x14ac:dyDescent="0.25">
      <c r="A1" s="766" t="s">
        <v>798</v>
      </c>
      <c r="B1" s="788" t="s">
        <v>1357</v>
      </c>
      <c r="C1" s="789"/>
      <c r="D1" s="789"/>
      <c r="E1" s="789"/>
      <c r="F1" s="789"/>
      <c r="G1" s="789"/>
      <c r="H1" s="789"/>
      <c r="I1" s="789"/>
      <c r="J1" s="789"/>
      <c r="K1" s="789"/>
      <c r="L1" s="789"/>
      <c r="M1" s="789"/>
      <c r="N1" s="789"/>
      <c r="O1" s="789"/>
      <c r="P1" s="789"/>
      <c r="Q1" s="789"/>
      <c r="R1" s="789"/>
      <c r="S1" s="789"/>
      <c r="T1" s="789"/>
      <c r="U1" s="789"/>
      <c r="V1" s="789"/>
      <c r="W1" s="789"/>
      <c r="X1" s="789"/>
      <c r="Y1" s="789"/>
      <c r="Z1" s="789"/>
      <c r="AA1" s="789"/>
      <c r="AB1" s="789"/>
      <c r="AC1" s="789"/>
      <c r="AD1" s="789"/>
      <c r="AE1" s="789"/>
      <c r="AF1" s="789"/>
      <c r="AG1" s="789"/>
      <c r="AH1" s="789"/>
      <c r="AI1" s="789"/>
      <c r="AJ1" s="789"/>
      <c r="AK1" s="789"/>
      <c r="AL1" s="789"/>
    </row>
    <row r="2" spans="1:74" ht="12.75" x14ac:dyDescent="0.25">
      <c r="A2" s="767"/>
      <c r="B2" s="683" t="str">
        <f>"U.S. Energy Information Administration  |  Short-Term Energy Outlook  - "&amp;Dates!D1</f>
        <v>U.S. Energy Information Administration  |  Short-Term Energy Outlook  - October 2021</v>
      </c>
      <c r="C2" s="684"/>
      <c r="D2" s="684"/>
      <c r="E2" s="684"/>
      <c r="F2" s="684"/>
      <c r="G2" s="684"/>
      <c r="H2" s="684"/>
      <c r="I2" s="684"/>
      <c r="J2" s="684"/>
      <c r="K2" s="684"/>
      <c r="L2" s="684"/>
      <c r="M2" s="684"/>
      <c r="N2" s="684"/>
      <c r="O2" s="684"/>
      <c r="P2" s="684"/>
      <c r="Q2" s="684"/>
      <c r="R2" s="684"/>
      <c r="S2" s="684"/>
      <c r="T2" s="684"/>
      <c r="U2" s="684"/>
      <c r="V2" s="684"/>
      <c r="W2" s="684"/>
      <c r="X2" s="684"/>
      <c r="Y2" s="684"/>
      <c r="Z2" s="684"/>
      <c r="AA2" s="684"/>
      <c r="AB2" s="684"/>
      <c r="AC2" s="684"/>
      <c r="AD2" s="684"/>
      <c r="AE2" s="684"/>
      <c r="AF2" s="684"/>
      <c r="AG2" s="684"/>
      <c r="AH2" s="684"/>
      <c r="AI2" s="684"/>
      <c r="AJ2" s="684"/>
      <c r="AK2" s="684"/>
      <c r="AL2" s="684"/>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B5" s="246" t="s">
        <v>311</v>
      </c>
      <c r="C5" s="244"/>
      <c r="D5" s="244"/>
      <c r="E5" s="244"/>
      <c r="F5" s="244"/>
      <c r="G5" s="244"/>
      <c r="H5" s="244"/>
      <c r="I5" s="244"/>
      <c r="J5" s="244"/>
      <c r="K5" s="244"/>
      <c r="L5" s="244"/>
      <c r="M5" s="244"/>
      <c r="N5" s="244"/>
      <c r="O5" s="244"/>
      <c r="P5" s="244"/>
      <c r="Q5" s="244"/>
      <c r="R5" s="244"/>
      <c r="S5" s="244"/>
      <c r="T5" s="244"/>
      <c r="U5" s="244"/>
      <c r="V5" s="244"/>
      <c r="W5" s="244"/>
      <c r="X5" s="244"/>
      <c r="Y5" s="244"/>
      <c r="Z5" s="244"/>
      <c r="AA5" s="244"/>
      <c r="AB5" s="244"/>
      <c r="AC5" s="244"/>
      <c r="AD5" s="244"/>
      <c r="AE5" s="244"/>
      <c r="AF5" s="244"/>
      <c r="AG5" s="244"/>
      <c r="AH5" s="244"/>
      <c r="AI5" s="244"/>
      <c r="AJ5" s="244"/>
      <c r="AK5" s="244"/>
      <c r="AL5" s="244"/>
      <c r="AM5" s="244"/>
      <c r="AN5" s="244"/>
      <c r="AO5" s="244"/>
      <c r="AP5" s="244"/>
      <c r="AQ5" s="244"/>
      <c r="AR5" s="244"/>
      <c r="AS5" s="244"/>
      <c r="AT5" s="244"/>
      <c r="AU5" s="244"/>
      <c r="AV5" s="244"/>
      <c r="AW5" s="244"/>
      <c r="AX5" s="244"/>
      <c r="AY5" s="652"/>
      <c r="AZ5" s="652"/>
      <c r="BA5" s="244"/>
      <c r="BB5" s="652"/>
      <c r="BC5" s="652"/>
      <c r="BD5" s="244"/>
      <c r="BE5" s="244"/>
      <c r="BF5" s="244"/>
      <c r="BG5" s="244"/>
      <c r="BH5" s="244"/>
      <c r="BI5" s="244"/>
      <c r="BJ5" s="652"/>
      <c r="BK5" s="368"/>
      <c r="BL5" s="368"/>
      <c r="BM5" s="368"/>
      <c r="BN5" s="368"/>
      <c r="BO5" s="368"/>
      <c r="BP5" s="368"/>
      <c r="BQ5" s="368"/>
      <c r="BR5" s="368"/>
      <c r="BS5" s="368"/>
      <c r="BT5" s="368"/>
      <c r="BU5" s="368"/>
      <c r="BV5" s="368"/>
    </row>
    <row r="6" spans="1:74" ht="11.1" customHeight="1" x14ac:dyDescent="0.2">
      <c r="A6" s="159" t="s">
        <v>1011</v>
      </c>
      <c r="B6" s="170" t="s">
        <v>312</v>
      </c>
      <c r="C6" s="244">
        <v>1.04</v>
      </c>
      <c r="D6" s="244">
        <v>1.04</v>
      </c>
      <c r="E6" s="244">
        <v>1.04</v>
      </c>
      <c r="F6" s="244">
        <v>1.03</v>
      </c>
      <c r="G6" s="244">
        <v>1.03</v>
      </c>
      <c r="H6" s="244">
        <v>1.03</v>
      </c>
      <c r="I6" s="244">
        <v>1.03</v>
      </c>
      <c r="J6" s="244">
        <v>1.03</v>
      </c>
      <c r="K6" s="244">
        <v>1.03</v>
      </c>
      <c r="L6" s="244">
        <v>0.98</v>
      </c>
      <c r="M6" s="244">
        <v>1</v>
      </c>
      <c r="N6" s="244">
        <v>1.03</v>
      </c>
      <c r="O6" s="244">
        <v>1.04</v>
      </c>
      <c r="P6" s="244">
        <v>1.03</v>
      </c>
      <c r="Q6" s="244">
        <v>0.99</v>
      </c>
      <c r="R6" s="244">
        <v>0.99</v>
      </c>
      <c r="S6" s="244">
        <v>1.02</v>
      </c>
      <c r="T6" s="244">
        <v>1.04</v>
      </c>
      <c r="U6" s="244">
        <v>1.05</v>
      </c>
      <c r="V6" s="244">
        <v>1.04</v>
      </c>
      <c r="W6" s="244">
        <v>1</v>
      </c>
      <c r="X6" s="244">
        <v>1</v>
      </c>
      <c r="Y6" s="244">
        <v>1</v>
      </c>
      <c r="Z6" s="244">
        <v>1</v>
      </c>
      <c r="AA6" s="244">
        <v>0.95</v>
      </c>
      <c r="AB6" s="244">
        <v>1.04</v>
      </c>
      <c r="AC6" s="244">
        <v>1.05</v>
      </c>
      <c r="AD6" s="244">
        <v>1.04</v>
      </c>
      <c r="AE6" s="244">
        <v>1.03</v>
      </c>
      <c r="AF6" s="244">
        <v>1</v>
      </c>
      <c r="AG6" s="244">
        <v>1.02</v>
      </c>
      <c r="AH6" s="244">
        <v>1.01</v>
      </c>
      <c r="AI6" s="244">
        <v>1.02</v>
      </c>
      <c r="AJ6" s="244">
        <v>1.02</v>
      </c>
      <c r="AK6" s="244">
        <v>1.03</v>
      </c>
      <c r="AL6" s="244">
        <v>1.02</v>
      </c>
      <c r="AM6" s="244">
        <v>1.01</v>
      </c>
      <c r="AN6" s="244">
        <v>1.01</v>
      </c>
      <c r="AO6" s="244">
        <v>1.03</v>
      </c>
      <c r="AP6" s="244">
        <v>1.03</v>
      </c>
      <c r="AQ6" s="244">
        <v>0.85</v>
      </c>
      <c r="AR6" s="244">
        <v>0.81499999999999995</v>
      </c>
      <c r="AS6" s="244">
        <v>0.81</v>
      </c>
      <c r="AT6" s="244">
        <v>0.85</v>
      </c>
      <c r="AU6" s="244">
        <v>0.85</v>
      </c>
      <c r="AV6" s="244">
        <v>0.86</v>
      </c>
      <c r="AW6" s="244">
        <v>0.86</v>
      </c>
      <c r="AX6" s="244">
        <v>0.85</v>
      </c>
      <c r="AY6" s="244">
        <v>0.86</v>
      </c>
      <c r="AZ6" s="244">
        <v>0.87</v>
      </c>
      <c r="BA6" s="244">
        <v>0.87</v>
      </c>
      <c r="BB6" s="244">
        <v>0.87</v>
      </c>
      <c r="BC6" s="244">
        <v>0.88</v>
      </c>
      <c r="BD6" s="244">
        <v>0.89500000000000002</v>
      </c>
      <c r="BE6" s="244">
        <v>0.91</v>
      </c>
      <c r="BF6" s="244">
        <v>0.92</v>
      </c>
      <c r="BG6" s="244">
        <v>0.93</v>
      </c>
      <c r="BH6" s="244" t="s">
        <v>1406</v>
      </c>
      <c r="BI6" s="244" t="s">
        <v>1406</v>
      </c>
      <c r="BJ6" s="244" t="s">
        <v>1406</v>
      </c>
      <c r="BK6" s="244" t="s">
        <v>1406</v>
      </c>
      <c r="BL6" s="244" t="s">
        <v>1406</v>
      </c>
      <c r="BM6" s="244" t="s">
        <v>1406</v>
      </c>
      <c r="BN6" s="244" t="s">
        <v>1406</v>
      </c>
      <c r="BO6" s="244" t="s">
        <v>1406</v>
      </c>
      <c r="BP6" s="244" t="s">
        <v>1406</v>
      </c>
      <c r="BQ6" s="244" t="s">
        <v>1406</v>
      </c>
      <c r="BR6" s="244" t="s">
        <v>1406</v>
      </c>
      <c r="BS6" s="244" t="s">
        <v>1406</v>
      </c>
      <c r="BT6" s="244" t="s">
        <v>1406</v>
      </c>
      <c r="BU6" s="244" t="s">
        <v>1406</v>
      </c>
      <c r="BV6" s="244" t="s">
        <v>1406</v>
      </c>
    </row>
    <row r="7" spans="1:74" ht="11.1" customHeight="1" x14ac:dyDescent="0.2">
      <c r="A7" s="159" t="s">
        <v>329</v>
      </c>
      <c r="B7" s="170" t="s">
        <v>320</v>
      </c>
      <c r="C7" s="244">
        <v>1.64</v>
      </c>
      <c r="D7" s="244">
        <v>1.67</v>
      </c>
      <c r="E7" s="244">
        <v>1.61</v>
      </c>
      <c r="F7" s="244">
        <v>1.68</v>
      </c>
      <c r="G7" s="244">
        <v>1.64</v>
      </c>
      <c r="H7" s="244">
        <v>1.67</v>
      </c>
      <c r="I7" s="244">
        <v>1.65</v>
      </c>
      <c r="J7" s="244">
        <v>1.67</v>
      </c>
      <c r="K7" s="244">
        <v>1.65</v>
      </c>
      <c r="L7" s="244">
        <v>1.675</v>
      </c>
      <c r="M7" s="244">
        <v>1.58</v>
      </c>
      <c r="N7" s="244">
        <v>1.62</v>
      </c>
      <c r="O7" s="244">
        <v>1.61</v>
      </c>
      <c r="P7" s="244">
        <v>1.6</v>
      </c>
      <c r="Q7" s="244">
        <v>1.57</v>
      </c>
      <c r="R7" s="244">
        <v>1.5649999999999999</v>
      </c>
      <c r="S7" s="244">
        <v>1.57</v>
      </c>
      <c r="T7" s="244">
        <v>1.54</v>
      </c>
      <c r="U7" s="244">
        <v>1.55</v>
      </c>
      <c r="V7" s="244">
        <v>1.56</v>
      </c>
      <c r="W7" s="244">
        <v>1.58</v>
      </c>
      <c r="X7" s="244">
        <v>1.55</v>
      </c>
      <c r="Y7" s="244">
        <v>1.59</v>
      </c>
      <c r="Z7" s="244">
        <v>1.57</v>
      </c>
      <c r="AA7" s="244">
        <v>1.57</v>
      </c>
      <c r="AB7" s="244">
        <v>1.46</v>
      </c>
      <c r="AC7" s="244">
        <v>1.47</v>
      </c>
      <c r="AD7" s="244">
        <v>1.43</v>
      </c>
      <c r="AE7" s="244">
        <v>1.45</v>
      </c>
      <c r="AF7" s="244">
        <v>1.41</v>
      </c>
      <c r="AG7" s="244">
        <v>1.39</v>
      </c>
      <c r="AH7" s="244">
        <v>1.43</v>
      </c>
      <c r="AI7" s="244">
        <v>1.38</v>
      </c>
      <c r="AJ7" s="244">
        <v>1.36</v>
      </c>
      <c r="AK7" s="244">
        <v>1.3</v>
      </c>
      <c r="AL7" s="244">
        <v>1.43</v>
      </c>
      <c r="AM7" s="244">
        <v>1.35</v>
      </c>
      <c r="AN7" s="244">
        <v>1.3</v>
      </c>
      <c r="AO7" s="244">
        <v>1.4</v>
      </c>
      <c r="AP7" s="244">
        <v>1.32</v>
      </c>
      <c r="AQ7" s="244">
        <v>1.28</v>
      </c>
      <c r="AR7" s="244">
        <v>1.22</v>
      </c>
      <c r="AS7" s="244">
        <v>1.1499999999999999</v>
      </c>
      <c r="AT7" s="244">
        <v>1.18</v>
      </c>
      <c r="AU7" s="244">
        <v>1.24</v>
      </c>
      <c r="AV7" s="244">
        <v>1.1299999999999999</v>
      </c>
      <c r="AW7" s="244">
        <v>1.1499999999999999</v>
      </c>
      <c r="AX7" s="244">
        <v>1.1000000000000001</v>
      </c>
      <c r="AY7" s="244">
        <v>1.1000000000000001</v>
      </c>
      <c r="AZ7" s="244">
        <v>1.0900000000000001</v>
      </c>
      <c r="BA7" s="244">
        <v>1.1299999999999999</v>
      </c>
      <c r="BB7" s="244">
        <v>1.1100000000000001</v>
      </c>
      <c r="BC7" s="244">
        <v>1.07</v>
      </c>
      <c r="BD7" s="244">
        <v>1.06</v>
      </c>
      <c r="BE7" s="244">
        <v>1.1100000000000001</v>
      </c>
      <c r="BF7" s="244">
        <v>1.07</v>
      </c>
      <c r="BG7" s="244">
        <v>1.1399999999999999</v>
      </c>
      <c r="BH7" s="244" t="s">
        <v>1406</v>
      </c>
      <c r="BI7" s="244" t="s">
        <v>1406</v>
      </c>
      <c r="BJ7" s="244" t="s">
        <v>1406</v>
      </c>
      <c r="BK7" s="244" t="s">
        <v>1406</v>
      </c>
      <c r="BL7" s="244" t="s">
        <v>1406</v>
      </c>
      <c r="BM7" s="244" t="s">
        <v>1406</v>
      </c>
      <c r="BN7" s="244" t="s">
        <v>1406</v>
      </c>
      <c r="BO7" s="244" t="s">
        <v>1406</v>
      </c>
      <c r="BP7" s="244" t="s">
        <v>1406</v>
      </c>
      <c r="BQ7" s="244" t="s">
        <v>1406</v>
      </c>
      <c r="BR7" s="244" t="s">
        <v>1406</v>
      </c>
      <c r="BS7" s="244" t="s">
        <v>1406</v>
      </c>
      <c r="BT7" s="244" t="s">
        <v>1406</v>
      </c>
      <c r="BU7" s="244" t="s">
        <v>1406</v>
      </c>
      <c r="BV7" s="244" t="s">
        <v>1406</v>
      </c>
    </row>
    <row r="8" spans="1:74" ht="11.1" customHeight="1" x14ac:dyDescent="0.2">
      <c r="A8" s="159" t="s">
        <v>1106</v>
      </c>
      <c r="B8" s="170" t="s">
        <v>1107</v>
      </c>
      <c r="C8" s="244">
        <v>0.185</v>
      </c>
      <c r="D8" s="244">
        <v>0.192</v>
      </c>
      <c r="E8" s="244">
        <v>0.155</v>
      </c>
      <c r="F8" s="244">
        <v>0.16600000000000001</v>
      </c>
      <c r="G8" s="244">
        <v>0.19400000000000001</v>
      </c>
      <c r="H8" s="244">
        <v>0.25</v>
      </c>
      <c r="I8" s="244">
        <v>0.27</v>
      </c>
      <c r="J8" s="244">
        <v>0.26200000000000001</v>
      </c>
      <c r="K8" s="244">
        <v>0.26500000000000001</v>
      </c>
      <c r="L8" s="244">
        <v>0.28999999999999998</v>
      </c>
      <c r="M8" s="244">
        <v>0.30099999999999999</v>
      </c>
      <c r="N8" s="244">
        <v>0.312</v>
      </c>
      <c r="O8" s="244">
        <v>0.316</v>
      </c>
      <c r="P8" s="244">
        <v>0.32600000000000001</v>
      </c>
      <c r="Q8" s="244">
        <v>0.36399999999999999</v>
      </c>
      <c r="R8" s="244">
        <v>0.36299999999999999</v>
      </c>
      <c r="S8" s="244">
        <v>0.35799999999999998</v>
      </c>
      <c r="T8" s="244">
        <v>0.33500000000000002</v>
      </c>
      <c r="U8" s="244">
        <v>0.32500000000000001</v>
      </c>
      <c r="V8" s="244">
        <v>0.34</v>
      </c>
      <c r="W8" s="244">
        <v>0.33500000000000002</v>
      </c>
      <c r="X8" s="244">
        <v>0.33</v>
      </c>
      <c r="Y8" s="244">
        <v>0.3</v>
      </c>
      <c r="Z8" s="244">
        <v>0.31</v>
      </c>
      <c r="AA8" s="244">
        <v>0.32</v>
      </c>
      <c r="AB8" s="244">
        <v>0.33500000000000002</v>
      </c>
      <c r="AC8" s="244">
        <v>0.32500000000000001</v>
      </c>
      <c r="AD8" s="244">
        <v>0.33500000000000002</v>
      </c>
      <c r="AE8" s="244">
        <v>0.32500000000000001</v>
      </c>
      <c r="AF8" s="244">
        <v>0.32500000000000001</v>
      </c>
      <c r="AG8" s="244">
        <v>0.315</v>
      </c>
      <c r="AH8" s="244">
        <v>0.33</v>
      </c>
      <c r="AI8" s="244">
        <v>0.33500000000000002</v>
      </c>
      <c r="AJ8" s="244">
        <v>0.32500000000000001</v>
      </c>
      <c r="AK8" s="244">
        <v>0.31458599999999998</v>
      </c>
      <c r="AL8" s="244">
        <v>0.30499999999999999</v>
      </c>
      <c r="AM8" s="244">
        <v>0.30499999999999999</v>
      </c>
      <c r="AN8" s="244">
        <v>0.28999999999999998</v>
      </c>
      <c r="AO8" s="244">
        <v>0.28000000000000003</v>
      </c>
      <c r="AP8" s="244">
        <v>0.28999999999999998</v>
      </c>
      <c r="AQ8" s="244">
        <v>0.28000000000000003</v>
      </c>
      <c r="AR8" s="244">
        <v>0.3</v>
      </c>
      <c r="AS8" s="244">
        <v>0.28000000000000003</v>
      </c>
      <c r="AT8" s="244">
        <v>0.27</v>
      </c>
      <c r="AU8" s="244">
        <v>0.28000000000000003</v>
      </c>
      <c r="AV8" s="244">
        <v>0.26</v>
      </c>
      <c r="AW8" s="244">
        <v>0.27500000000000002</v>
      </c>
      <c r="AX8" s="244">
        <v>0.26</v>
      </c>
      <c r="AY8" s="244">
        <v>0.27</v>
      </c>
      <c r="AZ8" s="244">
        <v>0.27</v>
      </c>
      <c r="BA8" s="244">
        <v>0.28999999999999998</v>
      </c>
      <c r="BB8" s="244">
        <v>0.27500000000000002</v>
      </c>
      <c r="BC8" s="244">
        <v>0.26</v>
      </c>
      <c r="BD8" s="244">
        <v>0.27</v>
      </c>
      <c r="BE8" s="244">
        <v>0.26</v>
      </c>
      <c r="BF8" s="244">
        <v>0.26</v>
      </c>
      <c r="BG8" s="244">
        <v>0.25</v>
      </c>
      <c r="BH8" s="244" t="s">
        <v>1406</v>
      </c>
      <c r="BI8" s="244" t="s">
        <v>1406</v>
      </c>
      <c r="BJ8" s="244" t="s">
        <v>1406</v>
      </c>
      <c r="BK8" s="244" t="s">
        <v>1406</v>
      </c>
      <c r="BL8" s="244" t="s">
        <v>1406</v>
      </c>
      <c r="BM8" s="244" t="s">
        <v>1406</v>
      </c>
      <c r="BN8" s="244" t="s">
        <v>1406</v>
      </c>
      <c r="BO8" s="244" t="s">
        <v>1406</v>
      </c>
      <c r="BP8" s="244" t="s">
        <v>1406</v>
      </c>
      <c r="BQ8" s="244" t="s">
        <v>1406</v>
      </c>
      <c r="BR8" s="244" t="s">
        <v>1406</v>
      </c>
      <c r="BS8" s="244" t="s">
        <v>1406</v>
      </c>
      <c r="BT8" s="244" t="s">
        <v>1406</v>
      </c>
      <c r="BU8" s="244" t="s">
        <v>1406</v>
      </c>
      <c r="BV8" s="244" t="s">
        <v>1406</v>
      </c>
    </row>
    <row r="9" spans="1:74" ht="11.1" customHeight="1" x14ac:dyDescent="0.2">
      <c r="A9" s="159" t="s">
        <v>1093</v>
      </c>
      <c r="B9" s="170" t="s">
        <v>1094</v>
      </c>
      <c r="C9" s="244">
        <v>0.13500000000000001</v>
      </c>
      <c r="D9" s="244">
        <v>0.13500000000000001</v>
      </c>
      <c r="E9" s="244">
        <v>0.13500000000000001</v>
      </c>
      <c r="F9" s="244">
        <v>0.13500000000000001</v>
      </c>
      <c r="G9" s="244">
        <v>0.13500000000000001</v>
      </c>
      <c r="H9" s="244">
        <v>0.13500000000000001</v>
      </c>
      <c r="I9" s="244">
        <v>0.13500000000000001</v>
      </c>
      <c r="J9" s="244">
        <v>0.13</v>
      </c>
      <c r="K9" s="244">
        <v>0.13</v>
      </c>
      <c r="L9" s="244">
        <v>0.13500000000000001</v>
      </c>
      <c r="M9" s="244">
        <v>0.13</v>
      </c>
      <c r="N9" s="244">
        <v>0.13</v>
      </c>
      <c r="O9" s="244">
        <v>0.13500000000000001</v>
      </c>
      <c r="P9" s="244">
        <v>0.13500000000000001</v>
      </c>
      <c r="Q9" s="244">
        <v>0.13500000000000001</v>
      </c>
      <c r="R9" s="244">
        <v>0.13500000000000001</v>
      </c>
      <c r="S9" s="244">
        <v>0.13500000000000001</v>
      </c>
      <c r="T9" s="244">
        <v>0.13</v>
      </c>
      <c r="U9" s="244">
        <v>0.13500000000000001</v>
      </c>
      <c r="V9" s="244">
        <v>0.13500000000000001</v>
      </c>
      <c r="W9" s="244">
        <v>0.13500000000000001</v>
      </c>
      <c r="X9" s="244">
        <v>0.13500000000000001</v>
      </c>
      <c r="Y9" s="244">
        <v>0.12</v>
      </c>
      <c r="Z9" s="244">
        <v>0.11</v>
      </c>
      <c r="AA9" s="244">
        <v>0.11</v>
      </c>
      <c r="AB9" s="244">
        <v>0.1</v>
      </c>
      <c r="AC9" s="244">
        <v>0.12</v>
      </c>
      <c r="AD9" s="244">
        <v>0.12</v>
      </c>
      <c r="AE9" s="244">
        <v>0.11</v>
      </c>
      <c r="AF9" s="244">
        <v>0.11</v>
      </c>
      <c r="AG9" s="244">
        <v>0.13500000000000001</v>
      </c>
      <c r="AH9" s="244">
        <v>0.13</v>
      </c>
      <c r="AI9" s="244">
        <v>0.12</v>
      </c>
      <c r="AJ9" s="244">
        <v>0.13</v>
      </c>
      <c r="AK9" s="244">
        <v>0.12</v>
      </c>
      <c r="AL9" s="244">
        <v>0.13</v>
      </c>
      <c r="AM9" s="244">
        <v>0.13</v>
      </c>
      <c r="AN9" s="244">
        <v>0.12</v>
      </c>
      <c r="AO9" s="244">
        <v>0.13</v>
      </c>
      <c r="AP9" s="244">
        <v>0.13500000000000001</v>
      </c>
      <c r="AQ9" s="244">
        <v>0.1</v>
      </c>
      <c r="AR9" s="244">
        <v>0.115</v>
      </c>
      <c r="AS9" s="244">
        <v>0.11</v>
      </c>
      <c r="AT9" s="244">
        <v>0.11</v>
      </c>
      <c r="AU9" s="244">
        <v>0.105</v>
      </c>
      <c r="AV9" s="244">
        <v>0.09</v>
      </c>
      <c r="AW9" s="244">
        <v>0.1</v>
      </c>
      <c r="AX9" s="244">
        <v>0.13</v>
      </c>
      <c r="AY9" s="244">
        <v>0.12</v>
      </c>
      <c r="AZ9" s="244">
        <v>0.1</v>
      </c>
      <c r="BA9" s="244">
        <v>0.11</v>
      </c>
      <c r="BB9" s="244">
        <v>0.12</v>
      </c>
      <c r="BC9" s="244">
        <v>0.11</v>
      </c>
      <c r="BD9" s="244">
        <v>0.12</v>
      </c>
      <c r="BE9" s="244">
        <v>0.11</v>
      </c>
      <c r="BF9" s="244">
        <v>0.12</v>
      </c>
      <c r="BG9" s="244">
        <v>0.11</v>
      </c>
      <c r="BH9" s="244" t="s">
        <v>1406</v>
      </c>
      <c r="BI9" s="244" t="s">
        <v>1406</v>
      </c>
      <c r="BJ9" s="244" t="s">
        <v>1406</v>
      </c>
      <c r="BK9" s="244" t="s">
        <v>1406</v>
      </c>
      <c r="BL9" s="244" t="s">
        <v>1406</v>
      </c>
      <c r="BM9" s="244" t="s">
        <v>1406</v>
      </c>
      <c r="BN9" s="244" t="s">
        <v>1406</v>
      </c>
      <c r="BO9" s="244" t="s">
        <v>1406</v>
      </c>
      <c r="BP9" s="244" t="s">
        <v>1406</v>
      </c>
      <c r="BQ9" s="244" t="s">
        <v>1406</v>
      </c>
      <c r="BR9" s="244" t="s">
        <v>1406</v>
      </c>
      <c r="BS9" s="244" t="s">
        <v>1406</v>
      </c>
      <c r="BT9" s="244" t="s">
        <v>1406</v>
      </c>
      <c r="BU9" s="244" t="s">
        <v>1406</v>
      </c>
      <c r="BV9" s="244" t="s">
        <v>1406</v>
      </c>
    </row>
    <row r="10" spans="1:74" ht="11.1" customHeight="1" x14ac:dyDescent="0.2">
      <c r="A10" s="159" t="s">
        <v>1018</v>
      </c>
      <c r="B10" s="170" t="s">
        <v>1019</v>
      </c>
      <c r="C10" s="244">
        <v>0.2</v>
      </c>
      <c r="D10" s="244">
        <v>0.185</v>
      </c>
      <c r="E10" s="244">
        <v>0.19</v>
      </c>
      <c r="F10" s="244">
        <v>0.21</v>
      </c>
      <c r="G10" s="244">
        <v>0.2</v>
      </c>
      <c r="H10" s="244">
        <v>0.2</v>
      </c>
      <c r="I10" s="244">
        <v>0.21</v>
      </c>
      <c r="J10" s="244">
        <v>0.2</v>
      </c>
      <c r="K10" s="244">
        <v>0.2</v>
      </c>
      <c r="L10" s="244">
        <v>0.2</v>
      </c>
      <c r="M10" s="244">
        <v>0.19</v>
      </c>
      <c r="N10" s="244">
        <v>0.2</v>
      </c>
      <c r="O10" s="244">
        <v>0.2</v>
      </c>
      <c r="P10" s="244">
        <v>0.2</v>
      </c>
      <c r="Q10" s="244">
        <v>0.2</v>
      </c>
      <c r="R10" s="244">
        <v>0.19</v>
      </c>
      <c r="S10" s="244">
        <v>0.2</v>
      </c>
      <c r="T10" s="244">
        <v>0.2</v>
      </c>
      <c r="U10" s="244">
        <v>0.18</v>
      </c>
      <c r="V10" s="244">
        <v>0.2</v>
      </c>
      <c r="W10" s="244">
        <v>0.2</v>
      </c>
      <c r="X10" s="244">
        <v>0.2</v>
      </c>
      <c r="Y10" s="244">
        <v>0.18</v>
      </c>
      <c r="Z10" s="244">
        <v>0.2</v>
      </c>
      <c r="AA10" s="244">
        <v>0.21</v>
      </c>
      <c r="AB10" s="244">
        <v>0.2</v>
      </c>
      <c r="AC10" s="244">
        <v>0.2</v>
      </c>
      <c r="AD10" s="244">
        <v>0.18</v>
      </c>
      <c r="AE10" s="244">
        <v>0.21</v>
      </c>
      <c r="AF10" s="244">
        <v>0.21</v>
      </c>
      <c r="AG10" s="244">
        <v>0.2</v>
      </c>
      <c r="AH10" s="244">
        <v>0.21</v>
      </c>
      <c r="AI10" s="244">
        <v>0.2</v>
      </c>
      <c r="AJ10" s="244">
        <v>0.21</v>
      </c>
      <c r="AK10" s="244">
        <v>0.18</v>
      </c>
      <c r="AL10" s="244">
        <v>0.21</v>
      </c>
      <c r="AM10" s="244">
        <v>0.185</v>
      </c>
      <c r="AN10" s="244">
        <v>0.2</v>
      </c>
      <c r="AO10" s="244">
        <v>0.2</v>
      </c>
      <c r="AP10" s="244">
        <v>0.19</v>
      </c>
      <c r="AQ10" s="244">
        <v>0.18</v>
      </c>
      <c r="AR10" s="244">
        <v>0.18</v>
      </c>
      <c r="AS10" s="244">
        <v>0.15</v>
      </c>
      <c r="AT10" s="244">
        <v>0.15</v>
      </c>
      <c r="AU10" s="244">
        <v>0.15</v>
      </c>
      <c r="AV10" s="244">
        <v>0.17</v>
      </c>
      <c r="AW10" s="244">
        <v>0.16500000000000001</v>
      </c>
      <c r="AX10" s="244">
        <v>0.16500000000000001</v>
      </c>
      <c r="AY10" s="244">
        <v>0.16</v>
      </c>
      <c r="AZ10" s="244">
        <v>0.16</v>
      </c>
      <c r="BA10" s="244">
        <v>0.15</v>
      </c>
      <c r="BB10" s="244">
        <v>0.17</v>
      </c>
      <c r="BC10" s="244">
        <v>0.17</v>
      </c>
      <c r="BD10" s="244">
        <v>0.18</v>
      </c>
      <c r="BE10" s="244">
        <v>0.18</v>
      </c>
      <c r="BF10" s="244">
        <v>0.18</v>
      </c>
      <c r="BG10" s="244">
        <v>0.19</v>
      </c>
      <c r="BH10" s="244" t="s">
        <v>1406</v>
      </c>
      <c r="BI10" s="244" t="s">
        <v>1406</v>
      </c>
      <c r="BJ10" s="244" t="s">
        <v>1406</v>
      </c>
      <c r="BK10" s="244" t="s">
        <v>1406</v>
      </c>
      <c r="BL10" s="244" t="s">
        <v>1406</v>
      </c>
      <c r="BM10" s="244" t="s">
        <v>1406</v>
      </c>
      <c r="BN10" s="244" t="s">
        <v>1406</v>
      </c>
      <c r="BO10" s="244" t="s">
        <v>1406</v>
      </c>
      <c r="BP10" s="244" t="s">
        <v>1406</v>
      </c>
      <c r="BQ10" s="244" t="s">
        <v>1406</v>
      </c>
      <c r="BR10" s="244" t="s">
        <v>1406</v>
      </c>
      <c r="BS10" s="244" t="s">
        <v>1406</v>
      </c>
      <c r="BT10" s="244" t="s">
        <v>1406</v>
      </c>
      <c r="BU10" s="244" t="s">
        <v>1406</v>
      </c>
      <c r="BV10" s="244" t="s">
        <v>1406</v>
      </c>
    </row>
    <row r="11" spans="1:74" ht="11.1" customHeight="1" x14ac:dyDescent="0.2">
      <c r="A11" s="159" t="s">
        <v>1010</v>
      </c>
      <c r="B11" s="170" t="s">
        <v>313</v>
      </c>
      <c r="C11" s="244">
        <v>3.8</v>
      </c>
      <c r="D11" s="244">
        <v>3.8</v>
      </c>
      <c r="E11" s="244">
        <v>3.81</v>
      </c>
      <c r="F11" s="244">
        <v>3.81</v>
      </c>
      <c r="G11" s="244">
        <v>3.81</v>
      </c>
      <c r="H11" s="244">
        <v>3.82</v>
      </c>
      <c r="I11" s="244">
        <v>3.83</v>
      </c>
      <c r="J11" s="244">
        <v>3.83</v>
      </c>
      <c r="K11" s="244">
        <v>3.84</v>
      </c>
      <c r="L11" s="244">
        <v>3.85</v>
      </c>
      <c r="M11" s="244">
        <v>3.84</v>
      </c>
      <c r="N11" s="244">
        <v>3.83</v>
      </c>
      <c r="O11" s="244">
        <v>3.84</v>
      </c>
      <c r="P11" s="244">
        <v>3.835</v>
      </c>
      <c r="Q11" s="244">
        <v>3.8149999999999999</v>
      </c>
      <c r="R11" s="244">
        <v>3.8250000000000002</v>
      </c>
      <c r="S11" s="244">
        <v>3.8050000000000002</v>
      </c>
      <c r="T11" s="244">
        <v>3.78</v>
      </c>
      <c r="U11" s="244">
        <v>3.722</v>
      </c>
      <c r="V11" s="244">
        <v>3.52</v>
      </c>
      <c r="W11" s="244">
        <v>3.4</v>
      </c>
      <c r="X11" s="244">
        <v>3.4</v>
      </c>
      <c r="Y11" s="244">
        <v>2.7</v>
      </c>
      <c r="Z11" s="244">
        <v>2.6</v>
      </c>
      <c r="AA11" s="244">
        <v>2.65</v>
      </c>
      <c r="AB11" s="244">
        <v>2.65</v>
      </c>
      <c r="AC11" s="244">
        <v>2.6</v>
      </c>
      <c r="AD11" s="244">
        <v>2.5</v>
      </c>
      <c r="AE11" s="244">
        <v>2.2999999999999998</v>
      </c>
      <c r="AF11" s="244">
        <v>2.2000000000000002</v>
      </c>
      <c r="AG11" s="244">
        <v>2.1</v>
      </c>
      <c r="AH11" s="244">
        <v>2.1</v>
      </c>
      <c r="AI11" s="244">
        <v>2.1</v>
      </c>
      <c r="AJ11" s="244">
        <v>2.1</v>
      </c>
      <c r="AK11" s="244">
        <v>2</v>
      </c>
      <c r="AL11" s="244">
        <v>2</v>
      </c>
      <c r="AM11" s="244">
        <v>2</v>
      </c>
      <c r="AN11" s="244">
        <v>2.0499999999999998</v>
      </c>
      <c r="AO11" s="244">
        <v>2</v>
      </c>
      <c r="AP11" s="244">
        <v>1.9750000000000001</v>
      </c>
      <c r="AQ11" s="244">
        <v>1.9750000000000001</v>
      </c>
      <c r="AR11" s="244">
        <v>1.95</v>
      </c>
      <c r="AS11" s="244">
        <v>1.9</v>
      </c>
      <c r="AT11" s="244">
        <v>1.9</v>
      </c>
      <c r="AU11" s="244">
        <v>1.9</v>
      </c>
      <c r="AV11" s="244">
        <v>1.9</v>
      </c>
      <c r="AW11" s="244">
        <v>1.95</v>
      </c>
      <c r="AX11" s="244">
        <v>2</v>
      </c>
      <c r="AY11" s="244">
        <v>2.0499999999999998</v>
      </c>
      <c r="AZ11" s="244">
        <v>2.2000000000000002</v>
      </c>
      <c r="BA11" s="244">
        <v>2.2999999999999998</v>
      </c>
      <c r="BB11" s="244">
        <v>2.4500000000000002</v>
      </c>
      <c r="BC11" s="244">
        <v>2.4500000000000002</v>
      </c>
      <c r="BD11" s="244">
        <v>2.5</v>
      </c>
      <c r="BE11" s="244">
        <v>2.5</v>
      </c>
      <c r="BF11" s="244">
        <v>2.5</v>
      </c>
      <c r="BG11" s="244">
        <v>2.5</v>
      </c>
      <c r="BH11" s="244" t="s">
        <v>1406</v>
      </c>
      <c r="BI11" s="244" t="s">
        <v>1406</v>
      </c>
      <c r="BJ11" s="244" t="s">
        <v>1406</v>
      </c>
      <c r="BK11" s="244" t="s">
        <v>1406</v>
      </c>
      <c r="BL11" s="244" t="s">
        <v>1406</v>
      </c>
      <c r="BM11" s="244" t="s">
        <v>1406</v>
      </c>
      <c r="BN11" s="244" t="s">
        <v>1406</v>
      </c>
      <c r="BO11" s="244" t="s">
        <v>1406</v>
      </c>
      <c r="BP11" s="244" t="s">
        <v>1406</v>
      </c>
      <c r="BQ11" s="244" t="s">
        <v>1406</v>
      </c>
      <c r="BR11" s="244" t="s">
        <v>1406</v>
      </c>
      <c r="BS11" s="244" t="s">
        <v>1406</v>
      </c>
      <c r="BT11" s="244" t="s">
        <v>1406</v>
      </c>
      <c r="BU11" s="244" t="s">
        <v>1406</v>
      </c>
      <c r="BV11" s="244" t="s">
        <v>1406</v>
      </c>
    </row>
    <row r="12" spans="1:74" ht="11.1" customHeight="1" x14ac:dyDescent="0.2">
      <c r="A12" s="159" t="s">
        <v>330</v>
      </c>
      <c r="B12" s="170" t="s">
        <v>321</v>
      </c>
      <c r="C12" s="244">
        <v>4.54</v>
      </c>
      <c r="D12" s="244">
        <v>4.42</v>
      </c>
      <c r="E12" s="244">
        <v>4.4050000000000002</v>
      </c>
      <c r="F12" s="244">
        <v>4.4000000000000004</v>
      </c>
      <c r="G12" s="244">
        <v>4.45</v>
      </c>
      <c r="H12" s="244">
        <v>4.4649999999999999</v>
      </c>
      <c r="I12" s="244">
        <v>4.4749999999999996</v>
      </c>
      <c r="J12" s="244">
        <v>4.5</v>
      </c>
      <c r="K12" s="244">
        <v>4.54</v>
      </c>
      <c r="L12" s="244">
        <v>4.3899999999999997</v>
      </c>
      <c r="M12" s="244">
        <v>4.32</v>
      </c>
      <c r="N12" s="244">
        <v>4.38</v>
      </c>
      <c r="O12" s="244">
        <v>4.43</v>
      </c>
      <c r="P12" s="244">
        <v>4.47</v>
      </c>
      <c r="Q12" s="244">
        <v>4.4800000000000004</v>
      </c>
      <c r="R12" s="244">
        <v>4.4400000000000004</v>
      </c>
      <c r="S12" s="244">
        <v>4.49</v>
      </c>
      <c r="T12" s="244">
        <v>4.5739999999999998</v>
      </c>
      <c r="U12" s="244">
        <v>4.6040000000000001</v>
      </c>
      <c r="V12" s="244">
        <v>4.6749999999999998</v>
      </c>
      <c r="W12" s="244">
        <v>4.7</v>
      </c>
      <c r="X12" s="244">
        <v>4.7300000000000004</v>
      </c>
      <c r="Y12" s="244">
        <v>4.7699999999999996</v>
      </c>
      <c r="Z12" s="244">
        <v>4.8</v>
      </c>
      <c r="AA12" s="244">
        <v>4.8499999999999996</v>
      </c>
      <c r="AB12" s="244">
        <v>4.78</v>
      </c>
      <c r="AC12" s="244">
        <v>4.62</v>
      </c>
      <c r="AD12" s="244">
        <v>4.7</v>
      </c>
      <c r="AE12" s="244">
        <v>4.7</v>
      </c>
      <c r="AF12" s="244">
        <v>4.7</v>
      </c>
      <c r="AG12" s="244">
        <v>4.7</v>
      </c>
      <c r="AH12" s="244">
        <v>4.75</v>
      </c>
      <c r="AI12" s="244">
        <v>4.6500000000000004</v>
      </c>
      <c r="AJ12" s="244">
        <v>4.75</v>
      </c>
      <c r="AK12" s="244">
        <v>4.6500000000000004</v>
      </c>
      <c r="AL12" s="244">
        <v>4.55</v>
      </c>
      <c r="AM12" s="244">
        <v>4.55</v>
      </c>
      <c r="AN12" s="244">
        <v>4.6500000000000004</v>
      </c>
      <c r="AO12" s="244">
        <v>4.5</v>
      </c>
      <c r="AP12" s="244">
        <v>4.5</v>
      </c>
      <c r="AQ12" s="244">
        <v>4.22</v>
      </c>
      <c r="AR12" s="244">
        <v>3.75</v>
      </c>
      <c r="AS12" s="244">
        <v>3.7</v>
      </c>
      <c r="AT12" s="244">
        <v>3.69</v>
      </c>
      <c r="AU12" s="244">
        <v>3.71</v>
      </c>
      <c r="AV12" s="244">
        <v>3.85</v>
      </c>
      <c r="AW12" s="244">
        <v>3.82</v>
      </c>
      <c r="AX12" s="244">
        <v>3.86</v>
      </c>
      <c r="AY12" s="244">
        <v>3.86</v>
      </c>
      <c r="AZ12" s="244">
        <v>3.95</v>
      </c>
      <c r="BA12" s="244">
        <v>4</v>
      </c>
      <c r="BB12" s="244">
        <v>4</v>
      </c>
      <c r="BC12" s="244">
        <v>4</v>
      </c>
      <c r="BD12" s="244">
        <v>3.95</v>
      </c>
      <c r="BE12" s="244">
        <v>4</v>
      </c>
      <c r="BF12" s="244">
        <v>4.0750000000000002</v>
      </c>
      <c r="BG12" s="244">
        <v>4.125</v>
      </c>
      <c r="BH12" s="244" t="s">
        <v>1406</v>
      </c>
      <c r="BI12" s="244" t="s">
        <v>1406</v>
      </c>
      <c r="BJ12" s="244" t="s">
        <v>1406</v>
      </c>
      <c r="BK12" s="244" t="s">
        <v>1406</v>
      </c>
      <c r="BL12" s="244" t="s">
        <v>1406</v>
      </c>
      <c r="BM12" s="244" t="s">
        <v>1406</v>
      </c>
      <c r="BN12" s="244" t="s">
        <v>1406</v>
      </c>
      <c r="BO12" s="244" t="s">
        <v>1406</v>
      </c>
      <c r="BP12" s="244" t="s">
        <v>1406</v>
      </c>
      <c r="BQ12" s="244" t="s">
        <v>1406</v>
      </c>
      <c r="BR12" s="244" t="s">
        <v>1406</v>
      </c>
      <c r="BS12" s="244" t="s">
        <v>1406</v>
      </c>
      <c r="BT12" s="244" t="s">
        <v>1406</v>
      </c>
      <c r="BU12" s="244" t="s">
        <v>1406</v>
      </c>
      <c r="BV12" s="244" t="s">
        <v>1406</v>
      </c>
    </row>
    <row r="13" spans="1:74" ht="11.1" customHeight="1" x14ac:dyDescent="0.2">
      <c r="A13" s="159" t="s">
        <v>323</v>
      </c>
      <c r="B13" s="170" t="s">
        <v>314</v>
      </c>
      <c r="C13" s="244">
        <v>2.78</v>
      </c>
      <c r="D13" s="244">
        <v>2.72</v>
      </c>
      <c r="E13" s="244">
        <v>2.71</v>
      </c>
      <c r="F13" s="244">
        <v>2.71</v>
      </c>
      <c r="G13" s="244">
        <v>2.71</v>
      </c>
      <c r="H13" s="244">
        <v>2.72</v>
      </c>
      <c r="I13" s="244">
        <v>2.71</v>
      </c>
      <c r="J13" s="244">
        <v>2.71</v>
      </c>
      <c r="K13" s="244">
        <v>2.73</v>
      </c>
      <c r="L13" s="244">
        <v>2.74</v>
      </c>
      <c r="M13" s="244">
        <v>2.71</v>
      </c>
      <c r="N13" s="244">
        <v>2.7</v>
      </c>
      <c r="O13" s="244">
        <v>2.71</v>
      </c>
      <c r="P13" s="244">
        <v>2.71</v>
      </c>
      <c r="Q13" s="244">
        <v>2.72</v>
      </c>
      <c r="R13" s="244">
        <v>2.71</v>
      </c>
      <c r="S13" s="244">
        <v>2.71</v>
      </c>
      <c r="T13" s="244">
        <v>2.72</v>
      </c>
      <c r="U13" s="244">
        <v>2.8</v>
      </c>
      <c r="V13" s="244">
        <v>2.8</v>
      </c>
      <c r="W13" s="244">
        <v>2.8</v>
      </c>
      <c r="X13" s="244">
        <v>2.8</v>
      </c>
      <c r="Y13" s="244">
        <v>2.8</v>
      </c>
      <c r="Z13" s="244">
        <v>2.8</v>
      </c>
      <c r="AA13" s="244">
        <v>2.75</v>
      </c>
      <c r="AB13" s="244">
        <v>2.75</v>
      </c>
      <c r="AC13" s="244">
        <v>2.72</v>
      </c>
      <c r="AD13" s="244">
        <v>2.72</v>
      </c>
      <c r="AE13" s="244">
        <v>2.72</v>
      </c>
      <c r="AF13" s="244">
        <v>2.72</v>
      </c>
      <c r="AG13" s="244">
        <v>2.7</v>
      </c>
      <c r="AH13" s="244">
        <v>2.7</v>
      </c>
      <c r="AI13" s="244">
        <v>2.7</v>
      </c>
      <c r="AJ13" s="244">
        <v>2.7</v>
      </c>
      <c r="AK13" s="244">
        <v>2.7</v>
      </c>
      <c r="AL13" s="244">
        <v>2.71</v>
      </c>
      <c r="AM13" s="244">
        <v>2.71</v>
      </c>
      <c r="AN13" s="244">
        <v>2.71</v>
      </c>
      <c r="AO13" s="244">
        <v>2.9</v>
      </c>
      <c r="AP13" s="244">
        <v>3.15</v>
      </c>
      <c r="AQ13" s="244">
        <v>2.2000000000000002</v>
      </c>
      <c r="AR13" s="244">
        <v>2.09</v>
      </c>
      <c r="AS13" s="244">
        <v>2.16</v>
      </c>
      <c r="AT13" s="244">
        <v>2.29</v>
      </c>
      <c r="AU13" s="244">
        <v>2.29</v>
      </c>
      <c r="AV13" s="244">
        <v>2.29</v>
      </c>
      <c r="AW13" s="244">
        <v>2.2999999999999998</v>
      </c>
      <c r="AX13" s="244">
        <v>2.2999999999999998</v>
      </c>
      <c r="AY13" s="244">
        <v>2.33</v>
      </c>
      <c r="AZ13" s="244">
        <v>2.33</v>
      </c>
      <c r="BA13" s="244">
        <v>2.33</v>
      </c>
      <c r="BB13" s="244">
        <v>2.33</v>
      </c>
      <c r="BC13" s="244">
        <v>2.36</v>
      </c>
      <c r="BD13" s="244">
        <v>2.383</v>
      </c>
      <c r="BE13" s="244">
        <v>2.42</v>
      </c>
      <c r="BF13" s="244">
        <v>2.4500000000000002</v>
      </c>
      <c r="BG13" s="244">
        <v>2.4700000000000002</v>
      </c>
      <c r="BH13" s="244" t="s">
        <v>1406</v>
      </c>
      <c r="BI13" s="244" t="s">
        <v>1406</v>
      </c>
      <c r="BJ13" s="244" t="s">
        <v>1406</v>
      </c>
      <c r="BK13" s="244" t="s">
        <v>1406</v>
      </c>
      <c r="BL13" s="244" t="s">
        <v>1406</v>
      </c>
      <c r="BM13" s="244" t="s">
        <v>1406</v>
      </c>
      <c r="BN13" s="244" t="s">
        <v>1406</v>
      </c>
      <c r="BO13" s="244" t="s">
        <v>1406</v>
      </c>
      <c r="BP13" s="244" t="s">
        <v>1406</v>
      </c>
      <c r="BQ13" s="244" t="s">
        <v>1406</v>
      </c>
      <c r="BR13" s="244" t="s">
        <v>1406</v>
      </c>
      <c r="BS13" s="244" t="s">
        <v>1406</v>
      </c>
      <c r="BT13" s="244" t="s">
        <v>1406</v>
      </c>
      <c r="BU13" s="244" t="s">
        <v>1406</v>
      </c>
      <c r="BV13" s="244" t="s">
        <v>1406</v>
      </c>
    </row>
    <row r="14" spans="1:74" ht="11.1" customHeight="1" x14ac:dyDescent="0.2">
      <c r="A14" s="159" t="s">
        <v>324</v>
      </c>
      <c r="B14" s="170" t="s">
        <v>315</v>
      </c>
      <c r="C14" s="244">
        <v>0.68</v>
      </c>
      <c r="D14" s="244">
        <v>0.69</v>
      </c>
      <c r="E14" s="244">
        <v>0.59</v>
      </c>
      <c r="F14" s="244">
        <v>0.53500000000000003</v>
      </c>
      <c r="G14" s="244">
        <v>0.78</v>
      </c>
      <c r="H14" s="244">
        <v>0.85</v>
      </c>
      <c r="I14" s="244">
        <v>1.0049999999999999</v>
      </c>
      <c r="J14" s="244">
        <v>0.89</v>
      </c>
      <c r="K14" s="244">
        <v>0.92500000000000004</v>
      </c>
      <c r="L14" s="244">
        <v>0.96</v>
      </c>
      <c r="M14" s="244">
        <v>0.99</v>
      </c>
      <c r="N14" s="244">
        <v>0.92</v>
      </c>
      <c r="O14" s="244">
        <v>1.0149999999999999</v>
      </c>
      <c r="P14" s="244">
        <v>0.99</v>
      </c>
      <c r="Q14" s="244">
        <v>0.98499999999999999</v>
      </c>
      <c r="R14" s="244">
        <v>1.0049999999999999</v>
      </c>
      <c r="S14" s="244">
        <v>0.99</v>
      </c>
      <c r="T14" s="244">
        <v>0.75</v>
      </c>
      <c r="U14" s="244">
        <v>0.65500000000000003</v>
      </c>
      <c r="V14" s="244">
        <v>0.99</v>
      </c>
      <c r="W14" s="244">
        <v>1.08</v>
      </c>
      <c r="X14" s="244">
        <v>1.08</v>
      </c>
      <c r="Y14" s="244">
        <v>1.1299999999999999</v>
      </c>
      <c r="Z14" s="244">
        <v>0.88</v>
      </c>
      <c r="AA14" s="244">
        <v>0.83</v>
      </c>
      <c r="AB14" s="244">
        <v>0.86</v>
      </c>
      <c r="AC14" s="244">
        <v>1.0900000000000001</v>
      </c>
      <c r="AD14" s="244">
        <v>1.17</v>
      </c>
      <c r="AE14" s="244">
        <v>1.1599999999999999</v>
      </c>
      <c r="AF14" s="244">
        <v>1.1000000000000001</v>
      </c>
      <c r="AG14" s="244">
        <v>1.125</v>
      </c>
      <c r="AH14" s="244">
        <v>1.085</v>
      </c>
      <c r="AI14" s="244">
        <v>1.18</v>
      </c>
      <c r="AJ14" s="244">
        <v>1.17</v>
      </c>
      <c r="AK14" s="244">
        <v>1.19</v>
      </c>
      <c r="AL14" s="244">
        <v>1.1499999999999999</v>
      </c>
      <c r="AM14" s="244">
        <v>0.78</v>
      </c>
      <c r="AN14" s="244">
        <v>0.15</v>
      </c>
      <c r="AO14" s="244">
        <v>0.1</v>
      </c>
      <c r="AP14" s="244">
        <v>8.5000000000000006E-2</v>
      </c>
      <c r="AQ14" s="244">
        <v>0.08</v>
      </c>
      <c r="AR14" s="244">
        <v>0.08</v>
      </c>
      <c r="AS14" s="244">
        <v>0.105</v>
      </c>
      <c r="AT14" s="244">
        <v>0.09</v>
      </c>
      <c r="AU14" s="244">
        <v>0.13</v>
      </c>
      <c r="AV14" s="244">
        <v>0.44</v>
      </c>
      <c r="AW14" s="244">
        <v>1.08</v>
      </c>
      <c r="AX14" s="244">
        <v>1.24</v>
      </c>
      <c r="AY14" s="244">
        <v>1.1499999999999999</v>
      </c>
      <c r="AZ14" s="244">
        <v>1.19</v>
      </c>
      <c r="BA14" s="244">
        <v>1.21</v>
      </c>
      <c r="BB14" s="244">
        <v>1.1399999999999999</v>
      </c>
      <c r="BC14" s="244">
        <v>1.17</v>
      </c>
      <c r="BD14" s="244">
        <v>1.18</v>
      </c>
      <c r="BE14" s="244">
        <v>1.19</v>
      </c>
      <c r="BF14" s="244">
        <v>1.18</v>
      </c>
      <c r="BG14" s="244">
        <v>1.1499999999999999</v>
      </c>
      <c r="BH14" s="244" t="s">
        <v>1406</v>
      </c>
      <c r="BI14" s="244" t="s">
        <v>1406</v>
      </c>
      <c r="BJ14" s="244" t="s">
        <v>1406</v>
      </c>
      <c r="BK14" s="244" t="s">
        <v>1406</v>
      </c>
      <c r="BL14" s="244" t="s">
        <v>1406</v>
      </c>
      <c r="BM14" s="244" t="s">
        <v>1406</v>
      </c>
      <c r="BN14" s="244" t="s">
        <v>1406</v>
      </c>
      <c r="BO14" s="244" t="s">
        <v>1406</v>
      </c>
      <c r="BP14" s="244" t="s">
        <v>1406</v>
      </c>
      <c r="BQ14" s="244" t="s">
        <v>1406</v>
      </c>
      <c r="BR14" s="244" t="s">
        <v>1406</v>
      </c>
      <c r="BS14" s="244" t="s">
        <v>1406</v>
      </c>
      <c r="BT14" s="244" t="s">
        <v>1406</v>
      </c>
      <c r="BU14" s="244" t="s">
        <v>1406</v>
      </c>
      <c r="BV14" s="244" t="s">
        <v>1406</v>
      </c>
    </row>
    <row r="15" spans="1:74" ht="11.1" customHeight="1" x14ac:dyDescent="0.2">
      <c r="A15" s="159" t="s">
        <v>325</v>
      </c>
      <c r="B15" s="170" t="s">
        <v>316</v>
      </c>
      <c r="C15" s="244">
        <v>1.39</v>
      </c>
      <c r="D15" s="244">
        <v>1.43</v>
      </c>
      <c r="E15" s="244">
        <v>1.33</v>
      </c>
      <c r="F15" s="244">
        <v>1.38</v>
      </c>
      <c r="G15" s="244">
        <v>1.52</v>
      </c>
      <c r="H15" s="244">
        <v>1.56</v>
      </c>
      <c r="I15" s="244">
        <v>1.655</v>
      </c>
      <c r="J15" s="244">
        <v>1.68</v>
      </c>
      <c r="K15" s="244">
        <v>1.7050000000000001</v>
      </c>
      <c r="L15" s="244">
        <v>1.69</v>
      </c>
      <c r="M15" s="244">
        <v>1.73</v>
      </c>
      <c r="N15" s="244">
        <v>1.7549999999999999</v>
      </c>
      <c r="O15" s="244">
        <v>1.75</v>
      </c>
      <c r="P15" s="244">
        <v>1.72</v>
      </c>
      <c r="Q15" s="244">
        <v>1.69</v>
      </c>
      <c r="R15" s="244">
        <v>1.67</v>
      </c>
      <c r="S15" s="244">
        <v>1.49</v>
      </c>
      <c r="T15" s="244">
        <v>1.42</v>
      </c>
      <c r="U15" s="244">
        <v>1.47</v>
      </c>
      <c r="V15" s="244">
        <v>1.54</v>
      </c>
      <c r="W15" s="244">
        <v>1.64</v>
      </c>
      <c r="X15" s="244">
        <v>1.6</v>
      </c>
      <c r="Y15" s="244">
        <v>1.59</v>
      </c>
      <c r="Z15" s="244">
        <v>1.62</v>
      </c>
      <c r="AA15" s="244">
        <v>1.55</v>
      </c>
      <c r="AB15" s="244">
        <v>1.58</v>
      </c>
      <c r="AC15" s="244">
        <v>1.61</v>
      </c>
      <c r="AD15" s="244">
        <v>1.68</v>
      </c>
      <c r="AE15" s="244">
        <v>1.58</v>
      </c>
      <c r="AF15" s="244">
        <v>1.7</v>
      </c>
      <c r="AG15" s="244">
        <v>1.67</v>
      </c>
      <c r="AH15" s="244">
        <v>1.75</v>
      </c>
      <c r="AI15" s="244">
        <v>1.7</v>
      </c>
      <c r="AJ15" s="244">
        <v>1.68</v>
      </c>
      <c r="AK15" s="244">
        <v>1.67</v>
      </c>
      <c r="AL15" s="244">
        <v>1.65</v>
      </c>
      <c r="AM15" s="244">
        <v>1.75</v>
      </c>
      <c r="AN15" s="244">
        <v>1.72</v>
      </c>
      <c r="AO15" s="244">
        <v>1.7</v>
      </c>
      <c r="AP15" s="244">
        <v>1.65</v>
      </c>
      <c r="AQ15" s="244">
        <v>1.57</v>
      </c>
      <c r="AR15" s="244">
        <v>1.42</v>
      </c>
      <c r="AS15" s="244">
        <v>1.4</v>
      </c>
      <c r="AT15" s="244">
        <v>1.45</v>
      </c>
      <c r="AU15" s="244">
        <v>1.47</v>
      </c>
      <c r="AV15" s="244">
        <v>1.52</v>
      </c>
      <c r="AW15" s="244">
        <v>1.45</v>
      </c>
      <c r="AX15" s="244">
        <v>1.35</v>
      </c>
      <c r="AY15" s="244">
        <v>1.22</v>
      </c>
      <c r="AZ15" s="244">
        <v>1.36</v>
      </c>
      <c r="BA15" s="244">
        <v>1.35</v>
      </c>
      <c r="BB15" s="244">
        <v>1.3</v>
      </c>
      <c r="BC15" s="244">
        <v>1.34</v>
      </c>
      <c r="BD15" s="244">
        <v>1.31</v>
      </c>
      <c r="BE15" s="244">
        <v>1.34</v>
      </c>
      <c r="BF15" s="244">
        <v>1.17</v>
      </c>
      <c r="BG15" s="244">
        <v>1.32</v>
      </c>
      <c r="BH15" s="244" t="s">
        <v>1406</v>
      </c>
      <c r="BI15" s="244" t="s">
        <v>1406</v>
      </c>
      <c r="BJ15" s="244" t="s">
        <v>1406</v>
      </c>
      <c r="BK15" s="244" t="s">
        <v>1406</v>
      </c>
      <c r="BL15" s="244" t="s">
        <v>1406</v>
      </c>
      <c r="BM15" s="244" t="s">
        <v>1406</v>
      </c>
      <c r="BN15" s="244" t="s">
        <v>1406</v>
      </c>
      <c r="BO15" s="244" t="s">
        <v>1406</v>
      </c>
      <c r="BP15" s="244" t="s">
        <v>1406</v>
      </c>
      <c r="BQ15" s="244" t="s">
        <v>1406</v>
      </c>
      <c r="BR15" s="244" t="s">
        <v>1406</v>
      </c>
      <c r="BS15" s="244" t="s">
        <v>1406</v>
      </c>
      <c r="BT15" s="244" t="s">
        <v>1406</v>
      </c>
      <c r="BU15" s="244" t="s">
        <v>1406</v>
      </c>
      <c r="BV15" s="244" t="s">
        <v>1406</v>
      </c>
    </row>
    <row r="16" spans="1:74" ht="11.1" customHeight="1" x14ac:dyDescent="0.2">
      <c r="A16" s="159" t="s">
        <v>326</v>
      </c>
      <c r="B16" s="170" t="s">
        <v>317</v>
      </c>
      <c r="C16" s="244">
        <v>9.98</v>
      </c>
      <c r="D16" s="244">
        <v>10</v>
      </c>
      <c r="E16" s="244">
        <v>9.9499999999999993</v>
      </c>
      <c r="F16" s="244">
        <v>9.98</v>
      </c>
      <c r="G16" s="244">
        <v>10.050000000000001</v>
      </c>
      <c r="H16" s="244">
        <v>10.25</v>
      </c>
      <c r="I16" s="244">
        <v>10.199999999999999</v>
      </c>
      <c r="J16" s="244">
        <v>10.14</v>
      </c>
      <c r="K16" s="244">
        <v>10.19</v>
      </c>
      <c r="L16" s="244">
        <v>10.16</v>
      </c>
      <c r="M16" s="244">
        <v>10.11</v>
      </c>
      <c r="N16" s="244">
        <v>10.06</v>
      </c>
      <c r="O16" s="244">
        <v>10.16</v>
      </c>
      <c r="P16" s="244">
        <v>10.1</v>
      </c>
      <c r="Q16" s="244">
        <v>10.050000000000001</v>
      </c>
      <c r="R16" s="244">
        <v>10.06</v>
      </c>
      <c r="S16" s="244">
        <v>10.119999999999999</v>
      </c>
      <c r="T16" s="244">
        <v>10.42</v>
      </c>
      <c r="U16" s="244">
        <v>10.48</v>
      </c>
      <c r="V16" s="244">
        <v>10.42</v>
      </c>
      <c r="W16" s="244">
        <v>10.52</v>
      </c>
      <c r="X16" s="244">
        <v>10.72</v>
      </c>
      <c r="Y16" s="244">
        <v>11</v>
      </c>
      <c r="Z16" s="244">
        <v>10.5</v>
      </c>
      <c r="AA16" s="244">
        <v>10.050000000000001</v>
      </c>
      <c r="AB16" s="244">
        <v>10.1</v>
      </c>
      <c r="AC16" s="244">
        <v>9.85</v>
      </c>
      <c r="AD16" s="244">
        <v>9.85</v>
      </c>
      <c r="AE16" s="244">
        <v>9.9</v>
      </c>
      <c r="AF16" s="244">
        <v>10</v>
      </c>
      <c r="AG16" s="244">
        <v>9.75</v>
      </c>
      <c r="AH16" s="244">
        <v>9.85</v>
      </c>
      <c r="AI16" s="244">
        <v>8.5</v>
      </c>
      <c r="AJ16" s="244">
        <v>9.85</v>
      </c>
      <c r="AK16" s="244">
        <v>9.9</v>
      </c>
      <c r="AL16" s="244">
        <v>9.75</v>
      </c>
      <c r="AM16" s="244">
        <v>9.85</v>
      </c>
      <c r="AN16" s="244">
        <v>9.75</v>
      </c>
      <c r="AO16" s="244">
        <v>9.8000000000000007</v>
      </c>
      <c r="AP16" s="244">
        <v>11.6</v>
      </c>
      <c r="AQ16" s="244">
        <v>8.5500000000000007</v>
      </c>
      <c r="AR16" s="244">
        <v>7.7</v>
      </c>
      <c r="AS16" s="244">
        <v>8.4</v>
      </c>
      <c r="AT16" s="244">
        <v>8.9</v>
      </c>
      <c r="AU16" s="244">
        <v>9.01</v>
      </c>
      <c r="AV16" s="244">
        <v>9.01</v>
      </c>
      <c r="AW16" s="244">
        <v>9.01</v>
      </c>
      <c r="AX16" s="244">
        <v>9.01</v>
      </c>
      <c r="AY16" s="244">
        <v>9.1</v>
      </c>
      <c r="AZ16" s="244">
        <v>8.1999999999999993</v>
      </c>
      <c r="BA16" s="244">
        <v>8.15</v>
      </c>
      <c r="BB16" s="244">
        <v>8.15</v>
      </c>
      <c r="BC16" s="244">
        <v>8.4819999999999993</v>
      </c>
      <c r="BD16" s="244">
        <v>8.9469999999999992</v>
      </c>
      <c r="BE16" s="244">
        <v>9.4499999999999993</v>
      </c>
      <c r="BF16" s="244">
        <v>9.5500000000000007</v>
      </c>
      <c r="BG16" s="244">
        <v>9.65</v>
      </c>
      <c r="BH16" s="244" t="s">
        <v>1406</v>
      </c>
      <c r="BI16" s="244" t="s">
        <v>1406</v>
      </c>
      <c r="BJ16" s="244" t="s">
        <v>1406</v>
      </c>
      <c r="BK16" s="244" t="s">
        <v>1406</v>
      </c>
      <c r="BL16" s="244" t="s">
        <v>1406</v>
      </c>
      <c r="BM16" s="244" t="s">
        <v>1406</v>
      </c>
      <c r="BN16" s="244" t="s">
        <v>1406</v>
      </c>
      <c r="BO16" s="244" t="s">
        <v>1406</v>
      </c>
      <c r="BP16" s="244" t="s">
        <v>1406</v>
      </c>
      <c r="BQ16" s="244" t="s">
        <v>1406</v>
      </c>
      <c r="BR16" s="244" t="s">
        <v>1406</v>
      </c>
      <c r="BS16" s="244" t="s">
        <v>1406</v>
      </c>
      <c r="BT16" s="244" t="s">
        <v>1406</v>
      </c>
      <c r="BU16" s="244" t="s">
        <v>1406</v>
      </c>
      <c r="BV16" s="244" t="s">
        <v>1406</v>
      </c>
    </row>
    <row r="17" spans="1:74" ht="11.1" customHeight="1" x14ac:dyDescent="0.2">
      <c r="A17" s="159" t="s">
        <v>327</v>
      </c>
      <c r="B17" s="170" t="s">
        <v>318</v>
      </c>
      <c r="C17" s="244">
        <v>2.94</v>
      </c>
      <c r="D17" s="244">
        <v>2.92</v>
      </c>
      <c r="E17" s="244">
        <v>2.9</v>
      </c>
      <c r="F17" s="244">
        <v>2.88</v>
      </c>
      <c r="G17" s="244">
        <v>2.9</v>
      </c>
      <c r="H17" s="244">
        <v>2.92</v>
      </c>
      <c r="I17" s="244">
        <v>2.92</v>
      </c>
      <c r="J17" s="244">
        <v>2.92</v>
      </c>
      <c r="K17" s="244">
        <v>2.92</v>
      </c>
      <c r="L17" s="244">
        <v>2.91</v>
      </c>
      <c r="M17" s="244">
        <v>2.88</v>
      </c>
      <c r="N17" s="244">
        <v>2.9</v>
      </c>
      <c r="O17" s="244">
        <v>2.91</v>
      </c>
      <c r="P17" s="244">
        <v>2.87</v>
      </c>
      <c r="Q17" s="244">
        <v>2.85</v>
      </c>
      <c r="R17" s="244">
        <v>2.86</v>
      </c>
      <c r="S17" s="244">
        <v>2.84</v>
      </c>
      <c r="T17" s="244">
        <v>2.88</v>
      </c>
      <c r="U17" s="244">
        <v>2.91</v>
      </c>
      <c r="V17" s="244">
        <v>2.95</v>
      </c>
      <c r="W17" s="244">
        <v>2.95</v>
      </c>
      <c r="X17" s="244">
        <v>3</v>
      </c>
      <c r="Y17" s="244">
        <v>3.14</v>
      </c>
      <c r="Z17" s="244">
        <v>3.18</v>
      </c>
      <c r="AA17" s="244">
        <v>3.1</v>
      </c>
      <c r="AB17" s="244">
        <v>3.15</v>
      </c>
      <c r="AC17" s="244">
        <v>3.1</v>
      </c>
      <c r="AD17" s="244">
        <v>3.1</v>
      </c>
      <c r="AE17" s="244">
        <v>3.1</v>
      </c>
      <c r="AF17" s="244">
        <v>3.15</v>
      </c>
      <c r="AG17" s="244">
        <v>3.1</v>
      </c>
      <c r="AH17" s="244">
        <v>3.15</v>
      </c>
      <c r="AI17" s="244">
        <v>3.15</v>
      </c>
      <c r="AJ17" s="244">
        <v>3.2</v>
      </c>
      <c r="AK17" s="244">
        <v>3.25</v>
      </c>
      <c r="AL17" s="244">
        <v>3.15</v>
      </c>
      <c r="AM17" s="244">
        <v>3.2</v>
      </c>
      <c r="AN17" s="244">
        <v>3.2</v>
      </c>
      <c r="AO17" s="244">
        <v>3.5</v>
      </c>
      <c r="AP17" s="244">
        <v>3.8</v>
      </c>
      <c r="AQ17" s="244">
        <v>2.5</v>
      </c>
      <c r="AR17" s="244">
        <v>2.35</v>
      </c>
      <c r="AS17" s="244">
        <v>2.4500000000000002</v>
      </c>
      <c r="AT17" s="244">
        <v>2.7</v>
      </c>
      <c r="AU17" s="244">
        <v>2.5</v>
      </c>
      <c r="AV17" s="244">
        <v>2.42</v>
      </c>
      <c r="AW17" s="244">
        <v>2.5099999999999998</v>
      </c>
      <c r="AX17" s="244">
        <v>2.58</v>
      </c>
      <c r="AY17" s="244">
        <v>2.61</v>
      </c>
      <c r="AZ17" s="244">
        <v>2.61</v>
      </c>
      <c r="BA17" s="244">
        <v>2.61</v>
      </c>
      <c r="BB17" s="244">
        <v>2.61</v>
      </c>
      <c r="BC17" s="244">
        <v>2.64</v>
      </c>
      <c r="BD17" s="244">
        <v>2.69</v>
      </c>
      <c r="BE17" s="244">
        <v>2.72</v>
      </c>
      <c r="BF17" s="244">
        <v>2.77</v>
      </c>
      <c r="BG17" s="244">
        <v>2.79</v>
      </c>
      <c r="BH17" s="244" t="s">
        <v>1406</v>
      </c>
      <c r="BI17" s="244" t="s">
        <v>1406</v>
      </c>
      <c r="BJ17" s="244" t="s">
        <v>1406</v>
      </c>
      <c r="BK17" s="244" t="s">
        <v>1406</v>
      </c>
      <c r="BL17" s="244" t="s">
        <v>1406</v>
      </c>
      <c r="BM17" s="244" t="s">
        <v>1406</v>
      </c>
      <c r="BN17" s="244" t="s">
        <v>1406</v>
      </c>
      <c r="BO17" s="244" t="s">
        <v>1406</v>
      </c>
      <c r="BP17" s="244" t="s">
        <v>1406</v>
      </c>
      <c r="BQ17" s="244" t="s">
        <v>1406</v>
      </c>
      <c r="BR17" s="244" t="s">
        <v>1406</v>
      </c>
      <c r="BS17" s="244" t="s">
        <v>1406</v>
      </c>
      <c r="BT17" s="244" t="s">
        <v>1406</v>
      </c>
      <c r="BU17" s="244" t="s">
        <v>1406</v>
      </c>
      <c r="BV17" s="244" t="s">
        <v>1406</v>
      </c>
    </row>
    <row r="18" spans="1:74" ht="11.1" customHeight="1" x14ac:dyDescent="0.2">
      <c r="A18" s="159" t="s">
        <v>328</v>
      </c>
      <c r="B18" s="170" t="s">
        <v>319</v>
      </c>
      <c r="C18" s="244">
        <v>2</v>
      </c>
      <c r="D18" s="244">
        <v>1.99</v>
      </c>
      <c r="E18" s="244">
        <v>1.99</v>
      </c>
      <c r="F18" s="244">
        <v>1.98</v>
      </c>
      <c r="G18" s="244">
        <v>1.98</v>
      </c>
      <c r="H18" s="244">
        <v>1.96</v>
      </c>
      <c r="I18" s="244">
        <v>1.96</v>
      </c>
      <c r="J18" s="244">
        <v>1.9550000000000001</v>
      </c>
      <c r="K18" s="244">
        <v>1.94</v>
      </c>
      <c r="L18" s="244">
        <v>1.89</v>
      </c>
      <c r="M18" s="244">
        <v>1.85</v>
      </c>
      <c r="N18" s="244">
        <v>1.64</v>
      </c>
      <c r="O18" s="244">
        <v>1.64</v>
      </c>
      <c r="P18" s="244">
        <v>1.6</v>
      </c>
      <c r="Q18" s="244">
        <v>1.56</v>
      </c>
      <c r="R18" s="244">
        <v>1.53</v>
      </c>
      <c r="S18" s="244">
        <v>1.5</v>
      </c>
      <c r="T18" s="244">
        <v>1.44</v>
      </c>
      <c r="U18" s="244">
        <v>1.405</v>
      </c>
      <c r="V18" s="244">
        <v>1.36</v>
      </c>
      <c r="W18" s="244">
        <v>1.3260000000000001</v>
      </c>
      <c r="X18" s="244">
        <v>1.296</v>
      </c>
      <c r="Y18" s="244">
        <v>1.276</v>
      </c>
      <c r="Z18" s="244">
        <v>1.246</v>
      </c>
      <c r="AA18" s="244">
        <v>1.216</v>
      </c>
      <c r="AB18" s="244">
        <v>1.0860000000000001</v>
      </c>
      <c r="AC18" s="244">
        <v>0.84</v>
      </c>
      <c r="AD18" s="244">
        <v>0.83</v>
      </c>
      <c r="AE18" s="244">
        <v>0.75</v>
      </c>
      <c r="AF18" s="244">
        <v>0.8</v>
      </c>
      <c r="AG18" s="244">
        <v>0.8</v>
      </c>
      <c r="AH18" s="244">
        <v>0.75</v>
      </c>
      <c r="AI18" s="244">
        <v>0.65</v>
      </c>
      <c r="AJ18" s="244">
        <v>0.65</v>
      </c>
      <c r="AK18" s="244">
        <v>0.7</v>
      </c>
      <c r="AL18" s="244">
        <v>0.85</v>
      </c>
      <c r="AM18" s="244">
        <v>0.85</v>
      </c>
      <c r="AN18" s="244">
        <v>0.8</v>
      </c>
      <c r="AO18" s="244">
        <v>0.65</v>
      </c>
      <c r="AP18" s="244">
        <v>0.6</v>
      </c>
      <c r="AQ18" s="244">
        <v>0.52500000000000002</v>
      </c>
      <c r="AR18" s="244">
        <v>0.38</v>
      </c>
      <c r="AS18" s="244">
        <v>0.36</v>
      </c>
      <c r="AT18" s="244">
        <v>0.36</v>
      </c>
      <c r="AU18" s="244">
        <v>0.34</v>
      </c>
      <c r="AV18" s="244">
        <v>0.38</v>
      </c>
      <c r="AW18" s="244">
        <v>0.4</v>
      </c>
      <c r="AX18" s="244">
        <v>0.41</v>
      </c>
      <c r="AY18" s="244">
        <v>0.5</v>
      </c>
      <c r="AZ18" s="244">
        <v>0.54</v>
      </c>
      <c r="BA18" s="244">
        <v>0.53</v>
      </c>
      <c r="BB18" s="244">
        <v>0.49</v>
      </c>
      <c r="BC18" s="244">
        <v>0.53500000000000003</v>
      </c>
      <c r="BD18" s="244">
        <v>0.55000000000000004</v>
      </c>
      <c r="BE18" s="244">
        <v>0.54</v>
      </c>
      <c r="BF18" s="244">
        <v>0.53</v>
      </c>
      <c r="BG18" s="244">
        <v>0.53</v>
      </c>
      <c r="BH18" s="244" t="s">
        <v>1406</v>
      </c>
      <c r="BI18" s="244" t="s">
        <v>1406</v>
      </c>
      <c r="BJ18" s="244" t="s">
        <v>1406</v>
      </c>
      <c r="BK18" s="244" t="s">
        <v>1406</v>
      </c>
      <c r="BL18" s="244" t="s">
        <v>1406</v>
      </c>
      <c r="BM18" s="244" t="s">
        <v>1406</v>
      </c>
      <c r="BN18" s="244" t="s">
        <v>1406</v>
      </c>
      <c r="BO18" s="244" t="s">
        <v>1406</v>
      </c>
      <c r="BP18" s="244" t="s">
        <v>1406</v>
      </c>
      <c r="BQ18" s="244" t="s">
        <v>1406</v>
      </c>
      <c r="BR18" s="244" t="s">
        <v>1406</v>
      </c>
      <c r="BS18" s="244" t="s">
        <v>1406</v>
      </c>
      <c r="BT18" s="244" t="s">
        <v>1406</v>
      </c>
      <c r="BU18" s="244" t="s">
        <v>1406</v>
      </c>
      <c r="BV18" s="244" t="s">
        <v>1406</v>
      </c>
    </row>
    <row r="19" spans="1:74" ht="11.1" customHeight="1" x14ac:dyDescent="0.2">
      <c r="A19" s="159" t="s">
        <v>298</v>
      </c>
      <c r="B19" s="170" t="s">
        <v>81</v>
      </c>
      <c r="C19" s="244">
        <v>31.31</v>
      </c>
      <c r="D19" s="244">
        <v>31.192</v>
      </c>
      <c r="E19" s="244">
        <v>30.815000000000001</v>
      </c>
      <c r="F19" s="244">
        <v>30.896000000000001</v>
      </c>
      <c r="G19" s="244">
        <v>31.399000000000001</v>
      </c>
      <c r="H19" s="244">
        <v>31.83</v>
      </c>
      <c r="I19" s="244">
        <v>32.049999999999997</v>
      </c>
      <c r="J19" s="244">
        <v>31.917000000000002</v>
      </c>
      <c r="K19" s="244">
        <v>32.064999999999998</v>
      </c>
      <c r="L19" s="244">
        <v>31.87</v>
      </c>
      <c r="M19" s="244">
        <v>31.631</v>
      </c>
      <c r="N19" s="244">
        <v>31.477</v>
      </c>
      <c r="O19" s="244">
        <v>31.756</v>
      </c>
      <c r="P19" s="244">
        <v>31.585999999999999</v>
      </c>
      <c r="Q19" s="244">
        <v>31.408999999999999</v>
      </c>
      <c r="R19" s="244">
        <v>31.343</v>
      </c>
      <c r="S19" s="244">
        <v>31.228000000000002</v>
      </c>
      <c r="T19" s="244">
        <v>31.228999999999999</v>
      </c>
      <c r="U19" s="244">
        <v>31.286000000000001</v>
      </c>
      <c r="V19" s="244">
        <v>31.53</v>
      </c>
      <c r="W19" s="244">
        <v>31.666</v>
      </c>
      <c r="X19" s="244">
        <v>31.841000000000001</v>
      </c>
      <c r="Y19" s="244">
        <v>31.596</v>
      </c>
      <c r="Z19" s="244">
        <v>30.815999999999999</v>
      </c>
      <c r="AA19" s="244">
        <v>30.155999999999999</v>
      </c>
      <c r="AB19" s="244">
        <v>30.091000000000001</v>
      </c>
      <c r="AC19" s="244">
        <v>29.594999999999999</v>
      </c>
      <c r="AD19" s="244">
        <v>29.655000000000001</v>
      </c>
      <c r="AE19" s="244">
        <v>29.335000000000001</v>
      </c>
      <c r="AF19" s="244">
        <v>29.425000000000001</v>
      </c>
      <c r="AG19" s="244">
        <v>29.004999999999999</v>
      </c>
      <c r="AH19" s="244">
        <v>29.245000000000001</v>
      </c>
      <c r="AI19" s="244">
        <v>27.684999999999999</v>
      </c>
      <c r="AJ19" s="244">
        <v>29.145</v>
      </c>
      <c r="AK19" s="244">
        <v>29.004586</v>
      </c>
      <c r="AL19" s="244">
        <v>28.905000000000001</v>
      </c>
      <c r="AM19" s="244">
        <v>28.67</v>
      </c>
      <c r="AN19" s="244">
        <v>27.95</v>
      </c>
      <c r="AO19" s="244">
        <v>28.19</v>
      </c>
      <c r="AP19" s="244">
        <v>30.324999999999999</v>
      </c>
      <c r="AQ19" s="244">
        <v>24.31</v>
      </c>
      <c r="AR19" s="244">
        <v>22.35</v>
      </c>
      <c r="AS19" s="244">
        <v>22.975000000000001</v>
      </c>
      <c r="AT19" s="244">
        <v>23.94</v>
      </c>
      <c r="AU19" s="244">
        <v>23.975000000000001</v>
      </c>
      <c r="AV19" s="244">
        <v>24.32</v>
      </c>
      <c r="AW19" s="244">
        <v>25.07</v>
      </c>
      <c r="AX19" s="244">
        <v>25.254999999999999</v>
      </c>
      <c r="AY19" s="244">
        <v>25.33</v>
      </c>
      <c r="AZ19" s="244">
        <v>24.87</v>
      </c>
      <c r="BA19" s="244">
        <v>25.03</v>
      </c>
      <c r="BB19" s="244">
        <v>25.015000000000001</v>
      </c>
      <c r="BC19" s="244">
        <v>25.466999999999999</v>
      </c>
      <c r="BD19" s="244">
        <v>26.035</v>
      </c>
      <c r="BE19" s="244">
        <v>26.73</v>
      </c>
      <c r="BF19" s="244">
        <v>26.774999999999999</v>
      </c>
      <c r="BG19" s="244">
        <v>27.155000000000001</v>
      </c>
      <c r="BH19" s="368">
        <v>27.765125000000001</v>
      </c>
      <c r="BI19" s="368">
        <v>27.993784999999999</v>
      </c>
      <c r="BJ19" s="368">
        <v>28.112444</v>
      </c>
      <c r="BK19" s="368">
        <v>28.067533999999998</v>
      </c>
      <c r="BL19" s="368">
        <v>28.077193999999999</v>
      </c>
      <c r="BM19" s="368">
        <v>28.047854000000001</v>
      </c>
      <c r="BN19" s="368">
        <v>28.166513999999999</v>
      </c>
      <c r="BO19" s="368">
        <v>28.375173</v>
      </c>
      <c r="BP19" s="368">
        <v>28.583832999999998</v>
      </c>
      <c r="BQ19" s="368">
        <v>28.492294000000001</v>
      </c>
      <c r="BR19" s="368">
        <v>28.491152</v>
      </c>
      <c r="BS19" s="368">
        <v>28.489812000000001</v>
      </c>
      <c r="BT19" s="368">
        <v>28.498526999999999</v>
      </c>
      <c r="BU19" s="368">
        <v>28.493963000000001</v>
      </c>
      <c r="BV19" s="368">
        <v>28.479410000000001</v>
      </c>
    </row>
    <row r="20" spans="1:74" ht="11.1" customHeight="1" x14ac:dyDescent="0.2">
      <c r="C20" s="434"/>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736"/>
      <c r="BA20" s="736"/>
      <c r="BB20" s="738"/>
      <c r="BC20" s="738"/>
      <c r="BD20" s="738"/>
      <c r="BE20" s="738"/>
      <c r="BF20" s="738"/>
      <c r="BG20" s="738"/>
      <c r="BH20" s="443"/>
      <c r="BI20" s="443"/>
      <c r="BJ20" s="443"/>
      <c r="BK20" s="443"/>
      <c r="BL20" s="443"/>
      <c r="BM20" s="443"/>
      <c r="BN20" s="443"/>
      <c r="BO20" s="443"/>
      <c r="BP20" s="443"/>
      <c r="BQ20" s="443"/>
      <c r="BR20" s="443"/>
      <c r="BS20" s="443"/>
      <c r="BT20" s="443"/>
      <c r="BU20" s="443"/>
      <c r="BV20" s="443"/>
    </row>
    <row r="21" spans="1:74" ht="11.1" customHeight="1" x14ac:dyDescent="0.2">
      <c r="A21" s="159" t="s">
        <v>377</v>
      </c>
      <c r="B21" s="169" t="s">
        <v>997</v>
      </c>
      <c r="C21" s="244">
        <v>5.3936030280000002</v>
      </c>
      <c r="D21" s="244">
        <v>5.3083399596999996</v>
      </c>
      <c r="E21" s="244">
        <v>5.2590704279000002</v>
      </c>
      <c r="F21" s="244">
        <v>5.3426917146999999</v>
      </c>
      <c r="G21" s="244">
        <v>5.3146601776000004</v>
      </c>
      <c r="H21" s="244">
        <v>5.2905803578999997</v>
      </c>
      <c r="I21" s="244">
        <v>5.3099517623999999</v>
      </c>
      <c r="J21" s="244">
        <v>5.2407027101999999</v>
      </c>
      <c r="K21" s="244">
        <v>5.2482711494999998</v>
      </c>
      <c r="L21" s="244">
        <v>5.2041342566999997</v>
      </c>
      <c r="M21" s="244">
        <v>5.3016748594000003</v>
      </c>
      <c r="N21" s="244">
        <v>5.3581990567000002</v>
      </c>
      <c r="O21" s="244">
        <v>5.3058816773000004</v>
      </c>
      <c r="P21" s="244">
        <v>5.3303531359000003</v>
      </c>
      <c r="Q21" s="244">
        <v>5.2716755427999997</v>
      </c>
      <c r="R21" s="244">
        <v>5.2497146196999998</v>
      </c>
      <c r="S21" s="244">
        <v>5.2125641156000002</v>
      </c>
      <c r="T21" s="244">
        <v>5.3104651001000001</v>
      </c>
      <c r="U21" s="244">
        <v>5.2655764574999999</v>
      </c>
      <c r="V21" s="244">
        <v>5.3019588432999996</v>
      </c>
      <c r="W21" s="244">
        <v>5.2575328250000002</v>
      </c>
      <c r="X21" s="244">
        <v>5.2601204597000004</v>
      </c>
      <c r="Y21" s="244">
        <v>5.2699214010000004</v>
      </c>
      <c r="Z21" s="244">
        <v>5.3503527823999999</v>
      </c>
      <c r="AA21" s="244">
        <v>5.4801925153999997</v>
      </c>
      <c r="AB21" s="244">
        <v>5.4693935923000003</v>
      </c>
      <c r="AC21" s="244">
        <v>5.4991973788999999</v>
      </c>
      <c r="AD21" s="244">
        <v>5.4879366558999996</v>
      </c>
      <c r="AE21" s="244">
        <v>5.4251346893000001</v>
      </c>
      <c r="AF21" s="244">
        <v>5.4399250058000002</v>
      </c>
      <c r="AG21" s="244">
        <v>5.2843058967000003</v>
      </c>
      <c r="AH21" s="244">
        <v>5.3380109786999999</v>
      </c>
      <c r="AI21" s="244">
        <v>5.3068470948000002</v>
      </c>
      <c r="AJ21" s="244">
        <v>5.2961721588000001</v>
      </c>
      <c r="AK21" s="244">
        <v>5.3734504779999996</v>
      </c>
      <c r="AL21" s="244">
        <v>5.4341958341999996</v>
      </c>
      <c r="AM21" s="244">
        <v>5.2505907586999996</v>
      </c>
      <c r="AN21" s="244">
        <v>5.2289167869000002</v>
      </c>
      <c r="AO21" s="244">
        <v>5.1850516474999999</v>
      </c>
      <c r="AP21" s="244">
        <v>5.1567997841000004</v>
      </c>
      <c r="AQ21" s="244">
        <v>5.0495943034000002</v>
      </c>
      <c r="AR21" s="244">
        <v>5.0173027492999998</v>
      </c>
      <c r="AS21" s="244">
        <v>4.9803748158000003</v>
      </c>
      <c r="AT21" s="244">
        <v>5.0334658284999998</v>
      </c>
      <c r="AU21" s="244">
        <v>5.0611591335000004</v>
      </c>
      <c r="AV21" s="244">
        <v>5.0278354746999998</v>
      </c>
      <c r="AW21" s="244">
        <v>5.1202791379999999</v>
      </c>
      <c r="AX21" s="244">
        <v>5.2186931544000004</v>
      </c>
      <c r="AY21" s="244">
        <v>5.2980204025999997</v>
      </c>
      <c r="AZ21" s="244">
        <v>5.2902031453999996</v>
      </c>
      <c r="BA21" s="244">
        <v>5.2709684051999997</v>
      </c>
      <c r="BB21" s="244">
        <v>5.2763985697000004</v>
      </c>
      <c r="BC21" s="244">
        <v>5.2664257762000002</v>
      </c>
      <c r="BD21" s="244">
        <v>5.2792409583</v>
      </c>
      <c r="BE21" s="244">
        <v>5.3473366369999997</v>
      </c>
      <c r="BF21" s="244">
        <v>5.3807929587999999</v>
      </c>
      <c r="BG21" s="244">
        <v>5.3550065147000003</v>
      </c>
      <c r="BH21" s="368">
        <v>5.3570160952999997</v>
      </c>
      <c r="BI21" s="368">
        <v>5.4298184187</v>
      </c>
      <c r="BJ21" s="368">
        <v>5.5164530494999999</v>
      </c>
      <c r="BK21" s="368">
        <v>5.6565216565999998</v>
      </c>
      <c r="BL21" s="368">
        <v>5.5709612358999996</v>
      </c>
      <c r="BM21" s="368">
        <v>5.5445546043</v>
      </c>
      <c r="BN21" s="368">
        <v>5.4638053625999996</v>
      </c>
      <c r="BO21" s="368">
        <v>5.4604215257000002</v>
      </c>
      <c r="BP21" s="368">
        <v>5.4814022523999997</v>
      </c>
      <c r="BQ21" s="368">
        <v>5.5139723289999996</v>
      </c>
      <c r="BR21" s="368">
        <v>5.5350216957000002</v>
      </c>
      <c r="BS21" s="368">
        <v>5.5003140172</v>
      </c>
      <c r="BT21" s="368">
        <v>5.486820367</v>
      </c>
      <c r="BU21" s="368">
        <v>5.5512203695000002</v>
      </c>
      <c r="BV21" s="368">
        <v>5.6288316745999998</v>
      </c>
    </row>
    <row r="22" spans="1:74" ht="11.1" customHeight="1" x14ac:dyDescent="0.2">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7"/>
      <c r="AE22" s="217"/>
      <c r="AF22" s="217"/>
      <c r="AG22" s="217"/>
      <c r="AH22" s="217"/>
      <c r="AI22" s="217"/>
      <c r="AJ22" s="217"/>
      <c r="AK22" s="217"/>
      <c r="AL22" s="217"/>
      <c r="AM22" s="217"/>
      <c r="AN22" s="217"/>
      <c r="AO22" s="217"/>
      <c r="AP22" s="217"/>
      <c r="AQ22" s="217"/>
      <c r="AR22" s="217"/>
      <c r="AS22" s="217"/>
      <c r="AT22" s="217"/>
      <c r="AU22" s="217"/>
      <c r="AV22" s="217"/>
      <c r="AW22" s="217"/>
      <c r="AX22" s="217"/>
      <c r="AY22" s="217"/>
      <c r="AZ22" s="217"/>
      <c r="BA22" s="217"/>
      <c r="BB22" s="739"/>
      <c r="BC22" s="739"/>
      <c r="BD22" s="739"/>
      <c r="BE22" s="739"/>
      <c r="BF22" s="739"/>
      <c r="BG22" s="739"/>
      <c r="BH22" s="443"/>
      <c r="BI22" s="443"/>
      <c r="BJ22" s="443"/>
      <c r="BK22" s="443"/>
      <c r="BL22" s="443"/>
      <c r="BM22" s="443"/>
      <c r="BN22" s="443"/>
      <c r="BO22" s="443"/>
      <c r="BP22" s="443"/>
      <c r="BQ22" s="443"/>
      <c r="BR22" s="443"/>
      <c r="BS22" s="443"/>
      <c r="BT22" s="443"/>
      <c r="BU22" s="443"/>
      <c r="BV22" s="443"/>
    </row>
    <row r="23" spans="1:74" ht="11.1" customHeight="1" x14ac:dyDescent="0.2">
      <c r="A23" s="159" t="s">
        <v>297</v>
      </c>
      <c r="B23" s="169" t="s">
        <v>82</v>
      </c>
      <c r="C23" s="244">
        <v>36.703603028000003</v>
      </c>
      <c r="D23" s="244">
        <v>36.500339959999998</v>
      </c>
      <c r="E23" s="244">
        <v>36.074070427999999</v>
      </c>
      <c r="F23" s="244">
        <v>36.238691715000002</v>
      </c>
      <c r="G23" s="244">
        <v>36.713660177999998</v>
      </c>
      <c r="H23" s="244">
        <v>37.120580357999998</v>
      </c>
      <c r="I23" s="244">
        <v>37.359951762000001</v>
      </c>
      <c r="J23" s="244">
        <v>37.157702710000002</v>
      </c>
      <c r="K23" s="244">
        <v>37.313271149000002</v>
      </c>
      <c r="L23" s="244">
        <v>37.074134256999997</v>
      </c>
      <c r="M23" s="244">
        <v>36.932674859000002</v>
      </c>
      <c r="N23" s="244">
        <v>36.835199056999997</v>
      </c>
      <c r="O23" s="244">
        <v>37.061881677000002</v>
      </c>
      <c r="P23" s="244">
        <v>36.916353135999998</v>
      </c>
      <c r="Q23" s="244">
        <v>36.680675543</v>
      </c>
      <c r="R23" s="244">
        <v>36.592714620000002</v>
      </c>
      <c r="S23" s="244">
        <v>36.440564115999997</v>
      </c>
      <c r="T23" s="244">
        <v>36.539465100000001</v>
      </c>
      <c r="U23" s="244">
        <v>36.551576457000003</v>
      </c>
      <c r="V23" s="244">
        <v>36.831958843000002</v>
      </c>
      <c r="W23" s="244">
        <v>36.923532825000002</v>
      </c>
      <c r="X23" s="244">
        <v>37.101120459999997</v>
      </c>
      <c r="Y23" s="244">
        <v>36.865921401000001</v>
      </c>
      <c r="Z23" s="244">
        <v>36.166352781999997</v>
      </c>
      <c r="AA23" s="244">
        <v>35.636192514999998</v>
      </c>
      <c r="AB23" s="244">
        <v>35.560393591999997</v>
      </c>
      <c r="AC23" s="244">
        <v>35.094197379000001</v>
      </c>
      <c r="AD23" s="244">
        <v>35.142936656000003</v>
      </c>
      <c r="AE23" s="244">
        <v>34.760134688999997</v>
      </c>
      <c r="AF23" s="244">
        <v>34.864925006</v>
      </c>
      <c r="AG23" s="244">
        <v>34.289305896999998</v>
      </c>
      <c r="AH23" s="244">
        <v>34.583010979000001</v>
      </c>
      <c r="AI23" s="244">
        <v>32.991847094999997</v>
      </c>
      <c r="AJ23" s="244">
        <v>34.441172158999997</v>
      </c>
      <c r="AK23" s="244">
        <v>34.378036477999999</v>
      </c>
      <c r="AL23" s="244">
        <v>34.339195834000002</v>
      </c>
      <c r="AM23" s="244">
        <v>33.920590759</v>
      </c>
      <c r="AN23" s="244">
        <v>33.178916786999999</v>
      </c>
      <c r="AO23" s="244">
        <v>33.375051646999999</v>
      </c>
      <c r="AP23" s="244">
        <v>35.481799784000003</v>
      </c>
      <c r="AQ23" s="244">
        <v>29.359594303000002</v>
      </c>
      <c r="AR23" s="244">
        <v>27.367302749</v>
      </c>
      <c r="AS23" s="244">
        <v>27.955374815999999</v>
      </c>
      <c r="AT23" s="244">
        <v>28.973465827999998</v>
      </c>
      <c r="AU23" s="244">
        <v>29.036159133999998</v>
      </c>
      <c r="AV23" s="244">
        <v>29.347835475</v>
      </c>
      <c r="AW23" s="244">
        <v>30.190279138000001</v>
      </c>
      <c r="AX23" s="244">
        <v>30.473693153999999</v>
      </c>
      <c r="AY23" s="244">
        <v>30.628020403000001</v>
      </c>
      <c r="AZ23" s="244">
        <v>30.160203145000001</v>
      </c>
      <c r="BA23" s="244">
        <v>30.300968404999999</v>
      </c>
      <c r="BB23" s="244">
        <v>30.291398569999998</v>
      </c>
      <c r="BC23" s="244">
        <v>30.733425776000001</v>
      </c>
      <c r="BD23" s="244">
        <v>31.314240957999999</v>
      </c>
      <c r="BE23" s="244">
        <v>32.077336637000002</v>
      </c>
      <c r="BF23" s="244">
        <v>32.155792959000003</v>
      </c>
      <c r="BG23" s="244">
        <v>32.510006515000001</v>
      </c>
      <c r="BH23" s="368">
        <v>33.122141095000003</v>
      </c>
      <c r="BI23" s="368">
        <v>33.423603419000003</v>
      </c>
      <c r="BJ23" s="368">
        <v>33.628897049000003</v>
      </c>
      <c r="BK23" s="368">
        <v>33.724055657000001</v>
      </c>
      <c r="BL23" s="368">
        <v>33.648155236000001</v>
      </c>
      <c r="BM23" s="368">
        <v>33.592408603999999</v>
      </c>
      <c r="BN23" s="368">
        <v>33.630319362999998</v>
      </c>
      <c r="BO23" s="368">
        <v>33.835594526000001</v>
      </c>
      <c r="BP23" s="368">
        <v>34.065235252000001</v>
      </c>
      <c r="BQ23" s="368">
        <v>34.006266328999999</v>
      </c>
      <c r="BR23" s="368">
        <v>34.026173696000001</v>
      </c>
      <c r="BS23" s="368">
        <v>33.990126017000001</v>
      </c>
      <c r="BT23" s="368">
        <v>33.985347367000003</v>
      </c>
      <c r="BU23" s="368">
        <v>34.045183369999997</v>
      </c>
      <c r="BV23" s="368">
        <v>34.108241675000002</v>
      </c>
    </row>
    <row r="24" spans="1:74" ht="11.1" customHeight="1" x14ac:dyDescent="0.2">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739"/>
      <c r="BC24" s="739"/>
      <c r="BD24" s="739"/>
      <c r="BE24" s="739"/>
      <c r="BF24" s="739"/>
      <c r="BG24" s="739"/>
      <c r="BH24" s="443"/>
      <c r="BI24" s="443"/>
      <c r="BJ24" s="443"/>
      <c r="BK24" s="443"/>
      <c r="BL24" s="443"/>
      <c r="BM24" s="443"/>
      <c r="BN24" s="443"/>
      <c r="BO24" s="443"/>
      <c r="BP24" s="443"/>
      <c r="BQ24" s="443"/>
      <c r="BR24" s="443"/>
      <c r="BS24" s="443"/>
      <c r="BT24" s="443"/>
      <c r="BU24" s="443"/>
      <c r="BV24" s="443"/>
    </row>
    <row r="25" spans="1:74" ht="11.1" customHeight="1" x14ac:dyDescent="0.2">
      <c r="B25" s="246" t="s">
        <v>322</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368"/>
      <c r="BI25" s="368"/>
      <c r="BJ25" s="368"/>
      <c r="BK25" s="368"/>
      <c r="BL25" s="368"/>
      <c r="BM25" s="368"/>
      <c r="BN25" s="368"/>
      <c r="BO25" s="368"/>
      <c r="BP25" s="368"/>
      <c r="BQ25" s="368"/>
      <c r="BR25" s="368"/>
      <c r="BS25" s="368"/>
      <c r="BT25" s="368"/>
      <c r="BU25" s="368"/>
      <c r="BV25" s="368"/>
    </row>
    <row r="26" spans="1:74" ht="11.1" customHeight="1" x14ac:dyDescent="0.2">
      <c r="A26" s="159" t="s">
        <v>553</v>
      </c>
      <c r="B26" s="170" t="s">
        <v>554</v>
      </c>
      <c r="C26" s="244">
        <v>26.03</v>
      </c>
      <c r="D26" s="244">
        <v>26.03</v>
      </c>
      <c r="E26" s="244">
        <v>26.04</v>
      </c>
      <c r="F26" s="244">
        <v>26.02</v>
      </c>
      <c r="G26" s="244">
        <v>26.02</v>
      </c>
      <c r="H26" s="244">
        <v>26.03</v>
      </c>
      <c r="I26" s="244">
        <v>26.04</v>
      </c>
      <c r="J26" s="244">
        <v>26.04</v>
      </c>
      <c r="K26" s="244">
        <v>26.05</v>
      </c>
      <c r="L26" s="244">
        <v>26.06</v>
      </c>
      <c r="M26" s="244">
        <v>25.93</v>
      </c>
      <c r="N26" s="244">
        <v>25.92</v>
      </c>
      <c r="O26" s="244">
        <v>25.86</v>
      </c>
      <c r="P26" s="244">
        <v>25.855</v>
      </c>
      <c r="Q26" s="244">
        <v>25.914999999999999</v>
      </c>
      <c r="R26" s="244">
        <v>25.905000000000001</v>
      </c>
      <c r="S26" s="244">
        <v>25.925000000000001</v>
      </c>
      <c r="T26" s="244">
        <v>26</v>
      </c>
      <c r="U26" s="244">
        <v>25.952000000000002</v>
      </c>
      <c r="V26" s="244">
        <v>25.78</v>
      </c>
      <c r="W26" s="244">
        <v>25.71</v>
      </c>
      <c r="X26" s="244">
        <v>25.774999999999999</v>
      </c>
      <c r="Y26" s="244">
        <v>25.19</v>
      </c>
      <c r="Z26" s="244">
        <v>25.204999999999998</v>
      </c>
      <c r="AA26" s="244">
        <v>25.655000000000001</v>
      </c>
      <c r="AB26" s="244">
        <v>25.704999999999998</v>
      </c>
      <c r="AC26" s="244">
        <v>25.625</v>
      </c>
      <c r="AD26" s="244">
        <v>25.655000000000001</v>
      </c>
      <c r="AE26" s="244">
        <v>25.504999999999999</v>
      </c>
      <c r="AF26" s="244">
        <v>25.445</v>
      </c>
      <c r="AG26" s="244">
        <v>25.344999999999999</v>
      </c>
      <c r="AH26" s="244">
        <v>25.344999999999999</v>
      </c>
      <c r="AI26" s="244">
        <v>22.995000000000001</v>
      </c>
      <c r="AJ26" s="244">
        <v>24.594999999999999</v>
      </c>
      <c r="AK26" s="244">
        <v>24.734999999999999</v>
      </c>
      <c r="AL26" s="244">
        <v>24.885999999999999</v>
      </c>
      <c r="AM26" s="244">
        <v>25.481999999999999</v>
      </c>
      <c r="AN26" s="244">
        <v>25.545000000000002</v>
      </c>
      <c r="AO26" s="244">
        <v>25.79</v>
      </c>
      <c r="AP26" s="244">
        <v>25.995000000000001</v>
      </c>
      <c r="AQ26" s="244">
        <v>26.030833999999999</v>
      </c>
      <c r="AR26" s="244">
        <v>26.041665999999999</v>
      </c>
      <c r="AS26" s="244">
        <v>26.0275</v>
      </c>
      <c r="AT26" s="244">
        <v>26.063334000000001</v>
      </c>
      <c r="AU26" s="244">
        <v>26.099166</v>
      </c>
      <c r="AV26" s="244">
        <v>26.135000000000002</v>
      </c>
      <c r="AW26" s="244">
        <v>26.220834</v>
      </c>
      <c r="AX26" s="244">
        <v>26.306666</v>
      </c>
      <c r="AY26" s="244">
        <v>26.392499999999998</v>
      </c>
      <c r="AZ26" s="244">
        <v>26.578334000000002</v>
      </c>
      <c r="BA26" s="244">
        <v>26.68</v>
      </c>
      <c r="BB26" s="740">
        <v>26.836110999999999</v>
      </c>
      <c r="BC26" s="740">
        <v>26.842222</v>
      </c>
      <c r="BD26" s="740">
        <v>26.88</v>
      </c>
      <c r="BE26" s="740">
        <v>26.88</v>
      </c>
      <c r="BF26" s="740">
        <v>26.88</v>
      </c>
      <c r="BG26" s="740">
        <v>26.88</v>
      </c>
      <c r="BH26" s="444">
        <v>26.88</v>
      </c>
      <c r="BI26" s="444">
        <v>26.88</v>
      </c>
      <c r="BJ26" s="444">
        <v>26.88</v>
      </c>
      <c r="BK26" s="444">
        <v>26.981000000000002</v>
      </c>
      <c r="BL26" s="444">
        <v>26.981999999999999</v>
      </c>
      <c r="BM26" s="444">
        <v>26.983000000000001</v>
      </c>
      <c r="BN26" s="444">
        <v>27.084</v>
      </c>
      <c r="BO26" s="444">
        <v>27.085000000000001</v>
      </c>
      <c r="BP26" s="444">
        <v>27.085999999999999</v>
      </c>
      <c r="BQ26" s="444">
        <v>27.187000000000001</v>
      </c>
      <c r="BR26" s="444">
        <v>27.187999999999999</v>
      </c>
      <c r="BS26" s="444">
        <v>27.189</v>
      </c>
      <c r="BT26" s="444">
        <v>27.19</v>
      </c>
      <c r="BU26" s="444">
        <v>27.190999999999999</v>
      </c>
      <c r="BV26" s="444">
        <v>27.192</v>
      </c>
    </row>
    <row r="27" spans="1:74" ht="11.1" customHeight="1" x14ac:dyDescent="0.2">
      <c r="A27" s="159" t="s">
        <v>1021</v>
      </c>
      <c r="B27" s="170" t="s">
        <v>1350</v>
      </c>
      <c r="C27" s="244">
        <v>7.27</v>
      </c>
      <c r="D27" s="244">
        <v>7.3319999999999999</v>
      </c>
      <c r="E27" s="244">
        <v>7.04</v>
      </c>
      <c r="F27" s="244">
        <v>7.1159999999999997</v>
      </c>
      <c r="G27" s="244">
        <v>7.4790000000000001</v>
      </c>
      <c r="H27" s="244">
        <v>7.6550000000000002</v>
      </c>
      <c r="I27" s="244">
        <v>7.915</v>
      </c>
      <c r="J27" s="244">
        <v>7.8170000000000002</v>
      </c>
      <c r="K27" s="244">
        <v>7.8449999999999998</v>
      </c>
      <c r="L27" s="244">
        <v>7.82</v>
      </c>
      <c r="M27" s="244">
        <v>7.7709999999999999</v>
      </c>
      <c r="N27" s="244">
        <v>7.6070000000000002</v>
      </c>
      <c r="O27" s="244">
        <v>7.7060000000000004</v>
      </c>
      <c r="P27" s="244">
        <v>7.601</v>
      </c>
      <c r="Q27" s="244">
        <v>7.4939999999999998</v>
      </c>
      <c r="R27" s="244">
        <v>7.4480000000000004</v>
      </c>
      <c r="S27" s="244">
        <v>7.2629999999999999</v>
      </c>
      <c r="T27" s="244">
        <v>6.8550000000000004</v>
      </c>
      <c r="U27" s="244">
        <v>6.77</v>
      </c>
      <c r="V27" s="244">
        <v>7.165</v>
      </c>
      <c r="W27" s="244">
        <v>7.2960000000000003</v>
      </c>
      <c r="X27" s="244">
        <v>7.1909999999999998</v>
      </c>
      <c r="Y27" s="244">
        <v>7.1859999999999999</v>
      </c>
      <c r="Z27" s="244">
        <v>6.9359999999999999</v>
      </c>
      <c r="AA27" s="244">
        <v>6.7560000000000002</v>
      </c>
      <c r="AB27" s="244">
        <v>6.6609999999999996</v>
      </c>
      <c r="AC27" s="244">
        <v>6.7050000000000001</v>
      </c>
      <c r="AD27" s="244">
        <v>6.7850000000000001</v>
      </c>
      <c r="AE27" s="244">
        <v>6.6150000000000002</v>
      </c>
      <c r="AF27" s="244">
        <v>6.6550000000000002</v>
      </c>
      <c r="AG27" s="244">
        <v>6.6550000000000002</v>
      </c>
      <c r="AH27" s="244">
        <v>6.6950000000000003</v>
      </c>
      <c r="AI27" s="244">
        <v>6.585</v>
      </c>
      <c r="AJ27" s="244">
        <v>6.5449999999999999</v>
      </c>
      <c r="AK27" s="244">
        <v>6.5045859999999998</v>
      </c>
      <c r="AL27" s="244">
        <v>6.7450000000000001</v>
      </c>
      <c r="AM27" s="244">
        <v>6.36</v>
      </c>
      <c r="AN27" s="244">
        <v>5.59</v>
      </c>
      <c r="AO27" s="244">
        <v>5.49</v>
      </c>
      <c r="AP27" s="244">
        <v>5.7050000000000001</v>
      </c>
      <c r="AQ27" s="244">
        <v>5.625</v>
      </c>
      <c r="AR27" s="244">
        <v>5.48</v>
      </c>
      <c r="AS27" s="244">
        <v>5.4850000000000003</v>
      </c>
      <c r="AT27" s="244">
        <v>5.47</v>
      </c>
      <c r="AU27" s="244">
        <v>5.49</v>
      </c>
      <c r="AV27" s="244">
        <v>5.84</v>
      </c>
      <c r="AW27" s="244">
        <v>6.5</v>
      </c>
      <c r="AX27" s="244">
        <v>6.67</v>
      </c>
      <c r="AY27" s="244">
        <v>6.67</v>
      </c>
      <c r="AZ27" s="244">
        <v>6.75</v>
      </c>
      <c r="BA27" s="244">
        <v>6.76</v>
      </c>
      <c r="BB27" s="740">
        <v>6.65</v>
      </c>
      <c r="BC27" s="740">
        <v>6.7249999999999996</v>
      </c>
      <c r="BD27" s="740">
        <v>6.75</v>
      </c>
      <c r="BE27" s="740">
        <v>6.75</v>
      </c>
      <c r="BF27" s="740">
        <v>6.73</v>
      </c>
      <c r="BG27" s="740">
        <v>6.7</v>
      </c>
      <c r="BH27" s="444">
        <v>6.54</v>
      </c>
      <c r="BI27" s="444">
        <v>6.53</v>
      </c>
      <c r="BJ27" s="444">
        <v>6.52</v>
      </c>
      <c r="BK27" s="444">
        <v>6.51</v>
      </c>
      <c r="BL27" s="444">
        <v>6.5</v>
      </c>
      <c r="BM27" s="444">
        <v>6.49</v>
      </c>
      <c r="BN27" s="444">
        <v>6.48</v>
      </c>
      <c r="BO27" s="444">
        <v>6.47</v>
      </c>
      <c r="BP27" s="444">
        <v>6.46</v>
      </c>
      <c r="BQ27" s="444">
        <v>6.45</v>
      </c>
      <c r="BR27" s="444">
        <v>6.44</v>
      </c>
      <c r="BS27" s="444">
        <v>6.43</v>
      </c>
      <c r="BT27" s="444">
        <v>6.42</v>
      </c>
      <c r="BU27" s="444">
        <v>6.41</v>
      </c>
      <c r="BV27" s="444">
        <v>6.4119999999999999</v>
      </c>
    </row>
    <row r="28" spans="1:74" ht="11.1" customHeight="1" x14ac:dyDescent="0.2">
      <c r="A28" s="159" t="s">
        <v>566</v>
      </c>
      <c r="B28" s="170" t="s">
        <v>81</v>
      </c>
      <c r="C28" s="244">
        <v>33.299999999999997</v>
      </c>
      <c r="D28" s="244">
        <v>33.362000000000002</v>
      </c>
      <c r="E28" s="244">
        <v>33.08</v>
      </c>
      <c r="F28" s="244">
        <v>33.136000000000003</v>
      </c>
      <c r="G28" s="244">
        <v>33.499000000000002</v>
      </c>
      <c r="H28" s="244">
        <v>33.685000000000002</v>
      </c>
      <c r="I28" s="244">
        <v>33.954999999999998</v>
      </c>
      <c r="J28" s="244">
        <v>33.856999999999999</v>
      </c>
      <c r="K28" s="244">
        <v>33.895000000000003</v>
      </c>
      <c r="L28" s="244">
        <v>33.880000000000003</v>
      </c>
      <c r="M28" s="244">
        <v>33.701000000000001</v>
      </c>
      <c r="N28" s="244">
        <v>33.527000000000001</v>
      </c>
      <c r="O28" s="244">
        <v>33.566000000000003</v>
      </c>
      <c r="P28" s="244">
        <v>33.456000000000003</v>
      </c>
      <c r="Q28" s="244">
        <v>33.408999999999999</v>
      </c>
      <c r="R28" s="244">
        <v>33.353000000000002</v>
      </c>
      <c r="S28" s="244">
        <v>33.188000000000002</v>
      </c>
      <c r="T28" s="244">
        <v>32.854999999999997</v>
      </c>
      <c r="U28" s="244">
        <v>32.722000000000001</v>
      </c>
      <c r="V28" s="244">
        <v>32.945</v>
      </c>
      <c r="W28" s="244">
        <v>33.006</v>
      </c>
      <c r="X28" s="244">
        <v>32.966000000000001</v>
      </c>
      <c r="Y28" s="244">
        <v>32.375999999999998</v>
      </c>
      <c r="Z28" s="244">
        <v>32.140999999999998</v>
      </c>
      <c r="AA28" s="244">
        <v>32.411000000000001</v>
      </c>
      <c r="AB28" s="244">
        <v>32.366</v>
      </c>
      <c r="AC28" s="244">
        <v>32.33</v>
      </c>
      <c r="AD28" s="244">
        <v>32.44</v>
      </c>
      <c r="AE28" s="244">
        <v>32.119999999999997</v>
      </c>
      <c r="AF28" s="244">
        <v>32.1</v>
      </c>
      <c r="AG28" s="244">
        <v>32</v>
      </c>
      <c r="AH28" s="244">
        <v>32.04</v>
      </c>
      <c r="AI28" s="244">
        <v>29.58</v>
      </c>
      <c r="AJ28" s="244">
        <v>31.14</v>
      </c>
      <c r="AK28" s="244">
        <v>31.239585999999999</v>
      </c>
      <c r="AL28" s="244">
        <v>31.631</v>
      </c>
      <c r="AM28" s="244">
        <v>31.841999999999999</v>
      </c>
      <c r="AN28" s="244">
        <v>31.135000000000002</v>
      </c>
      <c r="AO28" s="244">
        <v>31.28</v>
      </c>
      <c r="AP28" s="244">
        <v>31.7</v>
      </c>
      <c r="AQ28" s="244">
        <v>31.655833999999999</v>
      </c>
      <c r="AR28" s="244">
        <v>31.521666</v>
      </c>
      <c r="AS28" s="244">
        <v>31.512499999999999</v>
      </c>
      <c r="AT28" s="244">
        <v>31.533334</v>
      </c>
      <c r="AU28" s="244">
        <v>31.589165999999999</v>
      </c>
      <c r="AV28" s="244">
        <v>31.975000000000001</v>
      </c>
      <c r="AW28" s="244">
        <v>32.720834000000004</v>
      </c>
      <c r="AX28" s="244">
        <v>32.976666000000002</v>
      </c>
      <c r="AY28" s="244">
        <v>33.0625</v>
      </c>
      <c r="AZ28" s="244">
        <v>33.328333999999998</v>
      </c>
      <c r="BA28" s="244">
        <v>33.44</v>
      </c>
      <c r="BB28" s="244">
        <v>33.486111000000001</v>
      </c>
      <c r="BC28" s="244">
        <v>33.567222000000001</v>
      </c>
      <c r="BD28" s="244">
        <v>33.630000000000003</v>
      </c>
      <c r="BE28" s="244">
        <v>33.630000000000003</v>
      </c>
      <c r="BF28" s="244">
        <v>33.61</v>
      </c>
      <c r="BG28" s="244">
        <v>33.58</v>
      </c>
      <c r="BH28" s="368">
        <v>33.42</v>
      </c>
      <c r="BI28" s="368">
        <v>33.409999999999997</v>
      </c>
      <c r="BJ28" s="368">
        <v>33.4</v>
      </c>
      <c r="BK28" s="368">
        <v>33.491</v>
      </c>
      <c r="BL28" s="368">
        <v>33.481999999999999</v>
      </c>
      <c r="BM28" s="368">
        <v>33.472999999999999</v>
      </c>
      <c r="BN28" s="368">
        <v>33.564</v>
      </c>
      <c r="BO28" s="368">
        <v>33.555</v>
      </c>
      <c r="BP28" s="368">
        <v>33.545999999999999</v>
      </c>
      <c r="BQ28" s="368">
        <v>33.637</v>
      </c>
      <c r="BR28" s="368">
        <v>33.628</v>
      </c>
      <c r="BS28" s="368">
        <v>33.619</v>
      </c>
      <c r="BT28" s="368">
        <v>33.61</v>
      </c>
      <c r="BU28" s="368">
        <v>33.600999999999999</v>
      </c>
      <c r="BV28" s="368">
        <v>33.603999999999999</v>
      </c>
    </row>
    <row r="29" spans="1:74" ht="11.1" customHeight="1" x14ac:dyDescent="0.2">
      <c r="B29" s="169"/>
      <c r="C29" s="244"/>
      <c r="D29" s="244"/>
      <c r="E29" s="244"/>
      <c r="F29" s="244"/>
      <c r="G29" s="244"/>
      <c r="H29" s="244"/>
      <c r="I29" s="244"/>
      <c r="J29" s="244"/>
      <c r="K29" s="244"/>
      <c r="L29" s="244"/>
      <c r="M29" s="244"/>
      <c r="N29" s="244"/>
      <c r="O29" s="244"/>
      <c r="P29" s="244"/>
      <c r="Q29" s="244"/>
      <c r="R29" s="244"/>
      <c r="S29" s="244"/>
      <c r="T29" s="244"/>
      <c r="U29" s="244"/>
      <c r="V29" s="244"/>
      <c r="W29" s="244"/>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4"/>
      <c r="BE29" s="244"/>
      <c r="BF29" s="244"/>
      <c r="BG29" s="244"/>
      <c r="BH29" s="368"/>
      <c r="BI29" s="368"/>
      <c r="BJ29" s="368"/>
      <c r="BK29" s="368"/>
      <c r="BL29" s="368"/>
      <c r="BM29" s="368"/>
      <c r="BN29" s="368"/>
      <c r="BO29" s="368"/>
      <c r="BP29" s="368"/>
      <c r="BQ29" s="368"/>
      <c r="BR29" s="368"/>
      <c r="BS29" s="368"/>
      <c r="BT29" s="368"/>
      <c r="BU29" s="368"/>
      <c r="BV29" s="368"/>
    </row>
    <row r="30" spans="1:74" ht="11.1" customHeight="1" x14ac:dyDescent="0.2">
      <c r="B30" s="246" t="s">
        <v>14</v>
      </c>
      <c r="C30" s="244"/>
      <c r="D30" s="244"/>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c r="AC30" s="244"/>
      <c r="AD30" s="244"/>
      <c r="AE30" s="244"/>
      <c r="AF30" s="244"/>
      <c r="AG30" s="244"/>
      <c r="AH30" s="244"/>
      <c r="AI30" s="244"/>
      <c r="AJ30" s="244"/>
      <c r="AK30" s="244"/>
      <c r="AL30" s="244"/>
      <c r="AM30" s="244"/>
      <c r="AN30" s="244"/>
      <c r="AO30" s="244"/>
      <c r="AP30" s="244"/>
      <c r="AQ30" s="244"/>
      <c r="AR30" s="244"/>
      <c r="AS30" s="244"/>
      <c r="AT30" s="244"/>
      <c r="AU30" s="244"/>
      <c r="AV30" s="244"/>
      <c r="AW30" s="244"/>
      <c r="AX30" s="244"/>
      <c r="AY30" s="244"/>
      <c r="AZ30" s="244"/>
      <c r="BA30" s="244"/>
      <c r="BB30" s="244"/>
      <c r="BC30" s="244"/>
      <c r="BD30" s="244"/>
      <c r="BE30" s="244"/>
      <c r="BF30" s="244"/>
      <c r="BG30" s="244"/>
      <c r="BH30" s="368"/>
      <c r="BI30" s="368"/>
      <c r="BJ30" s="368"/>
      <c r="BK30" s="368"/>
      <c r="BL30" s="368"/>
      <c r="BM30" s="368"/>
      <c r="BN30" s="368"/>
      <c r="BO30" s="368"/>
      <c r="BP30" s="368"/>
      <c r="BQ30" s="368"/>
      <c r="BR30" s="368"/>
      <c r="BS30" s="368"/>
      <c r="BT30" s="368"/>
      <c r="BU30" s="368"/>
      <c r="BV30" s="368"/>
    </row>
    <row r="31" spans="1:74" ht="11.1" customHeight="1" x14ac:dyDescent="0.2">
      <c r="A31" s="159" t="s">
        <v>555</v>
      </c>
      <c r="B31" s="170" t="s">
        <v>554</v>
      </c>
      <c r="C31" s="244">
        <v>1.99</v>
      </c>
      <c r="D31" s="244">
        <v>2.17</v>
      </c>
      <c r="E31" s="244">
        <v>2.2650000000000001</v>
      </c>
      <c r="F31" s="244">
        <v>2.2400000000000002</v>
      </c>
      <c r="G31" s="244">
        <v>2.1</v>
      </c>
      <c r="H31" s="244">
        <v>1.855</v>
      </c>
      <c r="I31" s="244">
        <v>1.905</v>
      </c>
      <c r="J31" s="244">
        <v>1.94</v>
      </c>
      <c r="K31" s="244">
        <v>1.83</v>
      </c>
      <c r="L31" s="244">
        <v>2.0099999999999998</v>
      </c>
      <c r="M31" s="244">
        <v>2.0699999999999998</v>
      </c>
      <c r="N31" s="244">
        <v>2.0499999999999998</v>
      </c>
      <c r="O31" s="244">
        <v>1.81</v>
      </c>
      <c r="P31" s="244">
        <v>1.87</v>
      </c>
      <c r="Q31" s="244">
        <v>2</v>
      </c>
      <c r="R31" s="244">
        <v>2.0099999999999998</v>
      </c>
      <c r="S31" s="244">
        <v>1.96</v>
      </c>
      <c r="T31" s="244">
        <v>1.6259999999999999</v>
      </c>
      <c r="U31" s="244">
        <v>1.4359999999999999</v>
      </c>
      <c r="V31" s="244">
        <v>1.415</v>
      </c>
      <c r="W31" s="244">
        <v>1.34</v>
      </c>
      <c r="X31" s="244">
        <v>1.125</v>
      </c>
      <c r="Y31" s="244">
        <v>0.78</v>
      </c>
      <c r="Z31" s="244">
        <v>1.325</v>
      </c>
      <c r="AA31" s="244">
        <v>2.2549999999999999</v>
      </c>
      <c r="AB31" s="244">
        <v>2.2749999999999999</v>
      </c>
      <c r="AC31" s="244">
        <v>2.7349999999999999</v>
      </c>
      <c r="AD31" s="244">
        <v>2.7850000000000001</v>
      </c>
      <c r="AE31" s="244">
        <v>2.7850000000000001</v>
      </c>
      <c r="AF31" s="244">
        <v>2.6749999999999998</v>
      </c>
      <c r="AG31" s="244">
        <v>2.9950000000000001</v>
      </c>
      <c r="AH31" s="244">
        <v>2.7949999999999999</v>
      </c>
      <c r="AI31" s="244">
        <v>1.895</v>
      </c>
      <c r="AJ31" s="244">
        <v>1.9950000000000001</v>
      </c>
      <c r="AK31" s="244">
        <v>2.2349999999999999</v>
      </c>
      <c r="AL31" s="244">
        <v>2.726</v>
      </c>
      <c r="AM31" s="244">
        <v>3.1720000000000002</v>
      </c>
      <c r="AN31" s="244">
        <v>3.1850000000000001</v>
      </c>
      <c r="AO31" s="244">
        <v>3.09</v>
      </c>
      <c r="AP31" s="244">
        <v>0.97</v>
      </c>
      <c r="AQ31" s="244">
        <v>6.5858340000000002</v>
      </c>
      <c r="AR31" s="244">
        <v>8.2016659999999995</v>
      </c>
      <c r="AS31" s="244">
        <v>7.4175000000000004</v>
      </c>
      <c r="AT31" s="244">
        <v>6.5833339999999998</v>
      </c>
      <c r="AU31" s="244">
        <v>6.6891660000000002</v>
      </c>
      <c r="AV31" s="244">
        <v>6.665</v>
      </c>
      <c r="AW31" s="244">
        <v>6.6308340000000001</v>
      </c>
      <c r="AX31" s="244">
        <v>6.5566659999999999</v>
      </c>
      <c r="AY31" s="244">
        <v>6.4424999999999999</v>
      </c>
      <c r="AZ31" s="244">
        <v>7.2883339999999999</v>
      </c>
      <c r="BA31" s="244">
        <v>7.29</v>
      </c>
      <c r="BB31" s="740">
        <v>7.2961109999999998</v>
      </c>
      <c r="BC31" s="740">
        <v>6.9102220000000001</v>
      </c>
      <c r="BD31" s="740">
        <v>6.41</v>
      </c>
      <c r="BE31" s="740">
        <v>5.79</v>
      </c>
      <c r="BF31" s="740">
        <v>5.5350000000000001</v>
      </c>
      <c r="BG31" s="740">
        <v>5.3449999999999998</v>
      </c>
      <c r="BH31" s="444">
        <v>5.0599999999999996</v>
      </c>
      <c r="BI31" s="444">
        <v>4.84</v>
      </c>
      <c r="BJ31" s="444">
        <v>4.71</v>
      </c>
      <c r="BK31" s="444">
        <v>4.8109999999999999</v>
      </c>
      <c r="BL31" s="444">
        <v>4.8120000000000003</v>
      </c>
      <c r="BM31" s="444">
        <v>4.8129999999999997</v>
      </c>
      <c r="BN31" s="444">
        <v>4.8140000000000001</v>
      </c>
      <c r="BO31" s="444">
        <v>4.6150000000000002</v>
      </c>
      <c r="BP31" s="444">
        <v>4.4160000000000004</v>
      </c>
      <c r="BQ31" s="444">
        <v>4.617</v>
      </c>
      <c r="BR31" s="444">
        <v>4.6180000000000003</v>
      </c>
      <c r="BS31" s="444">
        <v>4.6189999999999998</v>
      </c>
      <c r="BT31" s="444">
        <v>4.62</v>
      </c>
      <c r="BU31" s="444">
        <v>4.6210000000000004</v>
      </c>
      <c r="BV31" s="444">
        <v>4.6219999999999999</v>
      </c>
    </row>
    <row r="32" spans="1:74" ht="11.1" customHeight="1" x14ac:dyDescent="0.2">
      <c r="A32" s="159" t="s">
        <v>1022</v>
      </c>
      <c r="B32" s="170" t="s">
        <v>1350</v>
      </c>
      <c r="C32" s="244">
        <v>0</v>
      </c>
      <c r="D32" s="244">
        <v>0</v>
      </c>
      <c r="E32" s="244">
        <v>0</v>
      </c>
      <c r="F32" s="244">
        <v>0</v>
      </c>
      <c r="G32" s="244">
        <v>0</v>
      </c>
      <c r="H32" s="244">
        <v>0</v>
      </c>
      <c r="I32" s="244">
        <v>0</v>
      </c>
      <c r="J32" s="244">
        <v>0</v>
      </c>
      <c r="K32" s="244">
        <v>0</v>
      </c>
      <c r="L32" s="244">
        <v>0</v>
      </c>
      <c r="M32" s="244">
        <v>0</v>
      </c>
      <c r="N32" s="244">
        <v>0</v>
      </c>
      <c r="O32" s="244">
        <v>0</v>
      </c>
      <c r="P32" s="244">
        <v>0</v>
      </c>
      <c r="Q32" s="244">
        <v>0</v>
      </c>
      <c r="R32" s="244">
        <v>0</v>
      </c>
      <c r="S32" s="244">
        <v>0</v>
      </c>
      <c r="T32" s="244">
        <v>0</v>
      </c>
      <c r="U32" s="244">
        <v>0</v>
      </c>
      <c r="V32" s="244">
        <v>0</v>
      </c>
      <c r="W32" s="244">
        <v>0</v>
      </c>
      <c r="X32" s="244">
        <v>0</v>
      </c>
      <c r="Y32" s="244">
        <v>0</v>
      </c>
      <c r="Z32" s="244">
        <v>0</v>
      </c>
      <c r="AA32" s="244">
        <v>0</v>
      </c>
      <c r="AB32" s="244">
        <v>0</v>
      </c>
      <c r="AC32" s="244">
        <v>0</v>
      </c>
      <c r="AD32" s="244">
        <v>0</v>
      </c>
      <c r="AE32" s="244">
        <v>0</v>
      </c>
      <c r="AF32" s="244">
        <v>0</v>
      </c>
      <c r="AG32" s="244">
        <v>0</v>
      </c>
      <c r="AH32" s="244">
        <v>0</v>
      </c>
      <c r="AI32" s="244">
        <v>0</v>
      </c>
      <c r="AJ32" s="244">
        <v>0</v>
      </c>
      <c r="AK32" s="244">
        <v>0</v>
      </c>
      <c r="AL32" s="244">
        <v>0</v>
      </c>
      <c r="AM32" s="244">
        <v>0</v>
      </c>
      <c r="AN32" s="244">
        <v>0</v>
      </c>
      <c r="AO32" s="244">
        <v>0</v>
      </c>
      <c r="AP32" s="244">
        <v>0.40500000000000003</v>
      </c>
      <c r="AQ32" s="244">
        <v>0.76</v>
      </c>
      <c r="AR32" s="244">
        <v>0.97</v>
      </c>
      <c r="AS32" s="244">
        <v>1.1200000000000001</v>
      </c>
      <c r="AT32" s="244">
        <v>1.01</v>
      </c>
      <c r="AU32" s="244">
        <v>0.92500000000000004</v>
      </c>
      <c r="AV32" s="244">
        <v>0.99</v>
      </c>
      <c r="AW32" s="244">
        <v>1.02</v>
      </c>
      <c r="AX32" s="244">
        <v>1.165</v>
      </c>
      <c r="AY32" s="244">
        <v>1.29</v>
      </c>
      <c r="AZ32" s="244">
        <v>1.17</v>
      </c>
      <c r="BA32" s="244">
        <v>1.1200000000000001</v>
      </c>
      <c r="BB32" s="740">
        <v>1.175</v>
      </c>
      <c r="BC32" s="740">
        <v>1.19</v>
      </c>
      <c r="BD32" s="740">
        <v>1.1850000000000001</v>
      </c>
      <c r="BE32" s="740">
        <v>1.1100000000000001</v>
      </c>
      <c r="BF32" s="740">
        <v>1.3</v>
      </c>
      <c r="BG32" s="740">
        <v>1.08</v>
      </c>
      <c r="BH32" s="444">
        <v>0.59487500000000004</v>
      </c>
      <c r="BI32" s="444">
        <v>0.57621500000000003</v>
      </c>
      <c r="BJ32" s="444">
        <v>0.57755599999999996</v>
      </c>
      <c r="BK32" s="444">
        <v>0.61246599999999995</v>
      </c>
      <c r="BL32" s="444">
        <v>0.59280600000000006</v>
      </c>
      <c r="BM32" s="444">
        <v>0.61214599999999997</v>
      </c>
      <c r="BN32" s="444">
        <v>0.58348599999999995</v>
      </c>
      <c r="BO32" s="444">
        <v>0.56482699999999997</v>
      </c>
      <c r="BP32" s="444">
        <v>0.54616699999999996</v>
      </c>
      <c r="BQ32" s="444">
        <v>0.52770600000000001</v>
      </c>
      <c r="BR32" s="444">
        <v>0.51884799999999998</v>
      </c>
      <c r="BS32" s="444">
        <v>0.51018799999999997</v>
      </c>
      <c r="BT32" s="444">
        <v>0.49147299999999999</v>
      </c>
      <c r="BU32" s="444">
        <v>0.486037</v>
      </c>
      <c r="BV32" s="444">
        <v>0.50258999999999998</v>
      </c>
    </row>
    <row r="33" spans="1:74" ht="11.1" customHeight="1" x14ac:dyDescent="0.2">
      <c r="A33" s="159" t="s">
        <v>813</v>
      </c>
      <c r="B33" s="170" t="s">
        <v>81</v>
      </c>
      <c r="C33" s="244">
        <v>1.99</v>
      </c>
      <c r="D33" s="244">
        <v>2.17</v>
      </c>
      <c r="E33" s="244">
        <v>2.2650000000000001</v>
      </c>
      <c r="F33" s="244">
        <v>2.2400000000000002</v>
      </c>
      <c r="G33" s="244">
        <v>2.1</v>
      </c>
      <c r="H33" s="244">
        <v>1.855</v>
      </c>
      <c r="I33" s="244">
        <v>1.905</v>
      </c>
      <c r="J33" s="244">
        <v>1.94</v>
      </c>
      <c r="K33" s="244">
        <v>1.83</v>
      </c>
      <c r="L33" s="244">
        <v>2.0099999999999998</v>
      </c>
      <c r="M33" s="244">
        <v>2.0699999999999998</v>
      </c>
      <c r="N33" s="244">
        <v>2.0499999999999998</v>
      </c>
      <c r="O33" s="244">
        <v>1.81</v>
      </c>
      <c r="P33" s="244">
        <v>1.87</v>
      </c>
      <c r="Q33" s="244">
        <v>2</v>
      </c>
      <c r="R33" s="244">
        <v>2.0099999999999998</v>
      </c>
      <c r="S33" s="244">
        <v>1.96</v>
      </c>
      <c r="T33" s="244">
        <v>1.6259999999999999</v>
      </c>
      <c r="U33" s="244">
        <v>1.4359999999999999</v>
      </c>
      <c r="V33" s="244">
        <v>1.415</v>
      </c>
      <c r="W33" s="244">
        <v>1.34</v>
      </c>
      <c r="X33" s="244">
        <v>1.125</v>
      </c>
      <c r="Y33" s="244">
        <v>0.78</v>
      </c>
      <c r="Z33" s="244">
        <v>1.325</v>
      </c>
      <c r="AA33" s="244">
        <v>2.2549999999999999</v>
      </c>
      <c r="AB33" s="244">
        <v>2.2749999999999999</v>
      </c>
      <c r="AC33" s="244">
        <v>2.7349999999999999</v>
      </c>
      <c r="AD33" s="244">
        <v>2.7850000000000001</v>
      </c>
      <c r="AE33" s="244">
        <v>2.7850000000000001</v>
      </c>
      <c r="AF33" s="244">
        <v>2.6749999999999998</v>
      </c>
      <c r="AG33" s="244">
        <v>2.9950000000000001</v>
      </c>
      <c r="AH33" s="244">
        <v>2.7949999999999999</v>
      </c>
      <c r="AI33" s="244">
        <v>1.895</v>
      </c>
      <c r="AJ33" s="244">
        <v>1.9950000000000001</v>
      </c>
      <c r="AK33" s="244">
        <v>2.2349999999999999</v>
      </c>
      <c r="AL33" s="244">
        <v>2.726</v>
      </c>
      <c r="AM33" s="244">
        <v>3.1720000000000002</v>
      </c>
      <c r="AN33" s="244">
        <v>3.1850000000000001</v>
      </c>
      <c r="AO33" s="244">
        <v>3.09</v>
      </c>
      <c r="AP33" s="244">
        <v>1.375</v>
      </c>
      <c r="AQ33" s="244">
        <v>7.345834</v>
      </c>
      <c r="AR33" s="244">
        <v>9.1716660000000001</v>
      </c>
      <c r="AS33" s="244">
        <v>8.5374999999999996</v>
      </c>
      <c r="AT33" s="244">
        <v>7.5933339999999996</v>
      </c>
      <c r="AU33" s="244">
        <v>7.614166</v>
      </c>
      <c r="AV33" s="244">
        <v>7.6550000000000002</v>
      </c>
      <c r="AW33" s="244">
        <v>7.6508339999999997</v>
      </c>
      <c r="AX33" s="244">
        <v>7.7216659999999999</v>
      </c>
      <c r="AY33" s="244">
        <v>7.7324999999999999</v>
      </c>
      <c r="AZ33" s="244">
        <v>8.4583340000000007</v>
      </c>
      <c r="BA33" s="244">
        <v>8.41</v>
      </c>
      <c r="BB33" s="244">
        <v>8.4711110000000005</v>
      </c>
      <c r="BC33" s="244">
        <v>8.1002220000000005</v>
      </c>
      <c r="BD33" s="244">
        <v>7.5949999999999998</v>
      </c>
      <c r="BE33" s="244">
        <v>6.9</v>
      </c>
      <c r="BF33" s="244">
        <v>6.835</v>
      </c>
      <c r="BG33" s="244">
        <v>6.4249999999999998</v>
      </c>
      <c r="BH33" s="368">
        <v>5.6548749999999997</v>
      </c>
      <c r="BI33" s="368">
        <v>5.4162150000000002</v>
      </c>
      <c r="BJ33" s="368">
        <v>5.2875560000000004</v>
      </c>
      <c r="BK33" s="368">
        <v>5.4234660000000003</v>
      </c>
      <c r="BL33" s="368">
        <v>5.4048059999999998</v>
      </c>
      <c r="BM33" s="368">
        <v>5.4251459999999998</v>
      </c>
      <c r="BN33" s="368">
        <v>5.3974859999999998</v>
      </c>
      <c r="BO33" s="368">
        <v>5.1798270000000004</v>
      </c>
      <c r="BP33" s="368">
        <v>4.962167</v>
      </c>
      <c r="BQ33" s="368">
        <v>5.1447060000000002</v>
      </c>
      <c r="BR33" s="368">
        <v>5.1368479999999996</v>
      </c>
      <c r="BS33" s="368">
        <v>5.1291880000000001</v>
      </c>
      <c r="BT33" s="368">
        <v>5.1114730000000002</v>
      </c>
      <c r="BU33" s="368">
        <v>5.107037</v>
      </c>
      <c r="BV33" s="368">
        <v>5.1245900000000004</v>
      </c>
    </row>
    <row r="34" spans="1:74" ht="11.1" customHeight="1" x14ac:dyDescent="0.2">
      <c r="B34" s="170"/>
      <c r="C34" s="244"/>
      <c r="D34" s="244"/>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c r="AC34" s="244"/>
      <c r="AD34" s="244"/>
      <c r="AE34" s="244"/>
      <c r="AF34" s="244"/>
      <c r="AG34" s="244"/>
      <c r="AH34" s="244"/>
      <c r="AI34" s="244"/>
      <c r="AJ34" s="244"/>
      <c r="AK34" s="244"/>
      <c r="AL34" s="244"/>
      <c r="AM34" s="244"/>
      <c r="AN34" s="244"/>
      <c r="AO34" s="244"/>
      <c r="AP34" s="244"/>
      <c r="AQ34" s="244"/>
      <c r="AR34" s="244"/>
      <c r="AS34" s="244"/>
      <c r="AT34" s="244"/>
      <c r="AU34" s="244"/>
      <c r="AV34" s="244"/>
      <c r="AW34" s="244"/>
      <c r="AX34" s="244"/>
      <c r="AY34" s="244"/>
      <c r="AZ34" s="244"/>
      <c r="BA34" s="244"/>
      <c r="BB34" s="244"/>
      <c r="BC34" s="244"/>
      <c r="BD34" s="244"/>
      <c r="BE34" s="244"/>
      <c r="BF34" s="244"/>
      <c r="BG34" s="244"/>
      <c r="BH34" s="368"/>
      <c r="BI34" s="368"/>
      <c r="BJ34" s="368"/>
      <c r="BK34" s="368"/>
      <c r="BL34" s="368"/>
      <c r="BM34" s="368"/>
      <c r="BN34" s="368"/>
      <c r="BO34" s="368"/>
      <c r="BP34" s="368"/>
      <c r="BQ34" s="368"/>
      <c r="BR34" s="368"/>
      <c r="BS34" s="368"/>
      <c r="BT34" s="368"/>
      <c r="BU34" s="368"/>
      <c r="BV34" s="368"/>
    </row>
    <row r="35" spans="1:74" ht="11.1" customHeight="1" x14ac:dyDescent="0.2">
      <c r="A35" s="159" t="s">
        <v>902</v>
      </c>
      <c r="B35" s="171" t="s">
        <v>903</v>
      </c>
      <c r="C35" s="245">
        <v>1.814754467</v>
      </c>
      <c r="D35" s="245">
        <v>1.7863269224</v>
      </c>
      <c r="E35" s="245">
        <v>1.8379136531</v>
      </c>
      <c r="F35" s="245">
        <v>1.8945145165999999</v>
      </c>
      <c r="G35" s="245">
        <v>1.5401293713999999</v>
      </c>
      <c r="H35" s="245">
        <v>1.3697580777</v>
      </c>
      <c r="I35" s="245">
        <v>1.1484004968999999</v>
      </c>
      <c r="J35" s="245">
        <v>1.237056492</v>
      </c>
      <c r="K35" s="245">
        <v>1.125</v>
      </c>
      <c r="L35" s="245">
        <v>1.2250000000000001</v>
      </c>
      <c r="M35" s="245">
        <v>1.2050000000000001</v>
      </c>
      <c r="N35" s="245">
        <v>1.19</v>
      </c>
      <c r="O35" s="245">
        <v>1.155</v>
      </c>
      <c r="P35" s="245">
        <v>1.23</v>
      </c>
      <c r="Q35" s="245">
        <v>1.2350000000000001</v>
      </c>
      <c r="R35" s="245">
        <v>1.2350000000000001</v>
      </c>
      <c r="S35" s="245">
        <v>1.39</v>
      </c>
      <c r="T35" s="245">
        <v>1.67</v>
      </c>
      <c r="U35" s="245">
        <v>1.7829999999999999</v>
      </c>
      <c r="V35" s="245">
        <v>1.53</v>
      </c>
      <c r="W35" s="245">
        <v>1.46</v>
      </c>
      <c r="X35" s="245">
        <v>1.4850000000000001</v>
      </c>
      <c r="Y35" s="245">
        <v>2.12</v>
      </c>
      <c r="Z35" s="245">
        <v>2.415</v>
      </c>
      <c r="AA35" s="245">
        <v>2.5737419355000002</v>
      </c>
      <c r="AB35" s="245">
        <v>2.7468571429000002</v>
      </c>
      <c r="AC35" s="245">
        <v>2.351</v>
      </c>
      <c r="AD35" s="245">
        <v>2.266</v>
      </c>
      <c r="AE35" s="245">
        <v>2.673</v>
      </c>
      <c r="AF35" s="245">
        <v>2.6789999999999998</v>
      </c>
      <c r="AG35" s="245">
        <v>2.7709999999999999</v>
      </c>
      <c r="AH35" s="245">
        <v>2.8210000000000002</v>
      </c>
      <c r="AI35" s="245">
        <v>4.2359999999999998</v>
      </c>
      <c r="AJ35" s="245">
        <v>2.91</v>
      </c>
      <c r="AK35" s="245">
        <v>2.8849999999999998</v>
      </c>
      <c r="AL35" s="245">
        <v>3.0139999999999998</v>
      </c>
      <c r="AM35" s="245">
        <v>3.2080000000000002</v>
      </c>
      <c r="AN35" s="245">
        <v>3.8650000000000002</v>
      </c>
      <c r="AO35" s="245">
        <v>4.1101612902999998</v>
      </c>
      <c r="AP35" s="245">
        <v>4.0801612903000004</v>
      </c>
      <c r="AQ35" s="245">
        <v>4.1401612903</v>
      </c>
      <c r="AR35" s="245">
        <v>4.3101612902999999</v>
      </c>
      <c r="AS35" s="245">
        <v>4.3551612902999999</v>
      </c>
      <c r="AT35" s="245">
        <v>4.3601612902999998</v>
      </c>
      <c r="AU35" s="245">
        <v>4.3301612903000004</v>
      </c>
      <c r="AV35" s="245">
        <v>3.9801612902999999</v>
      </c>
      <c r="AW35" s="245">
        <v>3.2501612902999999</v>
      </c>
      <c r="AX35" s="245">
        <v>3.1101612903000002</v>
      </c>
      <c r="AY35" s="245">
        <v>3.0641612903</v>
      </c>
      <c r="AZ35" s="245">
        <v>2.6241612903</v>
      </c>
      <c r="BA35" s="245">
        <v>2.5001612902999999</v>
      </c>
      <c r="BB35" s="245">
        <v>2.4581612903000001</v>
      </c>
      <c r="BC35" s="245">
        <v>2.3751612902999999</v>
      </c>
      <c r="BD35" s="245">
        <v>2.3001612903000002</v>
      </c>
      <c r="BE35" s="245">
        <v>2.3161612903000002</v>
      </c>
      <c r="BF35" s="245">
        <v>2.4461612903000001</v>
      </c>
      <c r="BG35" s="245">
        <v>2.3601612903000002</v>
      </c>
      <c r="BH35" s="559" t="s">
        <v>1405</v>
      </c>
      <c r="BI35" s="559" t="s">
        <v>1405</v>
      </c>
      <c r="BJ35" s="559" t="s">
        <v>1405</v>
      </c>
      <c r="BK35" s="559" t="s">
        <v>1405</v>
      </c>
      <c r="BL35" s="559" t="s">
        <v>1405</v>
      </c>
      <c r="BM35" s="559" t="s">
        <v>1405</v>
      </c>
      <c r="BN35" s="559" t="s">
        <v>1405</v>
      </c>
      <c r="BO35" s="559" t="s">
        <v>1405</v>
      </c>
      <c r="BP35" s="559" t="s">
        <v>1405</v>
      </c>
      <c r="BQ35" s="559" t="s">
        <v>1405</v>
      </c>
      <c r="BR35" s="559" t="s">
        <v>1405</v>
      </c>
      <c r="BS35" s="559" t="s">
        <v>1405</v>
      </c>
      <c r="BT35" s="559" t="s">
        <v>1405</v>
      </c>
      <c r="BU35" s="559" t="s">
        <v>1405</v>
      </c>
      <c r="BV35" s="559" t="s">
        <v>1405</v>
      </c>
    </row>
    <row r="36" spans="1:74" ht="12.05" customHeight="1" x14ac:dyDescent="0.2">
      <c r="B36" s="785" t="s">
        <v>1020</v>
      </c>
      <c r="C36" s="742"/>
      <c r="D36" s="742"/>
      <c r="E36" s="742"/>
      <c r="F36" s="742"/>
      <c r="G36" s="742"/>
      <c r="H36" s="742"/>
      <c r="I36" s="742"/>
      <c r="J36" s="742"/>
      <c r="K36" s="742"/>
      <c r="L36" s="742"/>
      <c r="M36" s="742"/>
      <c r="N36" s="742"/>
      <c r="O36" s="742"/>
      <c r="P36" s="742"/>
      <c r="Q36" s="742"/>
      <c r="R36" s="244"/>
      <c r="S36" s="244"/>
      <c r="T36" s="244"/>
      <c r="U36" s="244"/>
      <c r="V36" s="244"/>
      <c r="W36" s="244"/>
      <c r="X36" s="244"/>
      <c r="Y36" s="244"/>
      <c r="Z36" s="244"/>
      <c r="AA36" s="244"/>
      <c r="AB36" s="244"/>
      <c r="AC36" s="244"/>
      <c r="AD36" s="244"/>
      <c r="AE36" s="244"/>
      <c r="AF36" s="244"/>
      <c r="AG36" s="244"/>
      <c r="AH36" s="244"/>
      <c r="AI36" s="244"/>
      <c r="AJ36" s="244"/>
      <c r="AK36" s="244"/>
      <c r="AL36" s="244"/>
      <c r="AM36" s="244"/>
      <c r="AN36" s="244"/>
      <c r="AO36" s="244"/>
      <c r="AP36" s="244"/>
      <c r="AQ36" s="244"/>
      <c r="AR36" s="244"/>
      <c r="AS36" s="244"/>
      <c r="AT36" s="244"/>
      <c r="AU36" s="244"/>
      <c r="AV36" s="244"/>
      <c r="AW36" s="244"/>
      <c r="AX36" s="244"/>
      <c r="AY36" s="368"/>
      <c r="AZ36" s="368"/>
      <c r="BA36" s="368"/>
      <c r="BB36" s="368"/>
      <c r="BC36" s="368"/>
      <c r="BD36" s="244"/>
      <c r="BE36" s="244"/>
      <c r="BF36" s="244"/>
      <c r="BG36" s="368"/>
      <c r="BH36" s="244"/>
      <c r="BI36" s="368"/>
      <c r="BJ36" s="368"/>
      <c r="BK36" s="368"/>
      <c r="BL36" s="368"/>
      <c r="BM36" s="368"/>
      <c r="BN36" s="368"/>
      <c r="BO36" s="368"/>
      <c r="BP36" s="368"/>
      <c r="BQ36" s="368"/>
      <c r="BR36" s="368"/>
      <c r="BS36" s="368"/>
      <c r="BT36" s="368"/>
      <c r="BU36" s="368"/>
      <c r="BV36" s="368"/>
    </row>
    <row r="37" spans="1:74" ht="12.05" customHeight="1" x14ac:dyDescent="0.2">
      <c r="B37" s="780" t="s">
        <v>1352</v>
      </c>
      <c r="C37" s="748"/>
      <c r="D37" s="748"/>
      <c r="E37" s="748"/>
      <c r="F37" s="748"/>
      <c r="G37" s="748"/>
      <c r="H37" s="748"/>
      <c r="I37" s="748"/>
      <c r="J37" s="748"/>
      <c r="K37" s="748"/>
      <c r="L37" s="748"/>
      <c r="M37" s="748"/>
      <c r="N37" s="748"/>
      <c r="O37" s="748"/>
      <c r="P37" s="748"/>
      <c r="Q37" s="742"/>
    </row>
    <row r="38" spans="1:74" ht="12.05" customHeight="1" x14ac:dyDescent="0.2">
      <c r="B38" s="786" t="s">
        <v>1353</v>
      </c>
      <c r="C38" s="786"/>
      <c r="D38" s="786"/>
      <c r="E38" s="786"/>
      <c r="F38" s="786"/>
      <c r="G38" s="786"/>
      <c r="H38" s="786"/>
      <c r="I38" s="786"/>
      <c r="J38" s="786"/>
      <c r="K38" s="786"/>
      <c r="L38" s="786"/>
      <c r="M38" s="786"/>
      <c r="N38" s="786"/>
      <c r="O38" s="786"/>
      <c r="P38" s="786"/>
      <c r="Q38" s="716"/>
    </row>
    <row r="39" spans="1:74" s="397" customFormat="1" ht="12.05" customHeight="1" x14ac:dyDescent="0.25">
      <c r="A39" s="398"/>
      <c r="B39" s="756" t="str">
        <f>"Notes: "&amp;"EIA completed modeling and analysis for this report on " &amp;Dates!D2&amp;"."</f>
        <v>Notes: EIA completed modeling and analysis for this report on Thursday October 7, 2021.</v>
      </c>
      <c r="C39" s="755"/>
      <c r="D39" s="755"/>
      <c r="E39" s="755"/>
      <c r="F39" s="755"/>
      <c r="G39" s="755"/>
      <c r="H39" s="755"/>
      <c r="I39" s="755"/>
      <c r="J39" s="755"/>
      <c r="K39" s="755"/>
      <c r="L39" s="755"/>
      <c r="M39" s="755"/>
      <c r="N39" s="755"/>
      <c r="O39" s="755"/>
      <c r="P39" s="755"/>
      <c r="Q39" s="755"/>
      <c r="AY39" s="483"/>
      <c r="AZ39" s="483"/>
      <c r="BA39" s="483"/>
      <c r="BB39" s="483"/>
      <c r="BC39" s="483"/>
      <c r="BD39" s="577"/>
      <c r="BE39" s="577"/>
      <c r="BF39" s="577"/>
      <c r="BG39" s="483"/>
      <c r="BH39" s="483"/>
      <c r="BI39" s="483"/>
      <c r="BJ39" s="483"/>
    </row>
    <row r="40" spans="1:74" s="397" customFormat="1" ht="12.05" customHeight="1" x14ac:dyDescent="0.25">
      <c r="A40" s="398"/>
      <c r="B40" s="756" t="s">
        <v>353</v>
      </c>
      <c r="C40" s="755"/>
      <c r="D40" s="755"/>
      <c r="E40" s="755"/>
      <c r="F40" s="755"/>
      <c r="G40" s="755"/>
      <c r="H40" s="755"/>
      <c r="I40" s="755"/>
      <c r="J40" s="755"/>
      <c r="K40" s="755"/>
      <c r="L40" s="755"/>
      <c r="M40" s="755"/>
      <c r="N40" s="755"/>
      <c r="O40" s="755"/>
      <c r="P40" s="755"/>
      <c r="Q40" s="755"/>
      <c r="AY40" s="483"/>
      <c r="AZ40" s="483"/>
      <c r="BA40" s="483"/>
      <c r="BB40" s="483"/>
      <c r="BC40" s="483"/>
      <c r="BD40" s="577"/>
      <c r="BE40" s="577"/>
      <c r="BF40" s="577"/>
      <c r="BG40" s="483"/>
      <c r="BH40" s="483"/>
      <c r="BI40" s="483"/>
      <c r="BJ40" s="483"/>
    </row>
    <row r="41" spans="1:74" s="397" customFormat="1" ht="12.05" customHeight="1" x14ac:dyDescent="0.25">
      <c r="A41" s="398"/>
      <c r="B41" s="776" t="s">
        <v>885</v>
      </c>
      <c r="C41" s="763"/>
      <c r="D41" s="763"/>
      <c r="E41" s="763"/>
      <c r="F41" s="763"/>
      <c r="G41" s="763"/>
      <c r="H41" s="763"/>
      <c r="I41" s="763"/>
      <c r="J41" s="763"/>
      <c r="K41" s="763"/>
      <c r="L41" s="763"/>
      <c r="M41" s="763"/>
      <c r="N41" s="763"/>
      <c r="O41" s="763"/>
      <c r="P41" s="763"/>
      <c r="Q41" s="763"/>
      <c r="AY41" s="483"/>
      <c r="AZ41" s="483"/>
      <c r="BA41" s="483"/>
      <c r="BB41" s="483"/>
      <c r="BC41" s="483"/>
      <c r="BD41" s="577"/>
      <c r="BE41" s="577"/>
      <c r="BF41" s="577"/>
      <c r="BG41" s="483"/>
      <c r="BH41" s="483"/>
      <c r="BI41" s="483"/>
      <c r="BJ41" s="483"/>
    </row>
    <row r="42" spans="1:74" s="397" customFormat="1" ht="12.05" customHeight="1" x14ac:dyDescent="0.25">
      <c r="A42" s="398"/>
      <c r="B42" s="782" t="s">
        <v>854</v>
      </c>
      <c r="C42" s="742"/>
      <c r="D42" s="742"/>
      <c r="E42" s="742"/>
      <c r="F42" s="742"/>
      <c r="G42" s="742"/>
      <c r="H42" s="742"/>
      <c r="I42" s="742"/>
      <c r="J42" s="742"/>
      <c r="K42" s="742"/>
      <c r="L42" s="742"/>
      <c r="M42" s="742"/>
      <c r="N42" s="742"/>
      <c r="O42" s="742"/>
      <c r="P42" s="742"/>
      <c r="Q42" s="742"/>
      <c r="AY42" s="483"/>
      <c r="AZ42" s="483"/>
      <c r="BA42" s="483"/>
      <c r="BB42" s="483"/>
      <c r="BC42" s="483"/>
      <c r="BD42" s="577"/>
      <c r="BE42" s="577"/>
      <c r="BF42" s="577"/>
      <c r="BG42" s="483"/>
      <c r="BH42" s="483"/>
      <c r="BI42" s="483"/>
      <c r="BJ42" s="483"/>
    </row>
    <row r="43" spans="1:74" s="397" customFormat="1" ht="12.05" customHeight="1" x14ac:dyDescent="0.25">
      <c r="A43" s="398"/>
      <c r="B43" s="751" t="s">
        <v>838</v>
      </c>
      <c r="C43" s="752"/>
      <c r="D43" s="752"/>
      <c r="E43" s="752"/>
      <c r="F43" s="752"/>
      <c r="G43" s="752"/>
      <c r="H43" s="752"/>
      <c r="I43" s="752"/>
      <c r="J43" s="752"/>
      <c r="K43" s="752"/>
      <c r="L43" s="752"/>
      <c r="M43" s="752"/>
      <c r="N43" s="752"/>
      <c r="O43" s="752"/>
      <c r="P43" s="752"/>
      <c r="Q43" s="742"/>
      <c r="AY43" s="483"/>
      <c r="AZ43" s="483"/>
      <c r="BA43" s="483"/>
      <c r="BB43" s="483"/>
      <c r="BC43" s="483"/>
      <c r="BD43" s="577"/>
      <c r="BE43" s="577"/>
      <c r="BF43" s="577"/>
      <c r="BG43" s="483"/>
      <c r="BH43" s="483"/>
      <c r="BI43" s="483"/>
      <c r="BJ43" s="483"/>
    </row>
    <row r="44" spans="1:74" s="397" customFormat="1" ht="12.05" customHeight="1" x14ac:dyDescent="0.25">
      <c r="A44" s="393"/>
      <c r="B44" s="771" t="s">
        <v>1380</v>
      </c>
      <c r="C44" s="742"/>
      <c r="D44" s="742"/>
      <c r="E44" s="742"/>
      <c r="F44" s="742"/>
      <c r="G44" s="742"/>
      <c r="H44" s="742"/>
      <c r="I44" s="742"/>
      <c r="J44" s="742"/>
      <c r="K44" s="742"/>
      <c r="L44" s="742"/>
      <c r="M44" s="742"/>
      <c r="N44" s="742"/>
      <c r="O44" s="742"/>
      <c r="P44" s="742"/>
      <c r="Q44" s="742"/>
      <c r="AY44" s="483"/>
      <c r="AZ44" s="483"/>
      <c r="BA44" s="483"/>
      <c r="BB44" s="483"/>
      <c r="BC44" s="483"/>
      <c r="BD44" s="577"/>
      <c r="BE44" s="577"/>
      <c r="BF44" s="577"/>
      <c r="BG44" s="483"/>
      <c r="BH44" s="483"/>
      <c r="BI44" s="483"/>
      <c r="BJ44" s="483"/>
    </row>
    <row r="45" spans="1:74" x14ac:dyDescent="0.2">
      <c r="BK45" s="370"/>
      <c r="BL45" s="370"/>
      <c r="BM45" s="370"/>
      <c r="BN45" s="370"/>
      <c r="BO45" s="370"/>
      <c r="BP45" s="370"/>
      <c r="BQ45" s="370"/>
      <c r="BR45" s="370"/>
      <c r="BS45" s="370"/>
      <c r="BT45" s="370"/>
      <c r="BU45" s="370"/>
      <c r="BV45" s="370"/>
    </row>
    <row r="46" spans="1:74" x14ac:dyDescent="0.2">
      <c r="BK46" s="370"/>
      <c r="BL46" s="370"/>
      <c r="BM46" s="370"/>
      <c r="BN46" s="370"/>
      <c r="BO46" s="370"/>
      <c r="BP46" s="370"/>
      <c r="BQ46" s="370"/>
      <c r="BR46" s="370"/>
      <c r="BS46" s="370"/>
      <c r="BT46" s="370"/>
      <c r="BU46" s="370"/>
      <c r="BV46" s="370"/>
    </row>
    <row r="47" spans="1:74" x14ac:dyDescent="0.2">
      <c r="BK47" s="370"/>
      <c r="BL47" s="370"/>
      <c r="BM47" s="370"/>
      <c r="BN47" s="370"/>
      <c r="BO47" s="370"/>
      <c r="BP47" s="370"/>
      <c r="BQ47" s="370"/>
      <c r="BR47" s="370"/>
      <c r="BS47" s="370"/>
      <c r="BT47" s="370"/>
      <c r="BU47" s="370"/>
      <c r="BV47" s="370"/>
    </row>
    <row r="48" spans="1:74" x14ac:dyDescent="0.2">
      <c r="BK48" s="370"/>
      <c r="BL48" s="370"/>
      <c r="BM48" s="370"/>
      <c r="BN48" s="370"/>
      <c r="BO48" s="370"/>
      <c r="BP48" s="370"/>
      <c r="BQ48" s="370"/>
      <c r="BR48" s="370"/>
      <c r="BS48" s="370"/>
      <c r="BT48" s="370"/>
      <c r="BU48" s="370"/>
      <c r="BV48" s="370"/>
    </row>
    <row r="49" spans="63:74" x14ac:dyDescent="0.2">
      <c r="BK49" s="370"/>
      <c r="BL49" s="370"/>
      <c r="BM49" s="370"/>
      <c r="BN49" s="370"/>
      <c r="BO49" s="370"/>
      <c r="BP49" s="370"/>
      <c r="BQ49" s="370"/>
      <c r="BR49" s="370"/>
      <c r="BS49" s="370"/>
      <c r="BT49" s="370"/>
      <c r="BU49" s="370"/>
      <c r="BV49" s="370"/>
    </row>
    <row r="50" spans="63:74" x14ac:dyDescent="0.2">
      <c r="BK50" s="370"/>
      <c r="BL50" s="370"/>
      <c r="BM50" s="370"/>
      <c r="BN50" s="370"/>
      <c r="BO50" s="370"/>
      <c r="BP50" s="370"/>
      <c r="BQ50" s="370"/>
      <c r="BR50" s="370"/>
      <c r="BS50" s="370"/>
      <c r="BT50" s="370"/>
      <c r="BU50" s="370"/>
      <c r="BV50" s="370"/>
    </row>
    <row r="51" spans="63:74" x14ac:dyDescent="0.2">
      <c r="BK51" s="370"/>
      <c r="BL51" s="370"/>
      <c r="BM51" s="370"/>
      <c r="BN51" s="370"/>
      <c r="BO51" s="370"/>
      <c r="BP51" s="370"/>
      <c r="BQ51" s="370"/>
      <c r="BR51" s="370"/>
      <c r="BS51" s="370"/>
      <c r="BT51" s="370"/>
      <c r="BU51" s="370"/>
      <c r="BV51" s="370"/>
    </row>
    <row r="52" spans="63:74" x14ac:dyDescent="0.2">
      <c r="BK52" s="370"/>
      <c r="BL52" s="370"/>
      <c r="BM52" s="370"/>
      <c r="BN52" s="370"/>
      <c r="BO52" s="370"/>
      <c r="BP52" s="370"/>
      <c r="BQ52" s="370"/>
      <c r="BR52" s="370"/>
      <c r="BS52" s="370"/>
      <c r="BT52" s="370"/>
      <c r="BU52" s="370"/>
      <c r="BV52" s="370"/>
    </row>
    <row r="53" spans="63:74" x14ac:dyDescent="0.2">
      <c r="BK53" s="370"/>
      <c r="BL53" s="370"/>
      <c r="BM53" s="370"/>
      <c r="BN53" s="370"/>
      <c r="BO53" s="370"/>
      <c r="BP53" s="370"/>
      <c r="BQ53" s="370"/>
      <c r="BR53" s="370"/>
      <c r="BS53" s="370"/>
      <c r="BT53" s="370"/>
      <c r="BU53" s="370"/>
      <c r="BV53" s="370"/>
    </row>
    <row r="54" spans="63:74" x14ac:dyDescent="0.2">
      <c r="BK54" s="370"/>
      <c r="BL54" s="370"/>
      <c r="BM54" s="370"/>
      <c r="BN54" s="370"/>
      <c r="BO54" s="370"/>
      <c r="BP54" s="370"/>
      <c r="BQ54" s="370"/>
      <c r="BR54" s="370"/>
      <c r="BS54" s="370"/>
      <c r="BT54" s="370"/>
      <c r="BU54" s="370"/>
      <c r="BV54" s="370"/>
    </row>
    <row r="55" spans="63:74" x14ac:dyDescent="0.2">
      <c r="BK55" s="370"/>
      <c r="BL55" s="370"/>
      <c r="BM55" s="370"/>
      <c r="BN55" s="370"/>
      <c r="BO55" s="370"/>
      <c r="BP55" s="370"/>
      <c r="BQ55" s="370"/>
      <c r="BR55" s="370"/>
      <c r="BS55" s="370"/>
      <c r="BT55" s="370"/>
      <c r="BU55" s="370"/>
      <c r="BV55" s="370"/>
    </row>
    <row r="56" spans="63:74" x14ac:dyDescent="0.2">
      <c r="BK56" s="370"/>
      <c r="BL56" s="370"/>
      <c r="BM56" s="370"/>
      <c r="BN56" s="370"/>
      <c r="BO56" s="370"/>
      <c r="BP56" s="370"/>
      <c r="BQ56" s="370"/>
      <c r="BR56" s="370"/>
      <c r="BS56" s="370"/>
      <c r="BT56" s="370"/>
      <c r="BU56" s="370"/>
      <c r="BV56" s="370"/>
    </row>
    <row r="57" spans="63:74" x14ac:dyDescent="0.2">
      <c r="BK57" s="370"/>
      <c r="BL57" s="370"/>
      <c r="BM57" s="370"/>
      <c r="BN57" s="370"/>
      <c r="BO57" s="370"/>
      <c r="BP57" s="370"/>
      <c r="BQ57" s="370"/>
      <c r="BR57" s="370"/>
      <c r="BS57" s="370"/>
      <c r="BT57" s="370"/>
      <c r="BU57" s="370"/>
      <c r="BV57" s="370"/>
    </row>
    <row r="58" spans="63:74" x14ac:dyDescent="0.2">
      <c r="BK58" s="370"/>
      <c r="BL58" s="370"/>
      <c r="BM58" s="370"/>
      <c r="BN58" s="370"/>
      <c r="BO58" s="370"/>
      <c r="BP58" s="370"/>
      <c r="BQ58" s="370"/>
      <c r="BR58" s="370"/>
      <c r="BS58" s="370"/>
      <c r="BT58" s="370"/>
      <c r="BU58" s="370"/>
      <c r="BV58" s="370"/>
    </row>
    <row r="59" spans="63:74" x14ac:dyDescent="0.2">
      <c r="BK59" s="370"/>
      <c r="BL59" s="370"/>
      <c r="BM59" s="370"/>
      <c r="BN59" s="370"/>
      <c r="BO59" s="370"/>
      <c r="BP59" s="370"/>
      <c r="BQ59" s="370"/>
      <c r="BR59" s="370"/>
      <c r="BS59" s="370"/>
      <c r="BT59" s="370"/>
      <c r="BU59" s="370"/>
      <c r="BV59" s="370"/>
    </row>
    <row r="60" spans="63:74" x14ac:dyDescent="0.2">
      <c r="BK60" s="370"/>
      <c r="BL60" s="370"/>
      <c r="BM60" s="370"/>
      <c r="BN60" s="370"/>
      <c r="BO60" s="370"/>
      <c r="BP60" s="370"/>
      <c r="BQ60" s="370"/>
      <c r="BR60" s="370"/>
      <c r="BS60" s="370"/>
      <c r="BT60" s="370"/>
      <c r="BU60" s="370"/>
      <c r="BV60" s="370"/>
    </row>
    <row r="61" spans="63:74" x14ac:dyDescent="0.2">
      <c r="BK61" s="370"/>
      <c r="BL61" s="370"/>
      <c r="BM61" s="370"/>
      <c r="BN61" s="370"/>
      <c r="BO61" s="370"/>
      <c r="BP61" s="370"/>
      <c r="BQ61" s="370"/>
      <c r="BR61" s="370"/>
      <c r="BS61" s="370"/>
      <c r="BT61" s="370"/>
      <c r="BU61" s="370"/>
      <c r="BV61" s="370"/>
    </row>
    <row r="62" spans="63:74" x14ac:dyDescent="0.2">
      <c r="BK62" s="370"/>
      <c r="BL62" s="370"/>
      <c r="BM62" s="370"/>
      <c r="BN62" s="370"/>
      <c r="BO62" s="370"/>
      <c r="BP62" s="370"/>
      <c r="BQ62" s="370"/>
      <c r="BR62" s="370"/>
      <c r="BS62" s="370"/>
      <c r="BT62" s="370"/>
      <c r="BU62" s="370"/>
      <c r="BV62" s="370"/>
    </row>
    <row r="63" spans="63:74" x14ac:dyDescent="0.2">
      <c r="BK63" s="370"/>
      <c r="BL63" s="370"/>
      <c r="BM63" s="370"/>
      <c r="BN63" s="370"/>
      <c r="BO63" s="370"/>
      <c r="BP63" s="370"/>
      <c r="BQ63" s="370"/>
      <c r="BR63" s="370"/>
      <c r="BS63" s="370"/>
      <c r="BT63" s="370"/>
      <c r="BU63" s="370"/>
      <c r="BV63" s="370"/>
    </row>
    <row r="64" spans="63:74" x14ac:dyDescent="0.2">
      <c r="BK64" s="370"/>
      <c r="BL64" s="370"/>
      <c r="BM64" s="370"/>
      <c r="BN64" s="370"/>
      <c r="BO64" s="370"/>
      <c r="BP64" s="370"/>
      <c r="BQ64" s="370"/>
      <c r="BR64" s="370"/>
      <c r="BS64" s="370"/>
      <c r="BT64" s="370"/>
      <c r="BU64" s="370"/>
      <c r="BV64" s="370"/>
    </row>
    <row r="65" spans="63:74" x14ac:dyDescent="0.2">
      <c r="BK65" s="370"/>
      <c r="BL65" s="370"/>
      <c r="BM65" s="370"/>
      <c r="BN65" s="370"/>
      <c r="BO65" s="370"/>
      <c r="BP65" s="370"/>
      <c r="BQ65" s="370"/>
      <c r="BR65" s="370"/>
      <c r="BS65" s="370"/>
      <c r="BT65" s="370"/>
      <c r="BU65" s="370"/>
      <c r="BV65" s="370"/>
    </row>
    <row r="66" spans="63:74" x14ac:dyDescent="0.2">
      <c r="BK66" s="370"/>
      <c r="BL66" s="370"/>
      <c r="BM66" s="370"/>
      <c r="BN66" s="370"/>
      <c r="BO66" s="370"/>
      <c r="BP66" s="370"/>
      <c r="BQ66" s="370"/>
      <c r="BR66" s="370"/>
      <c r="BS66" s="370"/>
      <c r="BT66" s="370"/>
      <c r="BU66" s="370"/>
      <c r="BV66" s="370"/>
    </row>
    <row r="67" spans="63:74" x14ac:dyDescent="0.2">
      <c r="BK67" s="370"/>
      <c r="BL67" s="370"/>
      <c r="BM67" s="370"/>
      <c r="BN67" s="370"/>
      <c r="BO67" s="370"/>
      <c r="BP67" s="370"/>
      <c r="BQ67" s="370"/>
      <c r="BR67" s="370"/>
      <c r="BS67" s="370"/>
      <c r="BT67" s="370"/>
      <c r="BU67" s="370"/>
      <c r="BV67" s="370"/>
    </row>
    <row r="68" spans="63:74" x14ac:dyDescent="0.2">
      <c r="BK68" s="370"/>
      <c r="BL68" s="370"/>
      <c r="BM68" s="370"/>
      <c r="BN68" s="370"/>
      <c r="BO68" s="370"/>
      <c r="BP68" s="370"/>
      <c r="BQ68" s="370"/>
      <c r="BR68" s="370"/>
      <c r="BS68" s="370"/>
      <c r="BT68" s="370"/>
      <c r="BU68" s="370"/>
      <c r="BV68" s="370"/>
    </row>
    <row r="69" spans="63:74" x14ac:dyDescent="0.2">
      <c r="BK69" s="370"/>
      <c r="BL69" s="370"/>
      <c r="BM69" s="370"/>
      <c r="BN69" s="370"/>
      <c r="BO69" s="370"/>
      <c r="BP69" s="370"/>
      <c r="BQ69" s="370"/>
      <c r="BR69" s="370"/>
      <c r="BS69" s="370"/>
      <c r="BT69" s="370"/>
      <c r="BU69" s="370"/>
      <c r="BV69" s="370"/>
    </row>
    <row r="70" spans="63:74" x14ac:dyDescent="0.2">
      <c r="BK70" s="370"/>
      <c r="BL70" s="370"/>
      <c r="BM70" s="370"/>
      <c r="BN70" s="370"/>
      <c r="BO70" s="370"/>
      <c r="BP70" s="370"/>
      <c r="BQ70" s="370"/>
      <c r="BR70" s="370"/>
      <c r="BS70" s="370"/>
      <c r="BT70" s="370"/>
      <c r="BU70" s="370"/>
      <c r="BV70" s="370"/>
    </row>
    <row r="71" spans="63:74" x14ac:dyDescent="0.2">
      <c r="BK71" s="370"/>
      <c r="BL71" s="370"/>
      <c r="BM71" s="370"/>
      <c r="BN71" s="370"/>
      <c r="BO71" s="370"/>
      <c r="BP71" s="370"/>
      <c r="BQ71" s="370"/>
      <c r="BR71" s="370"/>
      <c r="BS71" s="370"/>
      <c r="BT71" s="370"/>
      <c r="BU71" s="370"/>
      <c r="BV71" s="370"/>
    </row>
    <row r="72" spans="63:74" x14ac:dyDescent="0.2">
      <c r="BK72" s="370"/>
      <c r="BL72" s="370"/>
      <c r="BM72" s="370"/>
      <c r="BN72" s="370"/>
      <c r="BO72" s="370"/>
      <c r="BP72" s="370"/>
      <c r="BQ72" s="370"/>
      <c r="BR72" s="370"/>
      <c r="BS72" s="370"/>
      <c r="BT72" s="370"/>
      <c r="BU72" s="370"/>
      <c r="BV72" s="370"/>
    </row>
    <row r="73" spans="63:74" x14ac:dyDescent="0.2">
      <c r="BK73" s="370"/>
      <c r="BL73" s="370"/>
      <c r="BM73" s="370"/>
      <c r="BN73" s="370"/>
      <c r="BO73" s="370"/>
      <c r="BP73" s="370"/>
      <c r="BQ73" s="370"/>
      <c r="BR73" s="370"/>
      <c r="BS73" s="370"/>
      <c r="BT73" s="370"/>
      <c r="BU73" s="370"/>
      <c r="BV73" s="370"/>
    </row>
    <row r="74" spans="63:74" x14ac:dyDescent="0.2">
      <c r="BK74" s="370"/>
      <c r="BL74" s="370"/>
      <c r="BM74" s="370"/>
      <c r="BN74" s="370"/>
      <c r="BO74" s="370"/>
      <c r="BP74" s="370"/>
      <c r="BQ74" s="370"/>
      <c r="BR74" s="370"/>
      <c r="BS74" s="370"/>
      <c r="BT74" s="370"/>
      <c r="BU74" s="370"/>
      <c r="BV74" s="370"/>
    </row>
    <row r="75" spans="63:74" x14ac:dyDescent="0.2">
      <c r="BK75" s="370"/>
      <c r="BL75" s="370"/>
      <c r="BM75" s="370"/>
      <c r="BN75" s="370"/>
      <c r="BO75" s="370"/>
      <c r="BP75" s="370"/>
      <c r="BQ75" s="370"/>
      <c r="BR75" s="370"/>
      <c r="BS75" s="370"/>
      <c r="BT75" s="370"/>
      <c r="BU75" s="370"/>
      <c r="BV75" s="370"/>
    </row>
    <row r="76" spans="63:74" x14ac:dyDescent="0.2">
      <c r="BK76" s="370"/>
      <c r="BL76" s="370"/>
      <c r="BM76" s="370"/>
      <c r="BN76" s="370"/>
      <c r="BO76" s="370"/>
      <c r="BP76" s="370"/>
      <c r="BQ76" s="370"/>
      <c r="BR76" s="370"/>
      <c r="BS76" s="370"/>
      <c r="BT76" s="370"/>
      <c r="BU76" s="370"/>
      <c r="BV76" s="370"/>
    </row>
    <row r="77" spans="63:74" x14ac:dyDescent="0.2">
      <c r="BK77" s="370"/>
      <c r="BL77" s="370"/>
      <c r="BM77" s="370"/>
      <c r="BN77" s="370"/>
      <c r="BO77" s="370"/>
      <c r="BP77" s="370"/>
      <c r="BQ77" s="370"/>
      <c r="BR77" s="370"/>
      <c r="BS77" s="370"/>
      <c r="BT77" s="370"/>
      <c r="BU77" s="370"/>
      <c r="BV77" s="370"/>
    </row>
    <row r="78" spans="63:74" x14ac:dyDescent="0.2">
      <c r="BK78" s="370"/>
      <c r="BL78" s="370"/>
      <c r="BM78" s="370"/>
      <c r="BN78" s="370"/>
      <c r="BO78" s="370"/>
      <c r="BP78" s="370"/>
      <c r="BQ78" s="370"/>
      <c r="BR78" s="370"/>
      <c r="BS78" s="370"/>
      <c r="BT78" s="370"/>
      <c r="BU78" s="370"/>
      <c r="BV78" s="370"/>
    </row>
    <row r="79" spans="63:74" x14ac:dyDescent="0.2">
      <c r="BK79" s="370"/>
      <c r="BL79" s="370"/>
      <c r="BM79" s="370"/>
      <c r="BN79" s="370"/>
      <c r="BO79" s="370"/>
      <c r="BP79" s="370"/>
      <c r="BQ79" s="370"/>
      <c r="BR79" s="370"/>
      <c r="BS79" s="370"/>
      <c r="BT79" s="370"/>
      <c r="BU79" s="370"/>
      <c r="BV79" s="370"/>
    </row>
    <row r="80" spans="63: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40"/>
  <sheetViews>
    <sheetView workbookViewId="0">
      <pane xSplit="2" ySplit="4" topLeftCell="AY5" activePane="bottomRight" state="frozen"/>
      <selection activeCell="BF63" sqref="BF63"/>
      <selection pane="topRight" activeCell="BF63" sqref="BF63"/>
      <selection pane="bottomLeft" activeCell="BF63" sqref="BF63"/>
      <selection pane="bottomRight" activeCell="BI10" sqref="BI10"/>
    </sheetView>
  </sheetViews>
  <sheetFormatPr defaultColWidth="8.59765625" defaultRowHeight="10" x14ac:dyDescent="0.2"/>
  <cols>
    <col min="1" max="1" width="11.59765625" style="159" customWidth="1"/>
    <col min="2" max="2" width="35.796875" style="152" customWidth="1"/>
    <col min="3" max="50" width="6.59765625" style="152" customWidth="1"/>
    <col min="51" max="55" width="6.59765625" style="445" customWidth="1"/>
    <col min="56" max="58" width="6.59765625" style="572" customWidth="1"/>
    <col min="59" max="62" width="6.59765625" style="445" customWidth="1"/>
    <col min="63" max="74" width="6.59765625" style="152" customWidth="1"/>
    <col min="75" max="16384" width="8.59765625" style="152"/>
  </cols>
  <sheetData>
    <row r="1" spans="1:74" ht="12.75" customHeight="1" x14ac:dyDescent="0.25">
      <c r="A1" s="766" t="s">
        <v>798</v>
      </c>
      <c r="B1" s="790" t="s">
        <v>1358</v>
      </c>
      <c r="C1" s="790"/>
      <c r="D1" s="790"/>
      <c r="E1" s="790"/>
      <c r="F1" s="790"/>
      <c r="G1" s="790"/>
      <c r="H1" s="790"/>
      <c r="I1" s="790"/>
      <c r="J1" s="790"/>
      <c r="K1" s="790"/>
      <c r="L1" s="790"/>
      <c r="M1" s="790"/>
      <c r="N1" s="790"/>
      <c r="O1" s="790"/>
      <c r="P1" s="790"/>
      <c r="Q1" s="790"/>
      <c r="R1" s="790"/>
      <c r="S1" s="790"/>
      <c r="T1" s="790"/>
      <c r="U1" s="790"/>
      <c r="V1" s="790"/>
      <c r="W1" s="790"/>
      <c r="X1" s="790"/>
      <c r="Y1" s="790"/>
      <c r="Z1" s="790"/>
      <c r="AA1" s="790"/>
      <c r="AB1" s="790"/>
      <c r="AC1" s="790"/>
      <c r="AD1" s="790"/>
      <c r="AE1" s="790"/>
      <c r="AF1" s="790"/>
      <c r="AG1" s="790"/>
      <c r="AH1" s="790"/>
      <c r="AI1" s="790"/>
      <c r="AJ1" s="790"/>
      <c r="AK1" s="790"/>
      <c r="AL1" s="790"/>
      <c r="AM1" s="790"/>
      <c r="AN1" s="790"/>
      <c r="AO1" s="790"/>
      <c r="AP1" s="790"/>
      <c r="AQ1" s="790"/>
      <c r="AR1" s="790"/>
      <c r="AS1" s="790"/>
      <c r="AT1" s="790"/>
      <c r="AU1" s="790"/>
      <c r="AV1" s="790"/>
      <c r="AW1" s="790"/>
      <c r="AX1" s="790"/>
      <c r="AY1" s="790"/>
      <c r="AZ1" s="790"/>
      <c r="BA1" s="790"/>
      <c r="BB1" s="790"/>
      <c r="BC1" s="790"/>
      <c r="BD1" s="790"/>
      <c r="BE1" s="790"/>
      <c r="BF1" s="790"/>
      <c r="BG1" s="790"/>
      <c r="BH1" s="790"/>
      <c r="BI1" s="790"/>
      <c r="BJ1" s="790"/>
      <c r="BK1" s="790"/>
      <c r="BL1" s="790"/>
      <c r="BM1" s="790"/>
      <c r="BN1" s="790"/>
      <c r="BO1" s="790"/>
      <c r="BP1" s="790"/>
      <c r="BQ1" s="790"/>
      <c r="BR1" s="790"/>
      <c r="BS1" s="790"/>
      <c r="BT1" s="790"/>
      <c r="BU1" s="790"/>
      <c r="BV1" s="790"/>
    </row>
    <row r="2" spans="1:74" ht="12.75" customHeight="1" x14ac:dyDescent="0.25">
      <c r="A2" s="767"/>
      <c r="B2" s="486" t="str">
        <f>"U.S. Energy Information Administration  |  Short-Term Energy Outlook  - "&amp;Dates!D1</f>
        <v>U.S. Energy Information Administration  |  Short-Term Energy Outlook  - October 2021</v>
      </c>
      <c r="C2" s="487"/>
      <c r="D2" s="487"/>
      <c r="E2" s="487"/>
      <c r="F2" s="487"/>
      <c r="G2" s="487"/>
      <c r="H2" s="546"/>
      <c r="I2" s="546"/>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8"/>
      <c r="AN2" s="548"/>
      <c r="AO2" s="548"/>
      <c r="AP2" s="548"/>
      <c r="AQ2" s="548"/>
      <c r="AR2" s="548"/>
      <c r="AS2" s="548"/>
      <c r="AT2" s="548"/>
      <c r="AU2" s="548"/>
      <c r="AV2" s="548"/>
      <c r="AW2" s="548"/>
      <c r="AX2" s="548"/>
      <c r="AY2" s="549"/>
      <c r="AZ2" s="549"/>
      <c r="BA2" s="549"/>
      <c r="BB2" s="549"/>
      <c r="BC2" s="549"/>
      <c r="BD2" s="583"/>
      <c r="BE2" s="583"/>
      <c r="BF2" s="583"/>
      <c r="BG2" s="549"/>
      <c r="BH2" s="549"/>
      <c r="BI2" s="549"/>
      <c r="BJ2" s="549"/>
      <c r="BK2" s="548"/>
      <c r="BL2" s="548"/>
      <c r="BM2" s="548"/>
      <c r="BN2" s="548"/>
      <c r="BO2" s="548"/>
      <c r="BP2" s="548"/>
      <c r="BQ2" s="548"/>
      <c r="BR2" s="548"/>
      <c r="BS2" s="548"/>
      <c r="BT2" s="548"/>
      <c r="BU2" s="548"/>
      <c r="BV2" s="550"/>
    </row>
    <row r="3" spans="1:74" ht="12.75" x14ac:dyDescent="0.25">
      <c r="B3" s="432"/>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x14ac:dyDescent="0.2">
      <c r="B4" s="433"/>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Y5" s="152"/>
      <c r="BG5" s="572"/>
      <c r="BH5" s="572"/>
      <c r="BI5" s="572"/>
    </row>
    <row r="6" spans="1:74" ht="11.1" customHeight="1" x14ac:dyDescent="0.2">
      <c r="A6" s="159" t="s">
        <v>597</v>
      </c>
      <c r="B6" s="169" t="s">
        <v>234</v>
      </c>
      <c r="C6" s="244">
        <v>23.668971196000001</v>
      </c>
      <c r="D6" s="244">
        <v>23.627688002999999</v>
      </c>
      <c r="E6" s="244">
        <v>24.557990969999999</v>
      </c>
      <c r="F6" s="244">
        <v>23.851732336000001</v>
      </c>
      <c r="G6" s="244">
        <v>24.598047422</v>
      </c>
      <c r="H6" s="244">
        <v>25.151620669</v>
      </c>
      <c r="I6" s="244">
        <v>24.646500648</v>
      </c>
      <c r="J6" s="244">
        <v>24.872478711999999</v>
      </c>
      <c r="K6" s="244">
        <v>24.125653003</v>
      </c>
      <c r="L6" s="244">
        <v>24.451324454000002</v>
      </c>
      <c r="M6" s="244">
        <v>24.902846336</v>
      </c>
      <c r="N6" s="244">
        <v>24.799031292999999</v>
      </c>
      <c r="O6" s="244">
        <v>24.920854286000001</v>
      </c>
      <c r="P6" s="244">
        <v>24.147500013999998</v>
      </c>
      <c r="Q6" s="244">
        <v>25.075848317999998</v>
      </c>
      <c r="R6" s="244">
        <v>24.359859490000002</v>
      </c>
      <c r="S6" s="244">
        <v>24.74095135</v>
      </c>
      <c r="T6" s="244">
        <v>25.253943156999998</v>
      </c>
      <c r="U6" s="244">
        <v>25.267152608</v>
      </c>
      <c r="V6" s="244">
        <v>25.921622544000002</v>
      </c>
      <c r="W6" s="244">
        <v>24.709547823000001</v>
      </c>
      <c r="X6" s="244">
        <v>25.410829672999999</v>
      </c>
      <c r="Y6" s="244">
        <v>25.303152823000001</v>
      </c>
      <c r="Z6" s="244">
        <v>24.480582189</v>
      </c>
      <c r="AA6" s="244">
        <v>24.796963000000002</v>
      </c>
      <c r="AB6" s="244">
        <v>24.610731999999999</v>
      </c>
      <c r="AC6" s="244">
        <v>24.276496999999999</v>
      </c>
      <c r="AD6" s="244">
        <v>24.813291</v>
      </c>
      <c r="AE6" s="244">
        <v>24.702290999999999</v>
      </c>
      <c r="AF6" s="244">
        <v>25.287555999999999</v>
      </c>
      <c r="AG6" s="244">
        <v>25.409068999999999</v>
      </c>
      <c r="AH6" s="244">
        <v>26.005310000000001</v>
      </c>
      <c r="AI6" s="244">
        <v>24.823302999999999</v>
      </c>
      <c r="AJ6" s="244">
        <v>25.239325999999998</v>
      </c>
      <c r="AK6" s="244">
        <v>25.204305000000002</v>
      </c>
      <c r="AL6" s="244">
        <v>25.016598999999999</v>
      </c>
      <c r="AM6" s="244">
        <v>24.171271000000001</v>
      </c>
      <c r="AN6" s="244">
        <v>24.608239000000001</v>
      </c>
      <c r="AO6" s="244">
        <v>22.592877999999999</v>
      </c>
      <c r="AP6" s="244">
        <v>17.675602999999999</v>
      </c>
      <c r="AQ6" s="244">
        <v>19.398257999999998</v>
      </c>
      <c r="AR6" s="244">
        <v>21.250423999999999</v>
      </c>
      <c r="AS6" s="244">
        <v>22.087509000000001</v>
      </c>
      <c r="AT6" s="244">
        <v>22.363371000000001</v>
      </c>
      <c r="AU6" s="244">
        <v>22.170169999999999</v>
      </c>
      <c r="AV6" s="244">
        <v>22.248930999999999</v>
      </c>
      <c r="AW6" s="244">
        <v>22.526371000000001</v>
      </c>
      <c r="AX6" s="244">
        <v>22.558091999999998</v>
      </c>
      <c r="AY6" s="244">
        <v>22.144420999000001</v>
      </c>
      <c r="AZ6" s="244">
        <v>21.218507999</v>
      </c>
      <c r="BA6" s="244">
        <v>23.132949999000001</v>
      </c>
      <c r="BB6" s="244">
        <v>23.137247999</v>
      </c>
      <c r="BC6" s="244">
        <v>23.802767999</v>
      </c>
      <c r="BD6" s="244">
        <v>24.361278999</v>
      </c>
      <c r="BE6" s="244">
        <v>24.021654835</v>
      </c>
      <c r="BF6" s="244">
        <v>24.826424985999999</v>
      </c>
      <c r="BG6" s="244">
        <v>24.12757702</v>
      </c>
      <c r="BH6" s="368">
        <v>24.172912857</v>
      </c>
      <c r="BI6" s="368">
        <v>24.182352462000001</v>
      </c>
      <c r="BJ6" s="368">
        <v>24.314338861</v>
      </c>
      <c r="BK6" s="368">
        <v>23.960943961000002</v>
      </c>
      <c r="BL6" s="368">
        <v>23.858497046</v>
      </c>
      <c r="BM6" s="368">
        <v>24.055226995000002</v>
      </c>
      <c r="BN6" s="368">
        <v>23.961118403</v>
      </c>
      <c r="BO6" s="368">
        <v>24.475587454999999</v>
      </c>
      <c r="BP6" s="368">
        <v>24.892497181</v>
      </c>
      <c r="BQ6" s="368">
        <v>24.953678357000001</v>
      </c>
      <c r="BR6" s="368">
        <v>25.324608417</v>
      </c>
      <c r="BS6" s="368">
        <v>24.696026926999998</v>
      </c>
      <c r="BT6" s="368">
        <v>24.816785501999998</v>
      </c>
      <c r="BU6" s="368">
        <v>24.845457883000002</v>
      </c>
      <c r="BV6" s="368">
        <v>24.769608328</v>
      </c>
    </row>
    <row r="7" spans="1:74" ht="11.1" customHeight="1" x14ac:dyDescent="0.2">
      <c r="A7" s="159" t="s">
        <v>280</v>
      </c>
      <c r="B7" s="170" t="s">
        <v>338</v>
      </c>
      <c r="C7" s="244">
        <v>2.3903225805999999</v>
      </c>
      <c r="D7" s="244">
        <v>2.3686785713999998</v>
      </c>
      <c r="E7" s="244">
        <v>2.4159677418999999</v>
      </c>
      <c r="F7" s="244">
        <v>2.2005666666999999</v>
      </c>
      <c r="G7" s="244">
        <v>2.4525161290000002</v>
      </c>
      <c r="H7" s="244">
        <v>2.4783333333000002</v>
      </c>
      <c r="I7" s="244">
        <v>2.5046451613</v>
      </c>
      <c r="J7" s="244">
        <v>2.6007419354999999</v>
      </c>
      <c r="K7" s="244">
        <v>2.5166666666999999</v>
      </c>
      <c r="L7" s="244">
        <v>2.5217741935000002</v>
      </c>
      <c r="M7" s="244">
        <v>2.6044</v>
      </c>
      <c r="N7" s="244">
        <v>2.4922258065</v>
      </c>
      <c r="O7" s="244">
        <v>2.4491290323000001</v>
      </c>
      <c r="P7" s="244">
        <v>2.4758571428999998</v>
      </c>
      <c r="Q7" s="244">
        <v>2.3255161289999999</v>
      </c>
      <c r="R7" s="244">
        <v>2.3452999999999999</v>
      </c>
      <c r="S7" s="244">
        <v>2.4980645160999999</v>
      </c>
      <c r="T7" s="244">
        <v>2.4637666667000002</v>
      </c>
      <c r="U7" s="244">
        <v>2.6372258065</v>
      </c>
      <c r="V7" s="244">
        <v>2.6274838709999999</v>
      </c>
      <c r="W7" s="244">
        <v>2.6825999999999999</v>
      </c>
      <c r="X7" s="244">
        <v>2.7259677418999999</v>
      </c>
      <c r="Y7" s="244">
        <v>2.6073666666999999</v>
      </c>
      <c r="Z7" s="244">
        <v>2.3981935484000001</v>
      </c>
      <c r="AA7" s="244">
        <v>2.2885810000000002</v>
      </c>
      <c r="AB7" s="244">
        <v>2.3602910000000001</v>
      </c>
      <c r="AC7" s="244">
        <v>2.2280380000000002</v>
      </c>
      <c r="AD7" s="244">
        <v>2.323213</v>
      </c>
      <c r="AE7" s="244">
        <v>2.3477869999999998</v>
      </c>
      <c r="AF7" s="244">
        <v>2.5477789999999998</v>
      </c>
      <c r="AG7" s="244">
        <v>2.599113</v>
      </c>
      <c r="AH7" s="244">
        <v>2.832519</v>
      </c>
      <c r="AI7" s="244">
        <v>2.6829399999999999</v>
      </c>
      <c r="AJ7" s="244">
        <v>2.629381</v>
      </c>
      <c r="AK7" s="244">
        <v>2.5929359999999999</v>
      </c>
      <c r="AL7" s="244">
        <v>2.647707</v>
      </c>
      <c r="AM7" s="244">
        <v>2.386679</v>
      </c>
      <c r="AN7" s="244">
        <v>2.5965690000000001</v>
      </c>
      <c r="AO7" s="244">
        <v>2.2815409999999998</v>
      </c>
      <c r="AP7" s="244">
        <v>1.7511490000000001</v>
      </c>
      <c r="AQ7" s="244">
        <v>1.9701059999999999</v>
      </c>
      <c r="AR7" s="244">
        <v>2.174706</v>
      </c>
      <c r="AS7" s="244">
        <v>2.1930139999999998</v>
      </c>
      <c r="AT7" s="244">
        <v>2.3182659999999999</v>
      </c>
      <c r="AU7" s="244">
        <v>2.2367539999999999</v>
      </c>
      <c r="AV7" s="244">
        <v>2.060441</v>
      </c>
      <c r="AW7" s="244">
        <v>2.258953</v>
      </c>
      <c r="AX7" s="244">
        <v>2.09273</v>
      </c>
      <c r="AY7" s="244">
        <v>2.0014750000000001</v>
      </c>
      <c r="AZ7" s="244">
        <v>2.182188</v>
      </c>
      <c r="BA7" s="244">
        <v>2.1940979999999999</v>
      </c>
      <c r="BB7" s="244">
        <v>2.0568960000000001</v>
      </c>
      <c r="BC7" s="244">
        <v>2.0485540000000002</v>
      </c>
      <c r="BD7" s="244">
        <v>2.1916389999999999</v>
      </c>
      <c r="BE7" s="244">
        <v>2.3168177430000001</v>
      </c>
      <c r="BF7" s="244">
        <v>2.4262831660000002</v>
      </c>
      <c r="BG7" s="244">
        <v>2.4027640309999998</v>
      </c>
      <c r="BH7" s="368">
        <v>2.3818174669999999</v>
      </c>
      <c r="BI7" s="368">
        <v>2.423550552</v>
      </c>
      <c r="BJ7" s="368">
        <v>2.4189394659999999</v>
      </c>
      <c r="BK7" s="368">
        <v>2.387181236</v>
      </c>
      <c r="BL7" s="368">
        <v>2.4326086689999999</v>
      </c>
      <c r="BM7" s="368">
        <v>2.336005095</v>
      </c>
      <c r="BN7" s="368">
        <v>2.2734246379999998</v>
      </c>
      <c r="BO7" s="368">
        <v>2.3328327020000001</v>
      </c>
      <c r="BP7" s="368">
        <v>2.3913147260000001</v>
      </c>
      <c r="BQ7" s="368">
        <v>2.4113251080000002</v>
      </c>
      <c r="BR7" s="368">
        <v>2.469887189</v>
      </c>
      <c r="BS7" s="368">
        <v>2.4205274000000001</v>
      </c>
      <c r="BT7" s="368">
        <v>2.3956878709999998</v>
      </c>
      <c r="BU7" s="368">
        <v>2.4207159900000002</v>
      </c>
      <c r="BV7" s="368">
        <v>2.422683519</v>
      </c>
    </row>
    <row r="8" spans="1:74" ht="11.1" customHeight="1" x14ac:dyDescent="0.2">
      <c r="A8" s="159" t="s">
        <v>598</v>
      </c>
      <c r="B8" s="170" t="s">
        <v>339</v>
      </c>
      <c r="C8" s="244">
        <v>1.9794516128999999</v>
      </c>
      <c r="D8" s="244">
        <v>2.1030714285999998</v>
      </c>
      <c r="E8" s="244">
        <v>2.0749032258</v>
      </c>
      <c r="F8" s="244">
        <v>2.0203666667000002</v>
      </c>
      <c r="G8" s="244">
        <v>2.0891612902999999</v>
      </c>
      <c r="H8" s="244">
        <v>2.0985333332999998</v>
      </c>
      <c r="I8" s="244">
        <v>2.0069354839</v>
      </c>
      <c r="J8" s="244">
        <v>1.9880967742</v>
      </c>
      <c r="K8" s="244">
        <v>1.9699333333</v>
      </c>
      <c r="L8" s="244">
        <v>1.9490322580999999</v>
      </c>
      <c r="M8" s="244">
        <v>1.9785333332999999</v>
      </c>
      <c r="N8" s="244">
        <v>1.9779354839000001</v>
      </c>
      <c r="O8" s="244">
        <v>1.8973870968</v>
      </c>
      <c r="P8" s="244">
        <v>1.9685357143</v>
      </c>
      <c r="Q8" s="244">
        <v>2.0091290323000002</v>
      </c>
      <c r="R8" s="244">
        <v>1.9662333332999999</v>
      </c>
      <c r="S8" s="244">
        <v>1.9817096774</v>
      </c>
      <c r="T8" s="244">
        <v>2.0099333332999998</v>
      </c>
      <c r="U8" s="244">
        <v>1.9485806452000001</v>
      </c>
      <c r="V8" s="244">
        <v>1.9280645161000001</v>
      </c>
      <c r="W8" s="244">
        <v>1.9328666667000001</v>
      </c>
      <c r="X8" s="244">
        <v>1.8890967742</v>
      </c>
      <c r="Y8" s="244">
        <v>1.9116</v>
      </c>
      <c r="Z8" s="244">
        <v>1.7449354839</v>
      </c>
      <c r="AA8" s="244">
        <v>1.8837390000000001</v>
      </c>
      <c r="AB8" s="244">
        <v>1.956912</v>
      </c>
      <c r="AC8" s="244">
        <v>1.862552</v>
      </c>
      <c r="AD8" s="244">
        <v>2.1478169999999999</v>
      </c>
      <c r="AE8" s="244">
        <v>1.9577560000000001</v>
      </c>
      <c r="AF8" s="244">
        <v>2.0761379999999998</v>
      </c>
      <c r="AG8" s="244">
        <v>2.0657220000000001</v>
      </c>
      <c r="AH8" s="244">
        <v>2.0052180000000002</v>
      </c>
      <c r="AI8" s="244">
        <v>1.88222</v>
      </c>
      <c r="AJ8" s="244">
        <v>1.8862989999999999</v>
      </c>
      <c r="AK8" s="244">
        <v>1.8655569999999999</v>
      </c>
      <c r="AL8" s="244">
        <v>1.916363</v>
      </c>
      <c r="AM8" s="244">
        <v>1.842203</v>
      </c>
      <c r="AN8" s="244">
        <v>1.8704160000000001</v>
      </c>
      <c r="AO8" s="244">
        <v>1.839494</v>
      </c>
      <c r="AP8" s="244">
        <v>1.3669469999999999</v>
      </c>
      <c r="AQ8" s="244">
        <v>1.340965</v>
      </c>
      <c r="AR8" s="244">
        <v>1.4886539999999999</v>
      </c>
      <c r="AS8" s="244">
        <v>1.504421</v>
      </c>
      <c r="AT8" s="244">
        <v>1.478227</v>
      </c>
      <c r="AU8" s="244">
        <v>1.509584</v>
      </c>
      <c r="AV8" s="244">
        <v>1.5658380000000001</v>
      </c>
      <c r="AW8" s="244">
        <v>1.515895</v>
      </c>
      <c r="AX8" s="244">
        <v>1.6546700000000001</v>
      </c>
      <c r="AY8" s="244">
        <v>1.5383530000000001</v>
      </c>
      <c r="AZ8" s="244">
        <v>1.582927</v>
      </c>
      <c r="BA8" s="244">
        <v>1.7258279999999999</v>
      </c>
      <c r="BB8" s="244">
        <v>1.6117939999999999</v>
      </c>
      <c r="BC8" s="244">
        <v>1.651384</v>
      </c>
      <c r="BD8" s="244">
        <v>1.623294</v>
      </c>
      <c r="BE8" s="244">
        <v>1.801632093</v>
      </c>
      <c r="BF8" s="244">
        <v>1.7875049519999999</v>
      </c>
      <c r="BG8" s="244">
        <v>1.7581613030000001</v>
      </c>
      <c r="BH8" s="368">
        <v>1.773063391</v>
      </c>
      <c r="BI8" s="368">
        <v>1.760009911</v>
      </c>
      <c r="BJ8" s="368">
        <v>1.857017396</v>
      </c>
      <c r="BK8" s="368">
        <v>1.688675726</v>
      </c>
      <c r="BL8" s="368">
        <v>1.7434013779999999</v>
      </c>
      <c r="BM8" s="368">
        <v>1.7304649009999999</v>
      </c>
      <c r="BN8" s="368">
        <v>1.7205267660000001</v>
      </c>
      <c r="BO8" s="368">
        <v>1.729757754</v>
      </c>
      <c r="BP8" s="368">
        <v>1.755595456</v>
      </c>
      <c r="BQ8" s="368">
        <v>1.7482962500000001</v>
      </c>
      <c r="BR8" s="368">
        <v>1.730284229</v>
      </c>
      <c r="BS8" s="368">
        <v>1.697402528</v>
      </c>
      <c r="BT8" s="368">
        <v>1.7137406319999999</v>
      </c>
      <c r="BU8" s="368">
        <v>1.692164894</v>
      </c>
      <c r="BV8" s="368">
        <v>1.79406781</v>
      </c>
    </row>
    <row r="9" spans="1:74" ht="11.1" customHeight="1" x14ac:dyDescent="0.2">
      <c r="A9" s="159" t="s">
        <v>278</v>
      </c>
      <c r="B9" s="170" t="s">
        <v>340</v>
      </c>
      <c r="C9" s="244">
        <v>19.289556000000001</v>
      </c>
      <c r="D9" s="244">
        <v>19.146297000000001</v>
      </c>
      <c r="E9" s="244">
        <v>20.057479000000001</v>
      </c>
      <c r="F9" s="244">
        <v>19.621158000000001</v>
      </c>
      <c r="G9" s="244">
        <v>20.046728999999999</v>
      </c>
      <c r="H9" s="244">
        <v>20.565113</v>
      </c>
      <c r="I9" s="244">
        <v>20.125278999999999</v>
      </c>
      <c r="J9" s="244">
        <v>20.273999</v>
      </c>
      <c r="K9" s="244">
        <v>19.629411999999999</v>
      </c>
      <c r="L9" s="244">
        <v>19.970877000000002</v>
      </c>
      <c r="M9" s="244">
        <v>20.310272000000001</v>
      </c>
      <c r="N9" s="244">
        <v>20.319229</v>
      </c>
      <c r="O9" s="244">
        <v>20.564366</v>
      </c>
      <c r="P9" s="244">
        <v>19.693135000000002</v>
      </c>
      <c r="Q9" s="244">
        <v>20.731231000000001</v>
      </c>
      <c r="R9" s="244">
        <v>20.038354000000002</v>
      </c>
      <c r="S9" s="244">
        <v>20.251204999999999</v>
      </c>
      <c r="T9" s="244">
        <v>20.770271000000001</v>
      </c>
      <c r="U9" s="244">
        <v>20.671374</v>
      </c>
      <c r="V9" s="244">
        <v>21.356102</v>
      </c>
      <c r="W9" s="244">
        <v>20.084109000000002</v>
      </c>
      <c r="X9" s="244">
        <v>20.785793000000002</v>
      </c>
      <c r="Y9" s="244">
        <v>20.774214000000001</v>
      </c>
      <c r="Z9" s="244">
        <v>20.327480999999999</v>
      </c>
      <c r="AA9" s="244">
        <v>20.614982999999999</v>
      </c>
      <c r="AB9" s="244">
        <v>20.283868999999999</v>
      </c>
      <c r="AC9" s="244">
        <v>20.176247</v>
      </c>
      <c r="AD9" s="244">
        <v>20.332601</v>
      </c>
      <c r="AE9" s="244">
        <v>20.387087999999999</v>
      </c>
      <c r="AF9" s="244">
        <v>20.653979</v>
      </c>
      <c r="AG9" s="244">
        <v>20.734573999999999</v>
      </c>
      <c r="AH9" s="244">
        <v>21.157913000000001</v>
      </c>
      <c r="AI9" s="244">
        <v>20.248483</v>
      </c>
      <c r="AJ9" s="244">
        <v>20.713985999999998</v>
      </c>
      <c r="AK9" s="244">
        <v>20.736152000000001</v>
      </c>
      <c r="AL9" s="244">
        <v>20.442869000000002</v>
      </c>
      <c r="AM9" s="244">
        <v>19.933388999999998</v>
      </c>
      <c r="AN9" s="244">
        <v>20.132254</v>
      </c>
      <c r="AO9" s="244">
        <v>18.462842999999999</v>
      </c>
      <c r="AP9" s="244">
        <v>14.548507000000001</v>
      </c>
      <c r="AQ9" s="244">
        <v>16.078187</v>
      </c>
      <c r="AR9" s="244">
        <v>17.578064000000001</v>
      </c>
      <c r="AS9" s="244">
        <v>18.381074000000002</v>
      </c>
      <c r="AT9" s="244">
        <v>18.557877999999999</v>
      </c>
      <c r="AU9" s="244">
        <v>18.414832000000001</v>
      </c>
      <c r="AV9" s="244">
        <v>18.613651999999998</v>
      </c>
      <c r="AW9" s="244">
        <v>18.742522999999998</v>
      </c>
      <c r="AX9" s="244">
        <v>18.801691999999999</v>
      </c>
      <c r="AY9" s="244">
        <v>18.595400999999999</v>
      </c>
      <c r="AZ9" s="244">
        <v>17.444201</v>
      </c>
      <c r="BA9" s="244">
        <v>19.203831999999998</v>
      </c>
      <c r="BB9" s="244">
        <v>19.459365999999999</v>
      </c>
      <c r="BC9" s="244">
        <v>20.093637999999999</v>
      </c>
      <c r="BD9" s="244">
        <v>20.537154000000001</v>
      </c>
      <c r="BE9" s="244">
        <v>19.894013000000001</v>
      </c>
      <c r="BF9" s="244">
        <v>20.603444869</v>
      </c>
      <c r="BG9" s="244">
        <v>19.957459687</v>
      </c>
      <c r="BH9" s="368">
        <v>20.008839999999999</v>
      </c>
      <c r="BI9" s="368">
        <v>19.989599999999999</v>
      </c>
      <c r="BJ9" s="368">
        <v>20.02919</v>
      </c>
      <c r="BK9" s="368">
        <v>19.8767</v>
      </c>
      <c r="BL9" s="368">
        <v>19.674099999999999</v>
      </c>
      <c r="BM9" s="368">
        <v>19.980370000000001</v>
      </c>
      <c r="BN9" s="368">
        <v>19.958780000000001</v>
      </c>
      <c r="BO9" s="368">
        <v>20.404610000000002</v>
      </c>
      <c r="BP9" s="368">
        <v>20.737200000000001</v>
      </c>
      <c r="BQ9" s="368">
        <v>20.78567</v>
      </c>
      <c r="BR9" s="368">
        <v>21.116050000000001</v>
      </c>
      <c r="BS9" s="368">
        <v>20.569710000000001</v>
      </c>
      <c r="BT9" s="368">
        <v>20.698969999999999</v>
      </c>
      <c r="BU9" s="368">
        <v>20.72419</v>
      </c>
      <c r="BV9" s="368">
        <v>20.54447</v>
      </c>
    </row>
    <row r="10" spans="1:74" ht="11.1" customHeight="1" x14ac:dyDescent="0.2">
      <c r="AY10" s="152"/>
      <c r="AZ10" s="152"/>
      <c r="BA10" s="152"/>
      <c r="BB10" s="152"/>
      <c r="BC10" s="152"/>
      <c r="BD10" s="152"/>
      <c r="BE10" s="152"/>
      <c r="BF10" s="152"/>
      <c r="BG10" s="152"/>
      <c r="BH10" s="152"/>
      <c r="BI10" s="152"/>
      <c r="BJ10" s="152"/>
    </row>
    <row r="11" spans="1:74" ht="11.1" customHeight="1" x14ac:dyDescent="0.2">
      <c r="A11" s="159" t="s">
        <v>599</v>
      </c>
      <c r="B11" s="169" t="s">
        <v>381</v>
      </c>
      <c r="C11" s="244">
        <v>6.6854157496999997</v>
      </c>
      <c r="D11" s="244">
        <v>6.9962675973000001</v>
      </c>
      <c r="E11" s="244">
        <v>7.1610971282999998</v>
      </c>
      <c r="F11" s="244">
        <v>6.9767462445000001</v>
      </c>
      <c r="G11" s="244">
        <v>7.0472990008999998</v>
      </c>
      <c r="H11" s="244">
        <v>7.2479895983000002</v>
      </c>
      <c r="I11" s="244">
        <v>7.1636721139999997</v>
      </c>
      <c r="J11" s="244">
        <v>7.2683163450999997</v>
      </c>
      <c r="K11" s="244">
        <v>7.2778048192</v>
      </c>
      <c r="L11" s="244">
        <v>7.1469220971</v>
      </c>
      <c r="M11" s="244">
        <v>7.1217933891999996</v>
      </c>
      <c r="N11" s="244">
        <v>7.1127661263000004</v>
      </c>
      <c r="O11" s="244">
        <v>6.6597313783000001</v>
      </c>
      <c r="P11" s="244">
        <v>6.9546369660999998</v>
      </c>
      <c r="Q11" s="244">
        <v>6.9832287341999999</v>
      </c>
      <c r="R11" s="244">
        <v>7.0438311732000001</v>
      </c>
      <c r="S11" s="244">
        <v>6.9097059369</v>
      </c>
      <c r="T11" s="244">
        <v>7.0952630637</v>
      </c>
      <c r="U11" s="244">
        <v>7.0854568005000003</v>
      </c>
      <c r="V11" s="244">
        <v>7.1233811595000001</v>
      </c>
      <c r="W11" s="244">
        <v>7.1441718091000004</v>
      </c>
      <c r="X11" s="244">
        <v>7.0782229113000001</v>
      </c>
      <c r="Y11" s="244">
        <v>6.9724739898000001</v>
      </c>
      <c r="Z11" s="244">
        <v>7.0722242991000002</v>
      </c>
      <c r="AA11" s="244">
        <v>6.4301919058000001</v>
      </c>
      <c r="AB11" s="244">
        <v>6.6924286670999997</v>
      </c>
      <c r="AC11" s="244">
        <v>6.7647559447000001</v>
      </c>
      <c r="AD11" s="244">
        <v>6.7457516812999998</v>
      </c>
      <c r="AE11" s="244">
        <v>6.6789159838999996</v>
      </c>
      <c r="AF11" s="244">
        <v>6.8182350876999998</v>
      </c>
      <c r="AG11" s="244">
        <v>6.8280245089999996</v>
      </c>
      <c r="AH11" s="244">
        <v>6.8580964911000004</v>
      </c>
      <c r="AI11" s="244">
        <v>6.8424000576999999</v>
      </c>
      <c r="AJ11" s="244">
        <v>6.9046315166000003</v>
      </c>
      <c r="AK11" s="244">
        <v>6.8025637472999998</v>
      </c>
      <c r="AL11" s="244">
        <v>6.8459536153</v>
      </c>
      <c r="AM11" s="244">
        <v>5.9998725590999999</v>
      </c>
      <c r="AN11" s="244">
        <v>6.2575632301999997</v>
      </c>
      <c r="AO11" s="244">
        <v>6.1374410377000004</v>
      </c>
      <c r="AP11" s="244">
        <v>5.5617337552999997</v>
      </c>
      <c r="AQ11" s="244">
        <v>5.4271106082999996</v>
      </c>
      <c r="AR11" s="244">
        <v>5.8201152066999997</v>
      </c>
      <c r="AS11" s="244">
        <v>5.8874870400999999</v>
      </c>
      <c r="AT11" s="244">
        <v>6.0303836613000001</v>
      </c>
      <c r="AU11" s="244">
        <v>6.1831297327000003</v>
      </c>
      <c r="AV11" s="244">
        <v>6.4110089714000003</v>
      </c>
      <c r="AW11" s="244">
        <v>6.2467311969999999</v>
      </c>
      <c r="AX11" s="244">
        <v>6.2783327243000002</v>
      </c>
      <c r="AY11" s="244">
        <v>5.8977828862999999</v>
      </c>
      <c r="AZ11" s="244">
        <v>6.2343435617000003</v>
      </c>
      <c r="BA11" s="244">
        <v>6.3451308664999999</v>
      </c>
      <c r="BB11" s="244">
        <v>6.2923098709999996</v>
      </c>
      <c r="BC11" s="244">
        <v>6.2504779219</v>
      </c>
      <c r="BD11" s="244">
        <v>6.3512919717000003</v>
      </c>
      <c r="BE11" s="244">
        <v>6.4500581219999997</v>
      </c>
      <c r="BF11" s="244">
        <v>6.5505724040000004</v>
      </c>
      <c r="BG11" s="244">
        <v>6.5790350870000003</v>
      </c>
      <c r="BH11" s="368">
        <v>6.6053651059999998</v>
      </c>
      <c r="BI11" s="368">
        <v>6.4898041849999997</v>
      </c>
      <c r="BJ11" s="368">
        <v>6.5793501780000003</v>
      </c>
      <c r="BK11" s="368">
        <v>6.1444065749999996</v>
      </c>
      <c r="BL11" s="368">
        <v>6.439184322</v>
      </c>
      <c r="BM11" s="368">
        <v>6.5152830509999999</v>
      </c>
      <c r="BN11" s="368">
        <v>6.4959022700000002</v>
      </c>
      <c r="BO11" s="368">
        <v>6.4525740029999996</v>
      </c>
      <c r="BP11" s="368">
        <v>6.6142938009999996</v>
      </c>
      <c r="BQ11" s="368">
        <v>6.6147704840000001</v>
      </c>
      <c r="BR11" s="368">
        <v>6.6561227650000001</v>
      </c>
      <c r="BS11" s="368">
        <v>6.6831863240000002</v>
      </c>
      <c r="BT11" s="368">
        <v>6.7115492059999999</v>
      </c>
      <c r="BU11" s="368">
        <v>6.589327344</v>
      </c>
      <c r="BV11" s="368">
        <v>6.6818536440000003</v>
      </c>
    </row>
    <row r="12" spans="1:74" ht="11.1" customHeight="1" x14ac:dyDescent="0.2">
      <c r="A12" s="159" t="s">
        <v>600</v>
      </c>
      <c r="B12" s="170" t="s">
        <v>342</v>
      </c>
      <c r="C12" s="244">
        <v>2.8607525017</v>
      </c>
      <c r="D12" s="244">
        <v>3.0738158900000001</v>
      </c>
      <c r="E12" s="244">
        <v>3.2514189997999998</v>
      </c>
      <c r="F12" s="244">
        <v>2.9844193154999998</v>
      </c>
      <c r="G12" s="244">
        <v>3.1079632921</v>
      </c>
      <c r="H12" s="244">
        <v>3.2185123632999999</v>
      </c>
      <c r="I12" s="244">
        <v>3.1395439693</v>
      </c>
      <c r="J12" s="244">
        <v>3.2743607340000001</v>
      </c>
      <c r="K12" s="244">
        <v>3.2761685655999999</v>
      </c>
      <c r="L12" s="244">
        <v>3.2340784038999999</v>
      </c>
      <c r="M12" s="244">
        <v>3.1961551061</v>
      </c>
      <c r="N12" s="244">
        <v>3.1189948270999999</v>
      </c>
      <c r="O12" s="244">
        <v>2.8300637451999999</v>
      </c>
      <c r="P12" s="244">
        <v>3.0235634732999999</v>
      </c>
      <c r="Q12" s="244">
        <v>3.0748800688000002</v>
      </c>
      <c r="R12" s="244">
        <v>3.0468216713</v>
      </c>
      <c r="S12" s="244">
        <v>2.9856607396000001</v>
      </c>
      <c r="T12" s="244">
        <v>3.0853620028000002</v>
      </c>
      <c r="U12" s="244">
        <v>3.0641852155999998</v>
      </c>
      <c r="V12" s="244">
        <v>3.1274425787000002</v>
      </c>
      <c r="W12" s="244">
        <v>3.1756692071999999</v>
      </c>
      <c r="X12" s="244">
        <v>3.1783525088000002</v>
      </c>
      <c r="Y12" s="244">
        <v>3.0680607495999999</v>
      </c>
      <c r="Z12" s="244">
        <v>3.0961188149000001</v>
      </c>
      <c r="AA12" s="244">
        <v>2.9357642890000002</v>
      </c>
      <c r="AB12" s="244">
        <v>3.1390949940000001</v>
      </c>
      <c r="AC12" s="244">
        <v>3.1941660180000002</v>
      </c>
      <c r="AD12" s="244">
        <v>3.1664824820000002</v>
      </c>
      <c r="AE12" s="244">
        <v>3.1040840360000002</v>
      </c>
      <c r="AF12" s="244">
        <v>3.2086110780000001</v>
      </c>
      <c r="AG12" s="244">
        <v>3.1872170940000002</v>
      </c>
      <c r="AH12" s="244">
        <v>3.2532891130000001</v>
      </c>
      <c r="AI12" s="244">
        <v>3.303444984</v>
      </c>
      <c r="AJ12" s="244">
        <v>3.3059564780000001</v>
      </c>
      <c r="AK12" s="244">
        <v>3.1907796049999999</v>
      </c>
      <c r="AL12" s="244">
        <v>3.2190647650000002</v>
      </c>
      <c r="AM12" s="244">
        <v>2.7861889369999999</v>
      </c>
      <c r="AN12" s="244">
        <v>2.9827989590000001</v>
      </c>
      <c r="AO12" s="244">
        <v>2.9128699409999999</v>
      </c>
      <c r="AP12" s="244">
        <v>2.6863167859999999</v>
      </c>
      <c r="AQ12" s="244">
        <v>2.521812068</v>
      </c>
      <c r="AR12" s="244">
        <v>2.7924563419999999</v>
      </c>
      <c r="AS12" s="244">
        <v>2.824697097</v>
      </c>
      <c r="AT12" s="244">
        <v>2.9835094240000002</v>
      </c>
      <c r="AU12" s="244">
        <v>3.0996038349999999</v>
      </c>
      <c r="AV12" s="244">
        <v>3.1358583680000001</v>
      </c>
      <c r="AW12" s="244">
        <v>3.0190892210000002</v>
      </c>
      <c r="AX12" s="244">
        <v>3.0321687989999999</v>
      </c>
      <c r="AY12" s="244">
        <v>2.7569277520000002</v>
      </c>
      <c r="AZ12" s="244">
        <v>2.99905336</v>
      </c>
      <c r="BA12" s="244">
        <v>3.081433461</v>
      </c>
      <c r="BB12" s="244">
        <v>3.0533721269999998</v>
      </c>
      <c r="BC12" s="244">
        <v>2.9997190749999998</v>
      </c>
      <c r="BD12" s="244">
        <v>3.118875718</v>
      </c>
      <c r="BE12" s="244">
        <v>3.1032021080000001</v>
      </c>
      <c r="BF12" s="244">
        <v>3.2099267409999999</v>
      </c>
      <c r="BG12" s="244">
        <v>3.260593353</v>
      </c>
      <c r="BH12" s="368">
        <v>3.2629942679999999</v>
      </c>
      <c r="BI12" s="368">
        <v>3.1564168100000001</v>
      </c>
      <c r="BJ12" s="368">
        <v>3.1866778419999999</v>
      </c>
      <c r="BK12" s="368">
        <v>2.87645499</v>
      </c>
      <c r="BL12" s="368">
        <v>3.089166858</v>
      </c>
      <c r="BM12" s="368">
        <v>3.1492534409999999</v>
      </c>
      <c r="BN12" s="368">
        <v>3.1204474109999998</v>
      </c>
      <c r="BO12" s="368">
        <v>3.064018366</v>
      </c>
      <c r="BP12" s="368">
        <v>3.1724636479999999</v>
      </c>
      <c r="BQ12" s="368">
        <v>3.1504033819999999</v>
      </c>
      <c r="BR12" s="368">
        <v>3.2227866839999999</v>
      </c>
      <c r="BS12" s="368">
        <v>3.2772919589999998</v>
      </c>
      <c r="BT12" s="368">
        <v>3.2844235479999999</v>
      </c>
      <c r="BU12" s="368">
        <v>3.1714543110000002</v>
      </c>
      <c r="BV12" s="368">
        <v>3.2018425220000002</v>
      </c>
    </row>
    <row r="13" spans="1:74" ht="11.1" customHeight="1" x14ac:dyDescent="0.2">
      <c r="AY13" s="152"/>
      <c r="AZ13" s="152"/>
      <c r="BA13" s="152"/>
      <c r="BB13" s="152"/>
      <c r="BC13" s="152"/>
      <c r="BD13" s="152"/>
      <c r="BE13" s="152"/>
      <c r="BF13" s="152"/>
      <c r="BG13" s="152"/>
      <c r="BH13" s="152"/>
      <c r="BI13" s="152"/>
      <c r="BJ13" s="152"/>
    </row>
    <row r="14" spans="1:74" ht="11.1" customHeight="1" x14ac:dyDescent="0.2">
      <c r="A14" s="159" t="s">
        <v>601</v>
      </c>
      <c r="B14" s="169" t="s">
        <v>382</v>
      </c>
      <c r="C14" s="244">
        <v>14.296661459999999</v>
      </c>
      <c r="D14" s="244">
        <v>14.714154505</v>
      </c>
      <c r="E14" s="244">
        <v>14.942207606</v>
      </c>
      <c r="F14" s="244">
        <v>14.684632853</v>
      </c>
      <c r="G14" s="244">
        <v>15.105580806000001</v>
      </c>
      <c r="H14" s="244">
        <v>15.595506010999999</v>
      </c>
      <c r="I14" s="244">
        <v>15.49576225</v>
      </c>
      <c r="J14" s="244">
        <v>15.441513336</v>
      </c>
      <c r="K14" s="244">
        <v>15.846099163</v>
      </c>
      <c r="L14" s="244">
        <v>15.398024589</v>
      </c>
      <c r="M14" s="244">
        <v>15.403785379</v>
      </c>
      <c r="N14" s="244">
        <v>15.012696285000001</v>
      </c>
      <c r="O14" s="244">
        <v>14.107999469999999</v>
      </c>
      <c r="P14" s="244">
        <v>15.369646669</v>
      </c>
      <c r="Q14" s="244">
        <v>15.04662781</v>
      </c>
      <c r="R14" s="244">
        <v>15.012902846999999</v>
      </c>
      <c r="S14" s="244">
        <v>14.851081262999999</v>
      </c>
      <c r="T14" s="244">
        <v>15.188214287999999</v>
      </c>
      <c r="U14" s="244">
        <v>15.604942943999999</v>
      </c>
      <c r="V14" s="244">
        <v>15.505654534</v>
      </c>
      <c r="W14" s="244">
        <v>15.268101089</v>
      </c>
      <c r="X14" s="244">
        <v>15.388989437999999</v>
      </c>
      <c r="Y14" s="244">
        <v>14.959617749</v>
      </c>
      <c r="Z14" s="244">
        <v>14.380315083999999</v>
      </c>
      <c r="AA14" s="244">
        <v>14.753277334</v>
      </c>
      <c r="AB14" s="244">
        <v>15.12396251</v>
      </c>
      <c r="AC14" s="244">
        <v>14.681454022</v>
      </c>
      <c r="AD14" s="244">
        <v>15.255883568</v>
      </c>
      <c r="AE14" s="244">
        <v>14.741745413</v>
      </c>
      <c r="AF14" s="244">
        <v>15.002818146999999</v>
      </c>
      <c r="AG14" s="244">
        <v>15.751808994999999</v>
      </c>
      <c r="AH14" s="244">
        <v>15.345561847000001</v>
      </c>
      <c r="AI14" s="244">
        <v>15.375893515</v>
      </c>
      <c r="AJ14" s="244">
        <v>15.353751258000001</v>
      </c>
      <c r="AK14" s="244">
        <v>14.809657295999999</v>
      </c>
      <c r="AL14" s="244">
        <v>14.512119847999999</v>
      </c>
      <c r="AM14" s="244">
        <v>14.103396093000001</v>
      </c>
      <c r="AN14" s="244">
        <v>14.636065443</v>
      </c>
      <c r="AO14" s="244">
        <v>13.432842503</v>
      </c>
      <c r="AP14" s="244">
        <v>11.033305266999999</v>
      </c>
      <c r="AQ14" s="244">
        <v>11.381434909999999</v>
      </c>
      <c r="AR14" s="244">
        <v>12.695240713</v>
      </c>
      <c r="AS14" s="244">
        <v>13.703900677</v>
      </c>
      <c r="AT14" s="244">
        <v>13.169491162</v>
      </c>
      <c r="AU14" s="244">
        <v>13.912482701</v>
      </c>
      <c r="AV14" s="244">
        <v>13.675189251000001</v>
      </c>
      <c r="AW14" s="244">
        <v>13.05321146</v>
      </c>
      <c r="AX14" s="244">
        <v>12.963253686</v>
      </c>
      <c r="AY14" s="244">
        <v>11.934563879000001</v>
      </c>
      <c r="AZ14" s="244">
        <v>12.740359419000001</v>
      </c>
      <c r="BA14" s="244">
        <v>13.227251664000001</v>
      </c>
      <c r="BB14" s="244">
        <v>12.964369361999999</v>
      </c>
      <c r="BC14" s="244">
        <v>12.828197321999999</v>
      </c>
      <c r="BD14" s="244">
        <v>14.114691825</v>
      </c>
      <c r="BE14" s="244">
        <v>14.277252653</v>
      </c>
      <c r="BF14" s="244">
        <v>14.253192603</v>
      </c>
      <c r="BG14" s="244">
        <v>14.784555601999999</v>
      </c>
      <c r="BH14" s="368">
        <v>14.650051213999999</v>
      </c>
      <c r="BI14" s="368">
        <v>14.380999248</v>
      </c>
      <c r="BJ14" s="368">
        <v>14.175607015000001</v>
      </c>
      <c r="BK14" s="368">
        <v>13.516868236000001</v>
      </c>
      <c r="BL14" s="368">
        <v>14.37804558</v>
      </c>
      <c r="BM14" s="368">
        <v>14.098275342000001</v>
      </c>
      <c r="BN14" s="368">
        <v>14.084901243999999</v>
      </c>
      <c r="BO14" s="368">
        <v>13.735677730999999</v>
      </c>
      <c r="BP14" s="368">
        <v>14.233877945</v>
      </c>
      <c r="BQ14" s="368">
        <v>14.309132507999999</v>
      </c>
      <c r="BR14" s="368">
        <v>14.129955355</v>
      </c>
      <c r="BS14" s="368">
        <v>14.494157138</v>
      </c>
      <c r="BT14" s="368">
        <v>14.273751783</v>
      </c>
      <c r="BU14" s="368">
        <v>13.922232255999999</v>
      </c>
      <c r="BV14" s="368">
        <v>13.67768454</v>
      </c>
    </row>
    <row r="15" spans="1:74" ht="11.1" customHeight="1" x14ac:dyDescent="0.2">
      <c r="AY15" s="152"/>
      <c r="AZ15" s="152"/>
      <c r="BA15" s="152"/>
      <c r="BB15" s="152"/>
      <c r="BC15" s="152"/>
      <c r="BD15" s="152"/>
      <c r="BE15" s="152"/>
      <c r="BF15" s="152"/>
      <c r="BG15" s="152"/>
      <c r="BH15" s="152"/>
      <c r="BI15" s="152"/>
      <c r="BJ15" s="152"/>
    </row>
    <row r="16" spans="1:74" ht="11.1" customHeight="1" x14ac:dyDescent="0.2">
      <c r="A16" s="159" t="s">
        <v>602</v>
      </c>
      <c r="B16" s="169" t="s">
        <v>924</v>
      </c>
      <c r="C16" s="244">
        <v>4.4011155845000003</v>
      </c>
      <c r="D16" s="244">
        <v>4.6968632955</v>
      </c>
      <c r="E16" s="244">
        <v>4.5569358921000003</v>
      </c>
      <c r="F16" s="244">
        <v>4.6829155124000001</v>
      </c>
      <c r="G16" s="244">
        <v>4.7096264087000002</v>
      </c>
      <c r="H16" s="244">
        <v>4.9642520113000002</v>
      </c>
      <c r="I16" s="244">
        <v>5.038369801</v>
      </c>
      <c r="J16" s="244">
        <v>5.0223498302999996</v>
      </c>
      <c r="K16" s="244">
        <v>5.0417781504999999</v>
      </c>
      <c r="L16" s="244">
        <v>4.9467322097000004</v>
      </c>
      <c r="M16" s="244">
        <v>4.9304479353000001</v>
      </c>
      <c r="N16" s="244">
        <v>4.8657147719999996</v>
      </c>
      <c r="O16" s="244">
        <v>4.4452659182999996</v>
      </c>
      <c r="P16" s="244">
        <v>4.6772852869000001</v>
      </c>
      <c r="Q16" s="244">
        <v>4.5701746581</v>
      </c>
      <c r="R16" s="244">
        <v>4.4978305309</v>
      </c>
      <c r="S16" s="244">
        <v>4.6326090878999997</v>
      </c>
      <c r="T16" s="244">
        <v>4.8293173825000002</v>
      </c>
      <c r="U16" s="244">
        <v>4.8925072961999998</v>
      </c>
      <c r="V16" s="244">
        <v>5.0100359921999997</v>
      </c>
      <c r="W16" s="244">
        <v>4.9185313876999999</v>
      </c>
      <c r="X16" s="244">
        <v>4.7440867238999997</v>
      </c>
      <c r="Y16" s="244">
        <v>4.8101417847999999</v>
      </c>
      <c r="Z16" s="244">
        <v>4.8540897346999996</v>
      </c>
      <c r="AA16" s="244">
        <v>4.636722454</v>
      </c>
      <c r="AB16" s="244">
        <v>4.8603093419999999</v>
      </c>
      <c r="AC16" s="244">
        <v>4.7293066640000001</v>
      </c>
      <c r="AD16" s="244">
        <v>4.6469712369999998</v>
      </c>
      <c r="AE16" s="244">
        <v>4.7705058129999998</v>
      </c>
      <c r="AF16" s="244">
        <v>4.9689810779999997</v>
      </c>
      <c r="AG16" s="244">
        <v>5.1235503519999996</v>
      </c>
      <c r="AH16" s="244">
        <v>5.2170971110000002</v>
      </c>
      <c r="AI16" s="244">
        <v>5.1382366079999997</v>
      </c>
      <c r="AJ16" s="244">
        <v>4.9523609940000002</v>
      </c>
      <c r="AK16" s="244">
        <v>5.0195794210000004</v>
      </c>
      <c r="AL16" s="244">
        <v>5.0751019529999999</v>
      </c>
      <c r="AM16" s="244">
        <v>4.7953272550000001</v>
      </c>
      <c r="AN16" s="244">
        <v>5.023362541</v>
      </c>
      <c r="AO16" s="244">
        <v>4.757999367</v>
      </c>
      <c r="AP16" s="244">
        <v>4.2511182459999999</v>
      </c>
      <c r="AQ16" s="244">
        <v>4.381087666</v>
      </c>
      <c r="AR16" s="244">
        <v>4.8256663</v>
      </c>
      <c r="AS16" s="244">
        <v>5.1697844550000003</v>
      </c>
      <c r="AT16" s="244">
        <v>5.3561922400000004</v>
      </c>
      <c r="AU16" s="244">
        <v>5.3045478170000004</v>
      </c>
      <c r="AV16" s="244">
        <v>5.1125091889999998</v>
      </c>
      <c r="AW16" s="244">
        <v>5.1843051090000003</v>
      </c>
      <c r="AX16" s="244">
        <v>5.2105003769999998</v>
      </c>
      <c r="AY16" s="244">
        <v>4.8290538039999999</v>
      </c>
      <c r="AZ16" s="244">
        <v>5.0728225629999999</v>
      </c>
      <c r="BA16" s="244">
        <v>4.9367669090000001</v>
      </c>
      <c r="BB16" s="244">
        <v>4.8550874799999999</v>
      </c>
      <c r="BC16" s="244">
        <v>5.0021223499999996</v>
      </c>
      <c r="BD16" s="244">
        <v>5.2195435139999997</v>
      </c>
      <c r="BE16" s="244">
        <v>5.3812777220000001</v>
      </c>
      <c r="BF16" s="244">
        <v>5.4869799600000002</v>
      </c>
      <c r="BG16" s="244">
        <v>5.3985157729999997</v>
      </c>
      <c r="BH16" s="368">
        <v>5.1948609619999999</v>
      </c>
      <c r="BI16" s="368">
        <v>5.2710982790000003</v>
      </c>
      <c r="BJ16" s="368">
        <v>5.3334935449999996</v>
      </c>
      <c r="BK16" s="368">
        <v>4.9569812110000004</v>
      </c>
      <c r="BL16" s="368">
        <v>5.2139468249999998</v>
      </c>
      <c r="BM16" s="368">
        <v>5.0749143669999999</v>
      </c>
      <c r="BN16" s="368">
        <v>4.9834359460000002</v>
      </c>
      <c r="BO16" s="368">
        <v>5.1207999080000004</v>
      </c>
      <c r="BP16" s="368">
        <v>5.3368747159999996</v>
      </c>
      <c r="BQ16" s="368">
        <v>5.4971804219999996</v>
      </c>
      <c r="BR16" s="368">
        <v>5.6043798880000004</v>
      </c>
      <c r="BS16" s="368">
        <v>5.5179968859999997</v>
      </c>
      <c r="BT16" s="368">
        <v>5.3186142649999999</v>
      </c>
      <c r="BU16" s="368">
        <v>5.3985723559999998</v>
      </c>
      <c r="BV16" s="368">
        <v>5.4597661400000002</v>
      </c>
    </row>
    <row r="17" spans="1:74" ht="11.1" customHeight="1" x14ac:dyDescent="0.2">
      <c r="A17" s="159" t="s">
        <v>603</v>
      </c>
      <c r="B17" s="170" t="s">
        <v>369</v>
      </c>
      <c r="C17" s="244">
        <v>3.3035781126999999</v>
      </c>
      <c r="D17" s="244">
        <v>3.5212466152999999</v>
      </c>
      <c r="E17" s="244">
        <v>3.421289786</v>
      </c>
      <c r="F17" s="244">
        <v>3.4993361226999999</v>
      </c>
      <c r="G17" s="244">
        <v>3.5358611120000001</v>
      </c>
      <c r="H17" s="244">
        <v>3.7863902507999998</v>
      </c>
      <c r="I17" s="244">
        <v>3.8333386583000002</v>
      </c>
      <c r="J17" s="244">
        <v>3.8333386583000002</v>
      </c>
      <c r="K17" s="244">
        <v>3.8333386583000002</v>
      </c>
      <c r="L17" s="244">
        <v>3.6766833442000002</v>
      </c>
      <c r="M17" s="244">
        <v>3.6766833442000002</v>
      </c>
      <c r="N17" s="244">
        <v>3.6766833442000002</v>
      </c>
      <c r="O17" s="244">
        <v>3.2759361764000001</v>
      </c>
      <c r="P17" s="244">
        <v>3.5079326559999999</v>
      </c>
      <c r="Q17" s="244">
        <v>3.4005096142000002</v>
      </c>
      <c r="R17" s="244">
        <v>3.3211197591000001</v>
      </c>
      <c r="S17" s="244">
        <v>3.4558699039</v>
      </c>
      <c r="T17" s="244">
        <v>3.6524748534999998</v>
      </c>
      <c r="U17" s="244">
        <v>3.7135645036999998</v>
      </c>
      <c r="V17" s="244">
        <v>3.8309373958999999</v>
      </c>
      <c r="W17" s="244">
        <v>3.7392663609999999</v>
      </c>
      <c r="X17" s="244">
        <v>3.5573172951999998</v>
      </c>
      <c r="Y17" s="244">
        <v>3.6232810902999999</v>
      </c>
      <c r="Z17" s="244">
        <v>3.6673900691000001</v>
      </c>
      <c r="AA17" s="244">
        <v>3.3734187430000002</v>
      </c>
      <c r="AB17" s="244">
        <v>3.6123404099999998</v>
      </c>
      <c r="AC17" s="244">
        <v>3.5017334490000001</v>
      </c>
      <c r="AD17" s="244">
        <v>3.41999473</v>
      </c>
      <c r="AE17" s="244">
        <v>3.5587740440000002</v>
      </c>
      <c r="AF17" s="244">
        <v>3.7612505540000001</v>
      </c>
      <c r="AG17" s="244">
        <v>3.82417571</v>
      </c>
      <c r="AH17" s="244">
        <v>3.945060561</v>
      </c>
      <c r="AI17" s="244">
        <v>3.850675464</v>
      </c>
      <c r="AJ17" s="244">
        <v>3.6633236259999999</v>
      </c>
      <c r="AK17" s="244">
        <v>3.7312685669999999</v>
      </c>
      <c r="AL17" s="244">
        <v>3.7767078920000001</v>
      </c>
      <c r="AM17" s="244">
        <v>3.5731310459999999</v>
      </c>
      <c r="AN17" s="244">
        <v>3.8149959710000001</v>
      </c>
      <c r="AO17" s="244">
        <v>3.578241196</v>
      </c>
      <c r="AP17" s="244">
        <v>3.0945359059999999</v>
      </c>
      <c r="AQ17" s="244">
        <v>3.236538328</v>
      </c>
      <c r="AR17" s="244">
        <v>3.665932282</v>
      </c>
      <c r="AS17" s="244">
        <v>3.9215198340000001</v>
      </c>
      <c r="AT17" s="244">
        <v>4.1348364650000002</v>
      </c>
      <c r="AU17" s="244">
        <v>4.0676190849999996</v>
      </c>
      <c r="AV17" s="244">
        <v>3.8708565780000002</v>
      </c>
      <c r="AW17" s="244">
        <v>3.943634286</v>
      </c>
      <c r="AX17" s="244">
        <v>3.9578144169999998</v>
      </c>
      <c r="AY17" s="244">
        <v>3.6036971979999999</v>
      </c>
      <c r="AZ17" s="244">
        <v>3.860830258</v>
      </c>
      <c r="BA17" s="244">
        <v>3.7448931430000001</v>
      </c>
      <c r="BB17" s="244">
        <v>3.66269716</v>
      </c>
      <c r="BC17" s="244">
        <v>3.8220488769999998</v>
      </c>
      <c r="BD17" s="244">
        <v>4.0448671750000003</v>
      </c>
      <c r="BE17" s="244">
        <v>4.1182185059999998</v>
      </c>
      <c r="BF17" s="244">
        <v>4.2501014140000004</v>
      </c>
      <c r="BG17" s="244">
        <v>4.1449249139999997</v>
      </c>
      <c r="BH17" s="368">
        <v>3.9381794229999998</v>
      </c>
      <c r="BI17" s="368">
        <v>4.0152536950000002</v>
      </c>
      <c r="BJ17" s="368">
        <v>4.0690224659999998</v>
      </c>
      <c r="BK17" s="368">
        <v>3.6991993820000002</v>
      </c>
      <c r="BL17" s="368">
        <v>3.9709748299999998</v>
      </c>
      <c r="BM17" s="368">
        <v>3.8515277050000001</v>
      </c>
      <c r="BN17" s="368">
        <v>3.761087732</v>
      </c>
      <c r="BO17" s="368">
        <v>3.9136586539999998</v>
      </c>
      <c r="BP17" s="368">
        <v>4.1339862890000001</v>
      </c>
      <c r="BQ17" s="368">
        <v>4.2032017149999996</v>
      </c>
      <c r="BR17" s="368">
        <v>4.338024463</v>
      </c>
      <c r="BS17" s="368">
        <v>4.2363072639999997</v>
      </c>
      <c r="BT17" s="368">
        <v>4.0348353609999998</v>
      </c>
      <c r="BU17" s="368">
        <v>4.1156556340000003</v>
      </c>
      <c r="BV17" s="368">
        <v>4.1674995990000001</v>
      </c>
    </row>
    <row r="18" spans="1:74" ht="11.1" customHeight="1" x14ac:dyDescent="0.2">
      <c r="AY18" s="152"/>
      <c r="AZ18" s="152"/>
      <c r="BA18" s="152"/>
      <c r="BB18" s="152"/>
      <c r="BC18" s="152"/>
      <c r="BD18" s="152"/>
      <c r="BE18" s="152"/>
      <c r="BF18" s="152"/>
      <c r="BG18" s="152"/>
      <c r="BH18" s="152"/>
      <c r="BI18" s="152"/>
      <c r="BJ18" s="152"/>
    </row>
    <row r="19" spans="1:74" ht="11.1" customHeight="1" x14ac:dyDescent="0.2">
      <c r="A19" s="159" t="s">
        <v>604</v>
      </c>
      <c r="B19" s="169" t="s">
        <v>383</v>
      </c>
      <c r="C19" s="244">
        <v>8.2363142500999995</v>
      </c>
      <c r="D19" s="244">
        <v>8.1728164258000007</v>
      </c>
      <c r="E19" s="244">
        <v>8.1450646261999999</v>
      </c>
      <c r="F19" s="244">
        <v>8.2395428737999996</v>
      </c>
      <c r="G19" s="244">
        <v>8.8050290312000001</v>
      </c>
      <c r="H19" s="244">
        <v>9.2078026175000005</v>
      </c>
      <c r="I19" s="244">
        <v>9.1497553920999994</v>
      </c>
      <c r="J19" s="244">
        <v>9.1203445878</v>
      </c>
      <c r="K19" s="244">
        <v>8.9125347642000001</v>
      </c>
      <c r="L19" s="244">
        <v>8.7472883340000003</v>
      </c>
      <c r="M19" s="244">
        <v>8.4508405886000002</v>
      </c>
      <c r="N19" s="244">
        <v>8.3967853893999997</v>
      </c>
      <c r="O19" s="244">
        <v>8.087141076</v>
      </c>
      <c r="P19" s="244">
        <v>8.0408781492999992</v>
      </c>
      <c r="Q19" s="244">
        <v>8.0405406500000005</v>
      </c>
      <c r="R19" s="244">
        <v>8.1246622981000005</v>
      </c>
      <c r="S19" s="244">
        <v>8.6647459303000005</v>
      </c>
      <c r="T19" s="244">
        <v>9.0308625137000007</v>
      </c>
      <c r="U19" s="244">
        <v>8.9714903301</v>
      </c>
      <c r="V19" s="244">
        <v>9.0244198021000006</v>
      </c>
      <c r="W19" s="244">
        <v>8.7950867223000007</v>
      </c>
      <c r="X19" s="244">
        <v>8.6542257426999996</v>
      </c>
      <c r="Y19" s="244">
        <v>8.2889937903999993</v>
      </c>
      <c r="Z19" s="244">
        <v>8.2616702645999993</v>
      </c>
      <c r="AA19" s="244">
        <v>8.1774402382000009</v>
      </c>
      <c r="AB19" s="244">
        <v>8.2222818590000006</v>
      </c>
      <c r="AC19" s="244">
        <v>8.1202691005999998</v>
      </c>
      <c r="AD19" s="244">
        <v>8.00163899</v>
      </c>
      <c r="AE19" s="244">
        <v>8.6153372475999994</v>
      </c>
      <c r="AF19" s="244">
        <v>8.9570820606999995</v>
      </c>
      <c r="AG19" s="244">
        <v>9.1503093034000003</v>
      </c>
      <c r="AH19" s="244">
        <v>9.1430096402000007</v>
      </c>
      <c r="AI19" s="244">
        <v>8.9867144569999997</v>
      </c>
      <c r="AJ19" s="244">
        <v>8.5924002347999995</v>
      </c>
      <c r="AK19" s="244">
        <v>8.2037157920000006</v>
      </c>
      <c r="AL19" s="244">
        <v>8.4672697110000001</v>
      </c>
      <c r="AM19" s="244">
        <v>8.0706560332000006</v>
      </c>
      <c r="AN19" s="244">
        <v>8.1672180336999993</v>
      </c>
      <c r="AO19" s="244">
        <v>7.4770777653999998</v>
      </c>
      <c r="AP19" s="244">
        <v>6.7335797867</v>
      </c>
      <c r="AQ19" s="244">
        <v>7.3963980199000003</v>
      </c>
      <c r="AR19" s="244">
        <v>8.1484540232999993</v>
      </c>
      <c r="AS19" s="244">
        <v>8.390080889</v>
      </c>
      <c r="AT19" s="244">
        <v>8.4805024041999992</v>
      </c>
      <c r="AU19" s="244">
        <v>8.4286908196999999</v>
      </c>
      <c r="AV19" s="244">
        <v>8.0781976448999995</v>
      </c>
      <c r="AW19" s="244">
        <v>7.9008550677000002</v>
      </c>
      <c r="AX19" s="244">
        <v>8.1602828042999995</v>
      </c>
      <c r="AY19" s="244">
        <v>7.9537948622999997</v>
      </c>
      <c r="AZ19" s="244">
        <v>7.8087664923000002</v>
      </c>
      <c r="BA19" s="244">
        <v>7.6945361667999999</v>
      </c>
      <c r="BB19" s="244">
        <v>7.7480279613</v>
      </c>
      <c r="BC19" s="244">
        <v>8.2042896957</v>
      </c>
      <c r="BD19" s="244">
        <v>8.7208356052999996</v>
      </c>
      <c r="BE19" s="244">
        <v>8.7526652949999999</v>
      </c>
      <c r="BF19" s="244">
        <v>8.7866012359999992</v>
      </c>
      <c r="BG19" s="244">
        <v>8.8319144830000003</v>
      </c>
      <c r="BH19" s="368">
        <v>8.4481766680000003</v>
      </c>
      <c r="BI19" s="368">
        <v>8.1906396039999994</v>
      </c>
      <c r="BJ19" s="368">
        <v>8.4120394550000004</v>
      </c>
      <c r="BK19" s="368">
        <v>8.1923364319999994</v>
      </c>
      <c r="BL19" s="368">
        <v>8.2111034959999998</v>
      </c>
      <c r="BM19" s="368">
        <v>8.169225806</v>
      </c>
      <c r="BN19" s="368">
        <v>8.3190948070000008</v>
      </c>
      <c r="BO19" s="368">
        <v>8.7516031109999997</v>
      </c>
      <c r="BP19" s="368">
        <v>9.0980197010000001</v>
      </c>
      <c r="BQ19" s="368">
        <v>9.1487049270000007</v>
      </c>
      <c r="BR19" s="368">
        <v>9.1701385389999999</v>
      </c>
      <c r="BS19" s="368">
        <v>9.0210861779999991</v>
      </c>
      <c r="BT19" s="368">
        <v>8.6960433580000007</v>
      </c>
      <c r="BU19" s="368">
        <v>8.3271359989999993</v>
      </c>
      <c r="BV19" s="368">
        <v>8.3573058909999993</v>
      </c>
    </row>
    <row r="20" spans="1:74" ht="11.1" customHeight="1" x14ac:dyDescent="0.2">
      <c r="AY20" s="152"/>
      <c r="AZ20" s="152"/>
      <c r="BA20" s="152"/>
      <c r="BB20" s="152"/>
      <c r="BC20" s="152"/>
      <c r="BD20" s="152"/>
      <c r="BE20" s="152"/>
      <c r="BF20" s="152"/>
      <c r="BG20" s="152"/>
      <c r="BH20" s="152"/>
      <c r="BI20" s="152"/>
      <c r="BJ20" s="152"/>
    </row>
    <row r="21" spans="1:74" ht="11.1" customHeight="1" x14ac:dyDescent="0.2">
      <c r="A21" s="159" t="s">
        <v>605</v>
      </c>
      <c r="B21" s="169" t="s">
        <v>384</v>
      </c>
      <c r="C21" s="244">
        <v>33.941549168000002</v>
      </c>
      <c r="D21" s="244">
        <v>34.557541977</v>
      </c>
      <c r="E21" s="244">
        <v>35.360314588999998</v>
      </c>
      <c r="F21" s="244">
        <v>34.130929676999997</v>
      </c>
      <c r="G21" s="244">
        <v>34.842933588000001</v>
      </c>
      <c r="H21" s="244">
        <v>34.696472204999999</v>
      </c>
      <c r="I21" s="244">
        <v>33.494212556000001</v>
      </c>
      <c r="J21" s="244">
        <v>33.427048368000001</v>
      </c>
      <c r="K21" s="244">
        <v>34.804615585999997</v>
      </c>
      <c r="L21" s="244">
        <v>33.764895643999999</v>
      </c>
      <c r="M21" s="244">
        <v>36.344477884</v>
      </c>
      <c r="N21" s="244">
        <v>35.222223118999999</v>
      </c>
      <c r="O21" s="244">
        <v>35.641236175000003</v>
      </c>
      <c r="P21" s="244">
        <v>36.314894234999997</v>
      </c>
      <c r="Q21" s="244">
        <v>35.960072230000002</v>
      </c>
      <c r="R21" s="244">
        <v>35.643608698000001</v>
      </c>
      <c r="S21" s="244">
        <v>35.538065508000003</v>
      </c>
      <c r="T21" s="244">
        <v>34.911314670000003</v>
      </c>
      <c r="U21" s="244">
        <v>34.981229442999997</v>
      </c>
      <c r="V21" s="244">
        <v>34.550244763999999</v>
      </c>
      <c r="W21" s="244">
        <v>35.048256129999999</v>
      </c>
      <c r="X21" s="244">
        <v>34.505881078999998</v>
      </c>
      <c r="Y21" s="244">
        <v>35.846325008999997</v>
      </c>
      <c r="Z21" s="244">
        <v>36.860825789000003</v>
      </c>
      <c r="AA21" s="244">
        <v>36.650938871000001</v>
      </c>
      <c r="AB21" s="244">
        <v>37.434472530000001</v>
      </c>
      <c r="AC21" s="244">
        <v>36.673918088000001</v>
      </c>
      <c r="AD21" s="244">
        <v>36.856388985000002</v>
      </c>
      <c r="AE21" s="244">
        <v>36.358304009999998</v>
      </c>
      <c r="AF21" s="244">
        <v>35.944168984000001</v>
      </c>
      <c r="AG21" s="244">
        <v>36.011729039999999</v>
      </c>
      <c r="AH21" s="244">
        <v>35.604322867</v>
      </c>
      <c r="AI21" s="244">
        <v>35.961928141999998</v>
      </c>
      <c r="AJ21" s="244">
        <v>35.302150226000002</v>
      </c>
      <c r="AK21" s="244">
        <v>37.274500310000001</v>
      </c>
      <c r="AL21" s="244">
        <v>38.096837049999998</v>
      </c>
      <c r="AM21" s="244">
        <v>35.955810601000003</v>
      </c>
      <c r="AN21" s="244">
        <v>35.628686801999997</v>
      </c>
      <c r="AO21" s="244">
        <v>33.313726957</v>
      </c>
      <c r="AP21" s="244">
        <v>31.007123226000001</v>
      </c>
      <c r="AQ21" s="244">
        <v>32.424703049000001</v>
      </c>
      <c r="AR21" s="244">
        <v>33.145759683000001</v>
      </c>
      <c r="AS21" s="244">
        <v>33.660859211999998</v>
      </c>
      <c r="AT21" s="244">
        <v>33.248652128000003</v>
      </c>
      <c r="AU21" s="244">
        <v>34.692167660000003</v>
      </c>
      <c r="AV21" s="244">
        <v>34.545247484000001</v>
      </c>
      <c r="AW21" s="244">
        <v>36.175089327999999</v>
      </c>
      <c r="AX21" s="244">
        <v>37.096032887</v>
      </c>
      <c r="AY21" s="244">
        <v>35.971364569999999</v>
      </c>
      <c r="AZ21" s="244">
        <v>37.204962735999999</v>
      </c>
      <c r="BA21" s="244">
        <v>36.638578101999997</v>
      </c>
      <c r="BB21" s="244">
        <v>36.334830083999996</v>
      </c>
      <c r="BC21" s="244">
        <v>35.262425417000003</v>
      </c>
      <c r="BD21" s="244">
        <v>35.544407251999999</v>
      </c>
      <c r="BE21" s="244">
        <v>34.739330983999999</v>
      </c>
      <c r="BF21" s="244">
        <v>34.327116306999997</v>
      </c>
      <c r="BG21" s="244">
        <v>35.234126738000001</v>
      </c>
      <c r="BH21" s="368">
        <v>35.114058548999999</v>
      </c>
      <c r="BI21" s="368">
        <v>36.901528663999997</v>
      </c>
      <c r="BJ21" s="368">
        <v>38.114737505000001</v>
      </c>
      <c r="BK21" s="368">
        <v>37.227015936000001</v>
      </c>
      <c r="BL21" s="368">
        <v>38.406725504000001</v>
      </c>
      <c r="BM21" s="368">
        <v>37.753377766</v>
      </c>
      <c r="BN21" s="368">
        <v>37.557535123000001</v>
      </c>
      <c r="BO21" s="368">
        <v>37.233290760000003</v>
      </c>
      <c r="BP21" s="368">
        <v>36.906158724999997</v>
      </c>
      <c r="BQ21" s="368">
        <v>36.661906680000001</v>
      </c>
      <c r="BR21" s="368">
        <v>36.256043159000001</v>
      </c>
      <c r="BS21" s="368">
        <v>37.037823957999997</v>
      </c>
      <c r="BT21" s="368">
        <v>36.375219753000003</v>
      </c>
      <c r="BU21" s="368">
        <v>38.027811679000003</v>
      </c>
      <c r="BV21" s="368">
        <v>39.048888208999998</v>
      </c>
    </row>
    <row r="22" spans="1:74" ht="11.1" customHeight="1" x14ac:dyDescent="0.2">
      <c r="A22" s="159" t="s">
        <v>287</v>
      </c>
      <c r="B22" s="170" t="s">
        <v>334</v>
      </c>
      <c r="C22" s="244">
        <v>12.894114596</v>
      </c>
      <c r="D22" s="244">
        <v>12.95481159</v>
      </c>
      <c r="E22" s="244">
        <v>13.581670042000001</v>
      </c>
      <c r="F22" s="244">
        <v>13.20405718</v>
      </c>
      <c r="G22" s="244">
        <v>13.821285243</v>
      </c>
      <c r="H22" s="244">
        <v>13.730123412999999</v>
      </c>
      <c r="I22" s="244">
        <v>12.836524353</v>
      </c>
      <c r="J22" s="244">
        <v>12.67085056</v>
      </c>
      <c r="K22" s="244">
        <v>13.984791764000001</v>
      </c>
      <c r="L22" s="244">
        <v>12.963916960000001</v>
      </c>
      <c r="M22" s="244">
        <v>14.469528725</v>
      </c>
      <c r="N22" s="244">
        <v>12.998677503</v>
      </c>
      <c r="O22" s="244">
        <v>13.577158684</v>
      </c>
      <c r="P22" s="244">
        <v>13.990595011</v>
      </c>
      <c r="Q22" s="244">
        <v>13.907940827999999</v>
      </c>
      <c r="R22" s="244">
        <v>14.199877946999999</v>
      </c>
      <c r="S22" s="244">
        <v>13.997776385</v>
      </c>
      <c r="T22" s="244">
        <v>13.842508467</v>
      </c>
      <c r="U22" s="244">
        <v>13.790813395000001</v>
      </c>
      <c r="V22" s="244">
        <v>13.370968932</v>
      </c>
      <c r="W22" s="244">
        <v>14.100139820000001</v>
      </c>
      <c r="X22" s="244">
        <v>13.277759519</v>
      </c>
      <c r="Y22" s="244">
        <v>14.114545649</v>
      </c>
      <c r="Z22" s="244">
        <v>14.51290623</v>
      </c>
      <c r="AA22" s="244">
        <v>14.440246910000001</v>
      </c>
      <c r="AB22" s="244">
        <v>14.87822987</v>
      </c>
      <c r="AC22" s="244">
        <v>14.78880917</v>
      </c>
      <c r="AD22" s="244">
        <v>15.09730448</v>
      </c>
      <c r="AE22" s="244">
        <v>14.880576749999999</v>
      </c>
      <c r="AF22" s="244">
        <v>14.71343959</v>
      </c>
      <c r="AG22" s="244">
        <v>14.65619279</v>
      </c>
      <c r="AH22" s="244">
        <v>14.207512149999999</v>
      </c>
      <c r="AI22" s="244">
        <v>14.97976895</v>
      </c>
      <c r="AJ22" s="244">
        <v>14.10292817</v>
      </c>
      <c r="AK22" s="244">
        <v>14.989189379999999</v>
      </c>
      <c r="AL22" s="244">
        <v>15.40933057</v>
      </c>
      <c r="AM22" s="244">
        <v>14.35562848</v>
      </c>
      <c r="AN22" s="244">
        <v>13.733777480000001</v>
      </c>
      <c r="AO22" s="244">
        <v>13.55943355</v>
      </c>
      <c r="AP22" s="244">
        <v>14.1630669</v>
      </c>
      <c r="AQ22" s="244">
        <v>14.130823639999999</v>
      </c>
      <c r="AR22" s="244">
        <v>13.95173436</v>
      </c>
      <c r="AS22" s="244">
        <v>14.488147489999999</v>
      </c>
      <c r="AT22" s="244">
        <v>14.333060079999999</v>
      </c>
      <c r="AU22" s="244">
        <v>15.135654819999999</v>
      </c>
      <c r="AV22" s="244">
        <v>14.33704972</v>
      </c>
      <c r="AW22" s="244">
        <v>15.27682461</v>
      </c>
      <c r="AX22" s="244">
        <v>15.7080667</v>
      </c>
      <c r="AY22" s="244">
        <v>14.98795129</v>
      </c>
      <c r="AZ22" s="244">
        <v>15.44302047</v>
      </c>
      <c r="BA22" s="244">
        <v>15.350509840000001</v>
      </c>
      <c r="BB22" s="244">
        <v>15.670762939999999</v>
      </c>
      <c r="BC22" s="244">
        <v>15.44569935</v>
      </c>
      <c r="BD22" s="244">
        <v>15.271889760000001</v>
      </c>
      <c r="BE22" s="244">
        <v>15.061562690000001</v>
      </c>
      <c r="BF22" s="244">
        <v>14.518567340000001</v>
      </c>
      <c r="BG22" s="244">
        <v>15.345943439999999</v>
      </c>
      <c r="BH22" s="368">
        <v>14.63744093</v>
      </c>
      <c r="BI22" s="368">
        <v>15.6045824</v>
      </c>
      <c r="BJ22" s="368">
        <v>16.09244984</v>
      </c>
      <c r="BK22" s="368">
        <v>15.649876559999999</v>
      </c>
      <c r="BL22" s="368">
        <v>16.02017803</v>
      </c>
      <c r="BM22" s="368">
        <v>15.85792848</v>
      </c>
      <c r="BN22" s="368">
        <v>16.21724335</v>
      </c>
      <c r="BO22" s="368">
        <v>15.988628179999999</v>
      </c>
      <c r="BP22" s="368">
        <v>15.813953619999999</v>
      </c>
      <c r="BQ22" s="368">
        <v>15.75333739</v>
      </c>
      <c r="BR22" s="368">
        <v>15.27050103</v>
      </c>
      <c r="BS22" s="368">
        <v>16.138585119999998</v>
      </c>
      <c r="BT22" s="368">
        <v>15.18258911</v>
      </c>
      <c r="BU22" s="368">
        <v>16.174460669999998</v>
      </c>
      <c r="BV22" s="368">
        <v>16.617594279999999</v>
      </c>
    </row>
    <row r="23" spans="1:74" ht="11.1" customHeight="1" x14ac:dyDescent="0.2">
      <c r="A23" s="159" t="s">
        <v>282</v>
      </c>
      <c r="B23" s="170" t="s">
        <v>606</v>
      </c>
      <c r="C23" s="244">
        <v>4.1726129032000001</v>
      </c>
      <c r="D23" s="244">
        <v>4.5606071429000004</v>
      </c>
      <c r="E23" s="244">
        <v>4.2751290322999997</v>
      </c>
      <c r="F23" s="244">
        <v>3.8458666667000001</v>
      </c>
      <c r="G23" s="244">
        <v>3.5579677419000002</v>
      </c>
      <c r="H23" s="244">
        <v>3.5285333333</v>
      </c>
      <c r="I23" s="244">
        <v>3.6406129032000001</v>
      </c>
      <c r="J23" s="244">
        <v>3.7509032258000001</v>
      </c>
      <c r="K23" s="244">
        <v>3.6836000000000002</v>
      </c>
      <c r="L23" s="244">
        <v>3.6534193548</v>
      </c>
      <c r="M23" s="244">
        <v>4.1530333332999998</v>
      </c>
      <c r="N23" s="244">
        <v>4.5547741935000001</v>
      </c>
      <c r="O23" s="244">
        <v>4.3147419354999998</v>
      </c>
      <c r="P23" s="244">
        <v>4.6193928571000002</v>
      </c>
      <c r="Q23" s="244">
        <v>4.0893548387000003</v>
      </c>
      <c r="R23" s="244">
        <v>3.6787666667000001</v>
      </c>
      <c r="S23" s="244">
        <v>3.5092580645</v>
      </c>
      <c r="T23" s="244">
        <v>3.3130999999999999</v>
      </c>
      <c r="U23" s="244">
        <v>3.5772580645000001</v>
      </c>
      <c r="V23" s="244">
        <v>3.6720322580999998</v>
      </c>
      <c r="W23" s="244">
        <v>3.5715333333000001</v>
      </c>
      <c r="X23" s="244">
        <v>3.6959677419000001</v>
      </c>
      <c r="Y23" s="244">
        <v>3.9367000000000001</v>
      </c>
      <c r="Z23" s="244">
        <v>4.2710322581</v>
      </c>
      <c r="AA23" s="244">
        <v>4.1328064515999996</v>
      </c>
      <c r="AB23" s="244">
        <v>4.3856428570999997</v>
      </c>
      <c r="AC23" s="244">
        <v>3.8961935483999999</v>
      </c>
      <c r="AD23" s="244">
        <v>3.6628333333</v>
      </c>
      <c r="AE23" s="244">
        <v>3.3946774193999998</v>
      </c>
      <c r="AF23" s="244">
        <v>3.3889666667</v>
      </c>
      <c r="AG23" s="244">
        <v>3.4789677419</v>
      </c>
      <c r="AH23" s="244">
        <v>3.5126451613</v>
      </c>
      <c r="AI23" s="244">
        <v>3.5642333332999998</v>
      </c>
      <c r="AJ23" s="244">
        <v>3.4368387096999999</v>
      </c>
      <c r="AK23" s="244">
        <v>3.8273999999999999</v>
      </c>
      <c r="AL23" s="244">
        <v>4.2364193547999998</v>
      </c>
      <c r="AM23" s="244">
        <v>3.7972903225999999</v>
      </c>
      <c r="AN23" s="244">
        <v>4.0369655171999996</v>
      </c>
      <c r="AO23" s="244">
        <v>3.5134516129</v>
      </c>
      <c r="AP23" s="244">
        <v>3.1180333333000001</v>
      </c>
      <c r="AQ23" s="244">
        <v>2.7664516129000001</v>
      </c>
      <c r="AR23" s="244">
        <v>2.9001333332999999</v>
      </c>
      <c r="AS23" s="244">
        <v>3.0198387097000001</v>
      </c>
      <c r="AT23" s="244">
        <v>3.0756129032000001</v>
      </c>
      <c r="AU23" s="244">
        <v>3.0994000000000002</v>
      </c>
      <c r="AV23" s="244">
        <v>3.1923870968000001</v>
      </c>
      <c r="AW23" s="244">
        <v>3.4763666667000002</v>
      </c>
      <c r="AX23" s="244">
        <v>3.9333225806000001</v>
      </c>
      <c r="AY23" s="244">
        <v>3.7788064515999999</v>
      </c>
      <c r="AZ23" s="244">
        <v>3.8343928571000001</v>
      </c>
      <c r="BA23" s="244">
        <v>3.5816129031999999</v>
      </c>
      <c r="BB23" s="244">
        <v>3.2586333333000002</v>
      </c>
      <c r="BC23" s="244">
        <v>2.9289354839000001</v>
      </c>
      <c r="BD23" s="244">
        <v>3.0648666667</v>
      </c>
      <c r="BE23" s="244">
        <v>2.9903377930000001</v>
      </c>
      <c r="BF23" s="244">
        <v>3.1074380619999999</v>
      </c>
      <c r="BG23" s="244">
        <v>3.0036930530000001</v>
      </c>
      <c r="BH23" s="368">
        <v>3.0725885590000002</v>
      </c>
      <c r="BI23" s="368">
        <v>3.3624021989999999</v>
      </c>
      <c r="BJ23" s="368">
        <v>3.8678681350000002</v>
      </c>
      <c r="BK23" s="368">
        <v>3.6332734119999999</v>
      </c>
      <c r="BL23" s="368">
        <v>3.8659631160000001</v>
      </c>
      <c r="BM23" s="368">
        <v>3.5088010710000002</v>
      </c>
      <c r="BN23" s="368">
        <v>3.1592986550000002</v>
      </c>
      <c r="BO23" s="368">
        <v>2.8837690309999999</v>
      </c>
      <c r="BP23" s="368">
        <v>2.9100632320000002</v>
      </c>
      <c r="BQ23" s="368">
        <v>3.0396238690000001</v>
      </c>
      <c r="BR23" s="368">
        <v>3.1373089190000001</v>
      </c>
      <c r="BS23" s="368">
        <v>3.0511538740000002</v>
      </c>
      <c r="BT23" s="368">
        <v>3.0738632799999999</v>
      </c>
      <c r="BU23" s="368">
        <v>3.311481755</v>
      </c>
      <c r="BV23" s="368">
        <v>3.8015230099999999</v>
      </c>
    </row>
    <row r="24" spans="1:74" ht="11.1" customHeight="1" x14ac:dyDescent="0.2">
      <c r="A24" s="159" t="s">
        <v>607</v>
      </c>
      <c r="B24" s="170" t="s">
        <v>335</v>
      </c>
      <c r="C24" s="244">
        <v>4.1117024476999999</v>
      </c>
      <c r="D24" s="244">
        <v>4.5875591511999998</v>
      </c>
      <c r="E24" s="244">
        <v>4.5896121506999998</v>
      </c>
      <c r="F24" s="244">
        <v>4.5864847049000002</v>
      </c>
      <c r="G24" s="244">
        <v>4.7607361626999998</v>
      </c>
      <c r="H24" s="244">
        <v>4.5517240674000004</v>
      </c>
      <c r="I24" s="244">
        <v>4.2425097974000003</v>
      </c>
      <c r="J24" s="244">
        <v>4.4022857546000003</v>
      </c>
      <c r="K24" s="244">
        <v>4.5072796024999997</v>
      </c>
      <c r="L24" s="244">
        <v>4.5703696893999997</v>
      </c>
      <c r="M24" s="244">
        <v>4.7839610774999999</v>
      </c>
      <c r="N24" s="244">
        <v>4.6954178469999999</v>
      </c>
      <c r="O24" s="244">
        <v>4.6749830129000003</v>
      </c>
      <c r="P24" s="244">
        <v>4.5485707915000004</v>
      </c>
      <c r="Q24" s="244">
        <v>5.0089035553999999</v>
      </c>
      <c r="R24" s="244">
        <v>4.7826346396000003</v>
      </c>
      <c r="S24" s="244">
        <v>5.0147277859999999</v>
      </c>
      <c r="T24" s="244">
        <v>4.7749219944999997</v>
      </c>
      <c r="U24" s="244">
        <v>4.6792045530999999</v>
      </c>
      <c r="V24" s="244">
        <v>4.575178137</v>
      </c>
      <c r="W24" s="244">
        <v>4.5029898024000001</v>
      </c>
      <c r="X24" s="244">
        <v>4.7758909778999996</v>
      </c>
      <c r="Y24" s="244">
        <v>4.8152435259999997</v>
      </c>
      <c r="Z24" s="244">
        <v>5.0322898154000004</v>
      </c>
      <c r="AA24" s="244">
        <v>4.9408709440000003</v>
      </c>
      <c r="AB24" s="244">
        <v>4.9627632139999998</v>
      </c>
      <c r="AC24" s="244">
        <v>4.9654151610000001</v>
      </c>
      <c r="AD24" s="244">
        <v>4.9700564800000002</v>
      </c>
      <c r="AE24" s="244">
        <v>5.0316480290000003</v>
      </c>
      <c r="AF24" s="244">
        <v>4.8552281080000004</v>
      </c>
      <c r="AG24" s="244">
        <v>4.7967328489999996</v>
      </c>
      <c r="AH24" s="244">
        <v>4.6773970220000001</v>
      </c>
      <c r="AI24" s="244">
        <v>4.5077813899999999</v>
      </c>
      <c r="AJ24" s="244">
        <v>4.6918350960000001</v>
      </c>
      <c r="AK24" s="244">
        <v>5.1216786120000002</v>
      </c>
      <c r="AL24" s="244">
        <v>5.0236457919999999</v>
      </c>
      <c r="AM24" s="244">
        <v>5.0227403290000003</v>
      </c>
      <c r="AN24" s="244">
        <v>5.1598136910000001</v>
      </c>
      <c r="AO24" s="244">
        <v>4.3281058940000001</v>
      </c>
      <c r="AP24" s="244">
        <v>2.7650207579999999</v>
      </c>
      <c r="AQ24" s="244">
        <v>4.0571744360000004</v>
      </c>
      <c r="AR24" s="244">
        <v>4.4468359309999999</v>
      </c>
      <c r="AS24" s="244">
        <v>4.2186884930000002</v>
      </c>
      <c r="AT24" s="244">
        <v>3.9386590570000002</v>
      </c>
      <c r="AU24" s="244">
        <v>4.3483980420000004</v>
      </c>
      <c r="AV24" s="244">
        <v>4.7838604719999998</v>
      </c>
      <c r="AW24" s="244">
        <v>4.9834099519999997</v>
      </c>
      <c r="AX24" s="244">
        <v>5.0139958590000004</v>
      </c>
      <c r="AY24" s="244">
        <v>4.8806163260000002</v>
      </c>
      <c r="AZ24" s="244">
        <v>5.1186028209999996</v>
      </c>
      <c r="BA24" s="244">
        <v>5.0129852509999999</v>
      </c>
      <c r="BB24" s="244">
        <v>4.7086346570000002</v>
      </c>
      <c r="BC24" s="244">
        <v>4.091643908</v>
      </c>
      <c r="BD24" s="244">
        <v>4.5490769340000003</v>
      </c>
      <c r="BE24" s="244">
        <v>4.5528716679999999</v>
      </c>
      <c r="BF24" s="244">
        <v>4.3487572429999997</v>
      </c>
      <c r="BG24" s="244">
        <v>4.570922726</v>
      </c>
      <c r="BH24" s="368">
        <v>4.70318434</v>
      </c>
      <c r="BI24" s="368">
        <v>4.9140026639999999</v>
      </c>
      <c r="BJ24" s="368">
        <v>4.9722869359999997</v>
      </c>
      <c r="BK24" s="368">
        <v>4.9142487600000004</v>
      </c>
      <c r="BL24" s="368">
        <v>5.2703888360000004</v>
      </c>
      <c r="BM24" s="368">
        <v>5.2628848460000004</v>
      </c>
      <c r="BN24" s="368">
        <v>5.1825442839999996</v>
      </c>
      <c r="BO24" s="368">
        <v>5.2526181459999997</v>
      </c>
      <c r="BP24" s="368">
        <v>5.1671759399999999</v>
      </c>
      <c r="BQ24" s="368">
        <v>4.9022181419999997</v>
      </c>
      <c r="BR24" s="368">
        <v>4.7902573950000003</v>
      </c>
      <c r="BS24" s="368">
        <v>4.8690526299999997</v>
      </c>
      <c r="BT24" s="368">
        <v>4.9947610090000003</v>
      </c>
      <c r="BU24" s="368">
        <v>5.201205388</v>
      </c>
      <c r="BV24" s="368">
        <v>5.2576828759999996</v>
      </c>
    </row>
    <row r="25" spans="1:74" ht="11.1" customHeight="1" x14ac:dyDescent="0.2">
      <c r="AY25" s="152"/>
      <c r="AZ25" s="152"/>
      <c r="BA25" s="152"/>
      <c r="BB25" s="152"/>
      <c r="BC25" s="152"/>
      <c r="BD25" s="152"/>
      <c r="BE25" s="152"/>
      <c r="BF25" s="152"/>
      <c r="BG25" s="152"/>
      <c r="BH25" s="152"/>
      <c r="BI25" s="152"/>
      <c r="BJ25" s="152"/>
    </row>
    <row r="26" spans="1:74" ht="11.1" customHeight="1" x14ac:dyDescent="0.2">
      <c r="A26" s="159" t="s">
        <v>608</v>
      </c>
      <c r="B26" s="169" t="s">
        <v>385</v>
      </c>
      <c r="C26" s="244">
        <v>4.1769655738000004</v>
      </c>
      <c r="D26" s="244">
        <v>4.3804582622000003</v>
      </c>
      <c r="E26" s="244">
        <v>4.3931088999999997</v>
      </c>
      <c r="F26" s="244">
        <v>4.3113706942999999</v>
      </c>
      <c r="G26" s="244">
        <v>4.2075318857999999</v>
      </c>
      <c r="H26" s="244">
        <v>4.2309256788000003</v>
      </c>
      <c r="I26" s="244">
        <v>4.0637847952000001</v>
      </c>
      <c r="J26" s="244">
        <v>4.1587386478999999</v>
      </c>
      <c r="K26" s="244">
        <v>4.2497545100999998</v>
      </c>
      <c r="L26" s="244">
        <v>4.1702822232000001</v>
      </c>
      <c r="M26" s="244">
        <v>4.1693533286999998</v>
      </c>
      <c r="N26" s="244">
        <v>4.3379222966000004</v>
      </c>
      <c r="O26" s="244">
        <v>4.2677562664000002</v>
      </c>
      <c r="P26" s="244">
        <v>4.2631755898000003</v>
      </c>
      <c r="Q26" s="244">
        <v>4.2644974018999999</v>
      </c>
      <c r="R26" s="244">
        <v>4.2624174777999997</v>
      </c>
      <c r="S26" s="244">
        <v>4.2699364987999999</v>
      </c>
      <c r="T26" s="244">
        <v>4.2793154866999998</v>
      </c>
      <c r="U26" s="244">
        <v>4.2137800602000004</v>
      </c>
      <c r="V26" s="244">
        <v>4.2298734783</v>
      </c>
      <c r="W26" s="244">
        <v>4.2212235749999998</v>
      </c>
      <c r="X26" s="244">
        <v>4.2638838421000003</v>
      </c>
      <c r="Y26" s="244">
        <v>4.2868221489999998</v>
      </c>
      <c r="Z26" s="244">
        <v>4.3018863080000003</v>
      </c>
      <c r="AA26" s="244">
        <v>4.268128623</v>
      </c>
      <c r="AB26" s="244">
        <v>4.3251415639999999</v>
      </c>
      <c r="AC26" s="244">
        <v>4.3113240770000001</v>
      </c>
      <c r="AD26" s="244">
        <v>4.3111435220000001</v>
      </c>
      <c r="AE26" s="244">
        <v>4.2673149959999996</v>
      </c>
      <c r="AF26" s="244">
        <v>4.3452045799999999</v>
      </c>
      <c r="AG26" s="244">
        <v>4.2044736829999998</v>
      </c>
      <c r="AH26" s="244">
        <v>4.2141571879999997</v>
      </c>
      <c r="AI26" s="244">
        <v>4.2811494090000002</v>
      </c>
      <c r="AJ26" s="244">
        <v>4.4124765720000001</v>
      </c>
      <c r="AK26" s="244">
        <v>4.4580673690000001</v>
      </c>
      <c r="AL26" s="244">
        <v>4.37339257</v>
      </c>
      <c r="AM26" s="244">
        <v>4.1686603470000003</v>
      </c>
      <c r="AN26" s="244">
        <v>4.2288459290000002</v>
      </c>
      <c r="AO26" s="244">
        <v>4.1346437859999998</v>
      </c>
      <c r="AP26" s="244">
        <v>4.0091993309999996</v>
      </c>
      <c r="AQ26" s="244">
        <v>3.9762257160000001</v>
      </c>
      <c r="AR26" s="244">
        <v>4.1649801310000001</v>
      </c>
      <c r="AS26" s="244">
        <v>4.0347246060000002</v>
      </c>
      <c r="AT26" s="244">
        <v>4.0603006700000002</v>
      </c>
      <c r="AU26" s="244">
        <v>4.1286253740000003</v>
      </c>
      <c r="AV26" s="244">
        <v>4.2836719499999996</v>
      </c>
      <c r="AW26" s="244">
        <v>4.3327455710000002</v>
      </c>
      <c r="AX26" s="244">
        <v>4.2516362570000004</v>
      </c>
      <c r="AY26" s="244">
        <v>4.2825130070000004</v>
      </c>
      <c r="AZ26" s="244">
        <v>4.3531144419999999</v>
      </c>
      <c r="BA26" s="244">
        <v>4.3510421099999999</v>
      </c>
      <c r="BB26" s="244">
        <v>4.3553990379999998</v>
      </c>
      <c r="BC26" s="244">
        <v>4.320736331</v>
      </c>
      <c r="BD26" s="244">
        <v>4.3688331519999997</v>
      </c>
      <c r="BE26" s="244">
        <v>4.1832997609999998</v>
      </c>
      <c r="BF26" s="244">
        <v>4.2523718229999998</v>
      </c>
      <c r="BG26" s="244">
        <v>4.3325974479999996</v>
      </c>
      <c r="BH26" s="368">
        <v>4.472422581</v>
      </c>
      <c r="BI26" s="368">
        <v>4.5181935940000004</v>
      </c>
      <c r="BJ26" s="368">
        <v>4.4274593060000003</v>
      </c>
      <c r="BK26" s="368">
        <v>4.4490439930000001</v>
      </c>
      <c r="BL26" s="368">
        <v>4.5104574980000001</v>
      </c>
      <c r="BM26" s="368">
        <v>4.4988351949999998</v>
      </c>
      <c r="BN26" s="368">
        <v>4.4970412240000002</v>
      </c>
      <c r="BO26" s="368">
        <v>4.4512254369999997</v>
      </c>
      <c r="BP26" s="368">
        <v>4.5314600799999996</v>
      </c>
      <c r="BQ26" s="368">
        <v>4.3835874490000002</v>
      </c>
      <c r="BR26" s="368">
        <v>4.3923342989999998</v>
      </c>
      <c r="BS26" s="368">
        <v>4.4617010449999999</v>
      </c>
      <c r="BT26" s="368">
        <v>4.6008804850000002</v>
      </c>
      <c r="BU26" s="368">
        <v>4.6480033819999997</v>
      </c>
      <c r="BV26" s="368">
        <v>4.5571642319999999</v>
      </c>
    </row>
    <row r="27" spans="1:74" ht="11.1" customHeight="1" x14ac:dyDescent="0.2">
      <c r="AY27" s="152"/>
      <c r="AZ27" s="152"/>
      <c r="BA27" s="152"/>
      <c r="BB27" s="152"/>
      <c r="BC27" s="152"/>
      <c r="BD27" s="152"/>
      <c r="BE27" s="152"/>
      <c r="BF27" s="152"/>
      <c r="BG27" s="152"/>
      <c r="BH27" s="152"/>
      <c r="BI27" s="152"/>
      <c r="BJ27" s="152"/>
    </row>
    <row r="28" spans="1:74" ht="11.1" customHeight="1" x14ac:dyDescent="0.2">
      <c r="A28" s="159" t="s">
        <v>284</v>
      </c>
      <c r="B28" s="169" t="s">
        <v>535</v>
      </c>
      <c r="C28" s="244">
        <v>46.025718202</v>
      </c>
      <c r="D28" s="244">
        <v>47.006969357000003</v>
      </c>
      <c r="E28" s="244">
        <v>47.777351277999998</v>
      </c>
      <c r="F28" s="244">
        <v>46.169621143000001</v>
      </c>
      <c r="G28" s="244">
        <v>47.179062168999998</v>
      </c>
      <c r="H28" s="244">
        <v>48.187875751999997</v>
      </c>
      <c r="I28" s="244">
        <v>47.699553827000003</v>
      </c>
      <c r="J28" s="244">
        <v>47.979960009000003</v>
      </c>
      <c r="K28" s="244">
        <v>47.624914384</v>
      </c>
      <c r="L28" s="244">
        <v>47.357383218000003</v>
      </c>
      <c r="M28" s="244">
        <v>48.541672490000003</v>
      </c>
      <c r="N28" s="244">
        <v>48.468059320000002</v>
      </c>
      <c r="O28" s="244">
        <v>47.391186664000003</v>
      </c>
      <c r="P28" s="244">
        <v>48.233973413000001</v>
      </c>
      <c r="Q28" s="244">
        <v>48.127124561999999</v>
      </c>
      <c r="R28" s="244">
        <v>46.971867928999998</v>
      </c>
      <c r="S28" s="244">
        <v>47.058223624</v>
      </c>
      <c r="T28" s="244">
        <v>47.681498200999997</v>
      </c>
      <c r="U28" s="244">
        <v>48.342750424999998</v>
      </c>
      <c r="V28" s="244">
        <v>48.993134838000003</v>
      </c>
      <c r="W28" s="244">
        <v>47.328377086000003</v>
      </c>
      <c r="X28" s="244">
        <v>48.145066477999997</v>
      </c>
      <c r="Y28" s="244">
        <v>48.063552250999997</v>
      </c>
      <c r="Z28" s="244">
        <v>47.105401696000001</v>
      </c>
      <c r="AA28" s="244">
        <v>47.796382835999999</v>
      </c>
      <c r="AB28" s="244">
        <v>48.174002551999997</v>
      </c>
      <c r="AC28" s="244">
        <v>46.769455571000002</v>
      </c>
      <c r="AD28" s="244">
        <v>47.630017504999998</v>
      </c>
      <c r="AE28" s="244">
        <v>46.673791520000002</v>
      </c>
      <c r="AF28" s="244">
        <v>47.479295203</v>
      </c>
      <c r="AG28" s="244">
        <v>48.600303595</v>
      </c>
      <c r="AH28" s="244">
        <v>48.949124793000003</v>
      </c>
      <c r="AI28" s="244">
        <v>47.514219584000003</v>
      </c>
      <c r="AJ28" s="244">
        <v>47.942749356</v>
      </c>
      <c r="AK28" s="244">
        <v>48.00384579</v>
      </c>
      <c r="AL28" s="244">
        <v>47.920892197000001</v>
      </c>
      <c r="AM28" s="244">
        <v>46.061824950999998</v>
      </c>
      <c r="AN28" s="244">
        <v>47.253604246999998</v>
      </c>
      <c r="AO28" s="244">
        <v>43.296397657</v>
      </c>
      <c r="AP28" s="244">
        <v>34.925532076000003</v>
      </c>
      <c r="AQ28" s="244">
        <v>37.133625129000002</v>
      </c>
      <c r="AR28" s="244">
        <v>40.307494230000003</v>
      </c>
      <c r="AS28" s="244">
        <v>42.181896315000003</v>
      </c>
      <c r="AT28" s="244">
        <v>41.966263808999997</v>
      </c>
      <c r="AU28" s="244">
        <v>42.661721294000003</v>
      </c>
      <c r="AV28" s="244">
        <v>42.677285453000003</v>
      </c>
      <c r="AW28" s="244">
        <v>42.730219734999999</v>
      </c>
      <c r="AX28" s="244">
        <v>43.100165967000002</v>
      </c>
      <c r="AY28" s="244">
        <v>41.386733145000001</v>
      </c>
      <c r="AZ28" s="244">
        <v>41.688256754000001</v>
      </c>
      <c r="BA28" s="244">
        <v>43.744209898999998</v>
      </c>
      <c r="BB28" s="244">
        <v>42.976238852000002</v>
      </c>
      <c r="BC28" s="244">
        <v>43.280630021</v>
      </c>
      <c r="BD28" s="244">
        <v>45.336052596999998</v>
      </c>
      <c r="BE28" s="244">
        <v>44.697451868000002</v>
      </c>
      <c r="BF28" s="244">
        <v>45.802562639999998</v>
      </c>
      <c r="BG28" s="244">
        <v>45.422602187000003</v>
      </c>
      <c r="BH28" s="368">
        <v>45.560683892999997</v>
      </c>
      <c r="BI28" s="368">
        <v>45.832862185000003</v>
      </c>
      <c r="BJ28" s="368">
        <v>46.318650833</v>
      </c>
      <c r="BK28" s="368">
        <v>44.966671804000001</v>
      </c>
      <c r="BL28" s="368">
        <v>46.082087420999997</v>
      </c>
      <c r="BM28" s="368">
        <v>45.563790806</v>
      </c>
      <c r="BN28" s="368">
        <v>44.821334155999999</v>
      </c>
      <c r="BO28" s="368">
        <v>44.844958069</v>
      </c>
      <c r="BP28" s="368">
        <v>45.763279789999999</v>
      </c>
      <c r="BQ28" s="368">
        <v>46.012425755000002</v>
      </c>
      <c r="BR28" s="368">
        <v>46.414947787000003</v>
      </c>
      <c r="BS28" s="368">
        <v>45.955164482000001</v>
      </c>
      <c r="BT28" s="368">
        <v>45.959985922000001</v>
      </c>
      <c r="BU28" s="368">
        <v>46.048428485000002</v>
      </c>
      <c r="BV28" s="368">
        <v>46.211206617000002</v>
      </c>
    </row>
    <row r="29" spans="1:74" ht="11.1" customHeight="1" x14ac:dyDescent="0.2">
      <c r="A29" s="159" t="s">
        <v>290</v>
      </c>
      <c r="B29" s="169" t="s">
        <v>536</v>
      </c>
      <c r="C29" s="244">
        <v>49.381274781000002</v>
      </c>
      <c r="D29" s="244">
        <v>50.138820709000001</v>
      </c>
      <c r="E29" s="244">
        <v>51.339368434000001</v>
      </c>
      <c r="F29" s="244">
        <v>50.708249049000003</v>
      </c>
      <c r="G29" s="244">
        <v>52.136985973000002</v>
      </c>
      <c r="H29" s="244">
        <v>52.90669304</v>
      </c>
      <c r="I29" s="244">
        <v>51.352503728999999</v>
      </c>
      <c r="J29" s="244">
        <v>51.330829819000002</v>
      </c>
      <c r="K29" s="244">
        <v>52.633325610999997</v>
      </c>
      <c r="L29" s="244">
        <v>51.268086332999999</v>
      </c>
      <c r="M29" s="244">
        <v>52.781872350999997</v>
      </c>
      <c r="N29" s="244">
        <v>51.279079961000001</v>
      </c>
      <c r="O29" s="244">
        <v>50.738797904999998</v>
      </c>
      <c r="P29" s="244">
        <v>51.534043496000002</v>
      </c>
      <c r="Q29" s="244">
        <v>51.813865239999998</v>
      </c>
      <c r="R29" s="244">
        <v>51.973244586</v>
      </c>
      <c r="S29" s="244">
        <v>52.548871949999999</v>
      </c>
      <c r="T29" s="244">
        <v>52.906732359999999</v>
      </c>
      <c r="U29" s="244">
        <v>52.673809057</v>
      </c>
      <c r="V29" s="244">
        <v>52.372097435999997</v>
      </c>
      <c r="W29" s="244">
        <v>52.776541451</v>
      </c>
      <c r="X29" s="244">
        <v>51.901052931999999</v>
      </c>
      <c r="Y29" s="244">
        <v>52.403975043999999</v>
      </c>
      <c r="Z29" s="244">
        <v>53.106191971999998</v>
      </c>
      <c r="AA29" s="244">
        <v>51.91727959</v>
      </c>
      <c r="AB29" s="244">
        <v>53.095325920000001</v>
      </c>
      <c r="AC29" s="244">
        <v>52.788069325000002</v>
      </c>
      <c r="AD29" s="244">
        <v>53.001051478000001</v>
      </c>
      <c r="AE29" s="244">
        <v>53.460622942999997</v>
      </c>
      <c r="AF29" s="244">
        <v>53.844750734000002</v>
      </c>
      <c r="AG29" s="244">
        <v>53.878661287</v>
      </c>
      <c r="AH29" s="244">
        <v>53.438430351999997</v>
      </c>
      <c r="AI29" s="244">
        <v>53.895405603999997</v>
      </c>
      <c r="AJ29" s="244">
        <v>52.814347445000003</v>
      </c>
      <c r="AK29" s="244">
        <v>53.768543145000002</v>
      </c>
      <c r="AL29" s="244">
        <v>54.466381550000001</v>
      </c>
      <c r="AM29" s="244">
        <v>51.203168937000001</v>
      </c>
      <c r="AN29" s="244">
        <v>51.296376731999999</v>
      </c>
      <c r="AO29" s="244">
        <v>48.550211759</v>
      </c>
      <c r="AP29" s="244">
        <v>45.346130535999997</v>
      </c>
      <c r="AQ29" s="244">
        <v>47.251592840000001</v>
      </c>
      <c r="AR29" s="244">
        <v>49.743145826999999</v>
      </c>
      <c r="AS29" s="244">
        <v>50.752449564000003</v>
      </c>
      <c r="AT29" s="244">
        <v>50.742629457</v>
      </c>
      <c r="AU29" s="244">
        <v>52.158092811000003</v>
      </c>
      <c r="AV29" s="244">
        <v>51.677470036999999</v>
      </c>
      <c r="AW29" s="244">
        <v>52.689088998000003</v>
      </c>
      <c r="AX29" s="244">
        <v>53.417964769000001</v>
      </c>
      <c r="AY29" s="244">
        <v>51.626760861999998</v>
      </c>
      <c r="AZ29" s="244">
        <v>52.944620458999999</v>
      </c>
      <c r="BA29" s="244">
        <v>52.582045917999999</v>
      </c>
      <c r="BB29" s="244">
        <v>52.711032942999999</v>
      </c>
      <c r="BC29" s="244">
        <v>52.390387015000002</v>
      </c>
      <c r="BD29" s="244">
        <v>53.344829722</v>
      </c>
      <c r="BE29" s="244">
        <v>53.108087503999997</v>
      </c>
      <c r="BF29" s="244">
        <v>52.680696679</v>
      </c>
      <c r="BG29" s="244">
        <v>53.865719964</v>
      </c>
      <c r="BH29" s="368">
        <v>53.097164044000003</v>
      </c>
      <c r="BI29" s="368">
        <v>54.101753850999998</v>
      </c>
      <c r="BJ29" s="368">
        <v>55.038375031999998</v>
      </c>
      <c r="BK29" s="368">
        <v>53.480924539999997</v>
      </c>
      <c r="BL29" s="368">
        <v>54.935872850000003</v>
      </c>
      <c r="BM29" s="368">
        <v>54.601347715999999</v>
      </c>
      <c r="BN29" s="368">
        <v>55.077694860999998</v>
      </c>
      <c r="BO29" s="368">
        <v>55.375800335999998</v>
      </c>
      <c r="BP29" s="368">
        <v>55.849902358999998</v>
      </c>
      <c r="BQ29" s="368">
        <v>55.556535072000003</v>
      </c>
      <c r="BR29" s="368">
        <v>55.118634634999999</v>
      </c>
      <c r="BS29" s="368">
        <v>55.956813973999999</v>
      </c>
      <c r="BT29" s="368">
        <v>54.832858430000002</v>
      </c>
      <c r="BU29" s="368">
        <v>55.710112414000001</v>
      </c>
      <c r="BV29" s="368">
        <v>56.341064367000001</v>
      </c>
    </row>
    <row r="30" spans="1:74" ht="11.1" customHeight="1" x14ac:dyDescent="0.2">
      <c r="B30" s="169"/>
      <c r="AY30" s="152"/>
      <c r="AZ30" s="152"/>
      <c r="BA30" s="152"/>
      <c r="BB30" s="152"/>
      <c r="BC30" s="152"/>
      <c r="BD30" s="152"/>
      <c r="BE30" s="152"/>
      <c r="BF30" s="152"/>
      <c r="BG30" s="152"/>
      <c r="BH30" s="152"/>
      <c r="BI30" s="152"/>
      <c r="BJ30" s="152"/>
    </row>
    <row r="31" spans="1:74" ht="11.1" customHeight="1" x14ac:dyDescent="0.2">
      <c r="A31" s="159" t="s">
        <v>291</v>
      </c>
      <c r="B31" s="171" t="s">
        <v>537</v>
      </c>
      <c r="C31" s="245">
        <v>95.406992982000006</v>
      </c>
      <c r="D31" s="245">
        <v>97.145790066000004</v>
      </c>
      <c r="E31" s="245">
        <v>99.116719712000005</v>
      </c>
      <c r="F31" s="245">
        <v>96.877870192000003</v>
      </c>
      <c r="G31" s="245">
        <v>99.316048143000003</v>
      </c>
      <c r="H31" s="245">
        <v>101.09456879</v>
      </c>
      <c r="I31" s="245">
        <v>99.052057555999994</v>
      </c>
      <c r="J31" s="245">
        <v>99.310789827999997</v>
      </c>
      <c r="K31" s="245">
        <v>100.25823999000001</v>
      </c>
      <c r="L31" s="245">
        <v>98.625469550999995</v>
      </c>
      <c r="M31" s="245">
        <v>101.32354484</v>
      </c>
      <c r="N31" s="245">
        <v>99.747139281000003</v>
      </c>
      <c r="O31" s="245">
        <v>98.129984569000001</v>
      </c>
      <c r="P31" s="245">
        <v>99.76801691</v>
      </c>
      <c r="Q31" s="245">
        <v>99.940989802000004</v>
      </c>
      <c r="R31" s="245">
        <v>98.945112515000005</v>
      </c>
      <c r="S31" s="245">
        <v>99.607095575000002</v>
      </c>
      <c r="T31" s="245">
        <v>100.58823056</v>
      </c>
      <c r="U31" s="245">
        <v>101.01655948</v>
      </c>
      <c r="V31" s="245">
        <v>101.36523227000001</v>
      </c>
      <c r="W31" s="245">
        <v>100.10491854</v>
      </c>
      <c r="X31" s="245">
        <v>100.04611941</v>
      </c>
      <c r="Y31" s="245">
        <v>100.4675273</v>
      </c>
      <c r="Z31" s="245">
        <v>100.21159367</v>
      </c>
      <c r="AA31" s="245">
        <v>99.713662425999999</v>
      </c>
      <c r="AB31" s="245">
        <v>101.26932847</v>
      </c>
      <c r="AC31" s="245">
        <v>99.557524896000004</v>
      </c>
      <c r="AD31" s="245">
        <v>100.63106897999999</v>
      </c>
      <c r="AE31" s="245">
        <v>100.13441446</v>
      </c>
      <c r="AF31" s="245">
        <v>101.32404594</v>
      </c>
      <c r="AG31" s="245">
        <v>102.47896488000001</v>
      </c>
      <c r="AH31" s="245">
        <v>102.38755514</v>
      </c>
      <c r="AI31" s="245">
        <v>101.40962519</v>
      </c>
      <c r="AJ31" s="245">
        <v>100.7570968</v>
      </c>
      <c r="AK31" s="245">
        <v>101.77238894</v>
      </c>
      <c r="AL31" s="245">
        <v>102.38727375000001</v>
      </c>
      <c r="AM31" s="245">
        <v>97.264993888000006</v>
      </c>
      <c r="AN31" s="245">
        <v>98.549980978999997</v>
      </c>
      <c r="AO31" s="245">
        <v>91.846609416000007</v>
      </c>
      <c r="AP31" s="245">
        <v>80.271662612</v>
      </c>
      <c r="AQ31" s="245">
        <v>84.385217968999996</v>
      </c>
      <c r="AR31" s="245">
        <v>90.050640056999995</v>
      </c>
      <c r="AS31" s="245">
        <v>92.934345879000006</v>
      </c>
      <c r="AT31" s="245">
        <v>92.708893266000004</v>
      </c>
      <c r="AU31" s="245">
        <v>94.819814105000006</v>
      </c>
      <c r="AV31" s="245">
        <v>94.354755490000002</v>
      </c>
      <c r="AW31" s="245">
        <v>95.419308732999994</v>
      </c>
      <c r="AX31" s="245">
        <v>96.518130736000003</v>
      </c>
      <c r="AY31" s="245">
        <v>93.013494007000006</v>
      </c>
      <c r="AZ31" s="245">
        <v>94.632877213</v>
      </c>
      <c r="BA31" s="245">
        <v>96.326255817000003</v>
      </c>
      <c r="BB31" s="245">
        <v>95.687271795000001</v>
      </c>
      <c r="BC31" s="245">
        <v>95.671017035999995</v>
      </c>
      <c r="BD31" s="245">
        <v>98.680882319000006</v>
      </c>
      <c r="BE31" s="245">
        <v>97.805539371999998</v>
      </c>
      <c r="BF31" s="245">
        <v>98.483259318999998</v>
      </c>
      <c r="BG31" s="245">
        <v>99.288322151000003</v>
      </c>
      <c r="BH31" s="559">
        <v>98.657847937</v>
      </c>
      <c r="BI31" s="559">
        <v>99.934616035999994</v>
      </c>
      <c r="BJ31" s="559">
        <v>101.35702587</v>
      </c>
      <c r="BK31" s="559">
        <v>98.447596344000004</v>
      </c>
      <c r="BL31" s="559">
        <v>101.01796027</v>
      </c>
      <c r="BM31" s="559">
        <v>100.16513852</v>
      </c>
      <c r="BN31" s="559">
        <v>99.899029017000004</v>
      </c>
      <c r="BO31" s="559">
        <v>100.22075841</v>
      </c>
      <c r="BP31" s="559">
        <v>101.61318215</v>
      </c>
      <c r="BQ31" s="559">
        <v>101.56896082999999</v>
      </c>
      <c r="BR31" s="559">
        <v>101.53358242</v>
      </c>
      <c r="BS31" s="559">
        <v>101.91197846</v>
      </c>
      <c r="BT31" s="559">
        <v>100.79284435</v>
      </c>
      <c r="BU31" s="559">
        <v>101.7585409</v>
      </c>
      <c r="BV31" s="559">
        <v>102.55227098</v>
      </c>
    </row>
    <row r="32" spans="1:74" ht="12.05" customHeight="1" x14ac:dyDescent="0.25">
      <c r="B32" s="762" t="s">
        <v>815</v>
      </c>
      <c r="C32" s="763"/>
      <c r="D32" s="763"/>
      <c r="E32" s="763"/>
      <c r="F32" s="763"/>
      <c r="G32" s="763"/>
      <c r="H32" s="763"/>
      <c r="I32" s="763"/>
      <c r="J32" s="763"/>
      <c r="K32" s="763"/>
      <c r="L32" s="763"/>
      <c r="M32" s="763"/>
      <c r="N32" s="763"/>
      <c r="O32" s="763"/>
      <c r="P32" s="763"/>
      <c r="Q32" s="763"/>
      <c r="BD32" s="445"/>
    </row>
    <row r="33" spans="2:17" ht="12.05" customHeight="1" x14ac:dyDescent="0.2">
      <c r="B33" s="780" t="s">
        <v>650</v>
      </c>
      <c r="C33" s="748"/>
      <c r="D33" s="748"/>
      <c r="E33" s="748"/>
      <c r="F33" s="748"/>
      <c r="G33" s="748"/>
      <c r="H33" s="748"/>
      <c r="I33" s="748"/>
      <c r="J33" s="748"/>
      <c r="K33" s="748"/>
      <c r="L33" s="748"/>
      <c r="M33" s="748"/>
      <c r="N33" s="748"/>
      <c r="O33" s="748"/>
      <c r="P33" s="748"/>
      <c r="Q33" s="742"/>
    </row>
    <row r="34" spans="2:17" ht="12.05" customHeight="1" x14ac:dyDescent="0.2">
      <c r="B34" s="780" t="s">
        <v>1345</v>
      </c>
      <c r="C34" s="742"/>
      <c r="D34" s="742"/>
      <c r="E34" s="742"/>
      <c r="F34" s="742"/>
      <c r="G34" s="742"/>
      <c r="H34" s="742"/>
      <c r="I34" s="742"/>
      <c r="J34" s="742"/>
      <c r="K34" s="742"/>
      <c r="L34" s="742"/>
      <c r="M34" s="742"/>
      <c r="N34" s="742"/>
      <c r="O34" s="742"/>
      <c r="P34" s="742"/>
      <c r="Q34" s="742"/>
    </row>
    <row r="35" spans="2:17" ht="12.05" customHeight="1" x14ac:dyDescent="0.2">
      <c r="B35" s="780" t="s">
        <v>1344</v>
      </c>
      <c r="C35" s="742"/>
      <c r="D35" s="742"/>
      <c r="E35" s="742"/>
      <c r="F35" s="742"/>
      <c r="G35" s="742"/>
      <c r="H35" s="742"/>
      <c r="I35" s="742"/>
      <c r="J35" s="742"/>
      <c r="K35" s="742"/>
      <c r="L35" s="742"/>
      <c r="M35" s="742"/>
      <c r="N35" s="742"/>
      <c r="O35" s="742"/>
      <c r="P35" s="742"/>
      <c r="Q35" s="742"/>
    </row>
    <row r="36" spans="2:17" ht="12.05" customHeight="1" x14ac:dyDescent="0.25">
      <c r="B36" s="791" t="str">
        <f>"Notes: "&amp;"EIA completed modeling and analysis for this report on " &amp;Dates!D2&amp;"."</f>
        <v>Notes: EIA completed modeling and analysis for this report on Thursday October 7, 2021.</v>
      </c>
      <c r="C36" s="763"/>
      <c r="D36" s="763"/>
      <c r="E36" s="763"/>
      <c r="F36" s="763"/>
      <c r="G36" s="763"/>
      <c r="H36" s="763"/>
      <c r="I36" s="763"/>
      <c r="J36" s="763"/>
      <c r="K36" s="763"/>
      <c r="L36" s="763"/>
      <c r="M36" s="763"/>
      <c r="N36" s="763"/>
      <c r="O36" s="763"/>
      <c r="P36" s="763"/>
      <c r="Q36" s="763"/>
    </row>
    <row r="37" spans="2:17" ht="12.05" customHeight="1" x14ac:dyDescent="0.2">
      <c r="B37" s="756" t="s">
        <v>353</v>
      </c>
      <c r="C37" s="755"/>
      <c r="D37" s="755"/>
      <c r="E37" s="755"/>
      <c r="F37" s="755"/>
      <c r="G37" s="755"/>
      <c r="H37" s="755"/>
      <c r="I37" s="755"/>
      <c r="J37" s="755"/>
      <c r="K37" s="755"/>
      <c r="L37" s="755"/>
      <c r="M37" s="755"/>
      <c r="N37" s="755"/>
      <c r="O37" s="755"/>
      <c r="P37" s="755"/>
      <c r="Q37" s="755"/>
    </row>
    <row r="38" spans="2:17" ht="12.05" customHeight="1" x14ac:dyDescent="0.2">
      <c r="B38" s="782" t="s">
        <v>854</v>
      </c>
      <c r="C38" s="742"/>
      <c r="D38" s="742"/>
      <c r="E38" s="742"/>
      <c r="F38" s="742"/>
      <c r="G38" s="742"/>
      <c r="H38" s="742"/>
      <c r="I38" s="742"/>
      <c r="J38" s="742"/>
      <c r="K38" s="742"/>
      <c r="L38" s="742"/>
      <c r="M38" s="742"/>
      <c r="N38" s="742"/>
      <c r="O38" s="742"/>
      <c r="P38" s="742"/>
      <c r="Q38" s="742"/>
    </row>
    <row r="39" spans="2:17" ht="12.05" customHeight="1" x14ac:dyDescent="0.2">
      <c r="B39" s="751" t="s">
        <v>838</v>
      </c>
      <c r="C39" s="752"/>
      <c r="D39" s="752"/>
      <c r="E39" s="752"/>
      <c r="F39" s="752"/>
      <c r="G39" s="752"/>
      <c r="H39" s="752"/>
      <c r="I39" s="752"/>
      <c r="J39" s="752"/>
      <c r="K39" s="752"/>
      <c r="L39" s="752"/>
      <c r="M39" s="752"/>
      <c r="N39" s="752"/>
      <c r="O39" s="752"/>
      <c r="P39" s="752"/>
      <c r="Q39" s="742"/>
    </row>
    <row r="40" spans="2:17" ht="12.05" customHeight="1" x14ac:dyDescent="0.2">
      <c r="B40" s="771" t="s">
        <v>1380</v>
      </c>
      <c r="C40" s="742"/>
      <c r="D40" s="742"/>
      <c r="E40" s="742"/>
      <c r="F40" s="742"/>
      <c r="G40" s="742"/>
      <c r="H40" s="742"/>
      <c r="I40" s="742"/>
      <c r="J40" s="742"/>
      <c r="K40" s="742"/>
      <c r="L40" s="742"/>
      <c r="M40" s="742"/>
      <c r="N40" s="742"/>
      <c r="O40" s="742"/>
      <c r="P40" s="742"/>
      <c r="Q40" s="742"/>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zoomScaleNormal="100" workbookViewId="0">
      <pane xSplit="2" ySplit="4" topLeftCell="BA5" activePane="bottomRight" state="frozen"/>
      <selection activeCell="BF63" sqref="BF63"/>
      <selection pane="topRight" activeCell="BF63" sqref="BF63"/>
      <selection pane="bottomLeft" activeCell="BF63" sqref="BF63"/>
      <selection pane="bottomRight" activeCell="B1" sqref="B1:AL1"/>
    </sheetView>
  </sheetViews>
  <sheetFormatPr defaultColWidth="9.59765625" defaultRowHeight="10" x14ac:dyDescent="0.2"/>
  <cols>
    <col min="1" max="1" width="14.59765625" style="70" customWidth="1"/>
    <col min="2" max="2" width="40" style="47" customWidth="1"/>
    <col min="3" max="50" width="6.59765625" style="47" customWidth="1"/>
    <col min="51" max="55" width="6.59765625" style="367" customWidth="1"/>
    <col min="56" max="58" width="6.59765625" style="584" customWidth="1"/>
    <col min="59" max="62" width="6.59765625" style="367" customWidth="1"/>
    <col min="63" max="74" width="6.59765625" style="47" customWidth="1"/>
    <col min="75" max="16384" width="9.59765625" style="47"/>
  </cols>
  <sheetData>
    <row r="1" spans="1:74" ht="13.3" customHeight="1" x14ac:dyDescent="0.25">
      <c r="A1" s="766" t="s">
        <v>798</v>
      </c>
      <c r="B1" s="794" t="s">
        <v>901</v>
      </c>
      <c r="C1" s="795"/>
      <c r="D1" s="795"/>
      <c r="E1" s="795"/>
      <c r="F1" s="795"/>
      <c r="G1" s="795"/>
      <c r="H1" s="795"/>
      <c r="I1" s="795"/>
      <c r="J1" s="795"/>
      <c r="K1" s="795"/>
      <c r="L1" s="795"/>
      <c r="M1" s="795"/>
      <c r="N1" s="795"/>
      <c r="O1" s="795"/>
      <c r="P1" s="795"/>
      <c r="Q1" s="795"/>
      <c r="R1" s="795"/>
      <c r="S1" s="795"/>
      <c r="T1" s="795"/>
      <c r="U1" s="795"/>
      <c r="V1" s="795"/>
      <c r="W1" s="795"/>
      <c r="X1" s="795"/>
      <c r="Y1" s="795"/>
      <c r="Z1" s="795"/>
      <c r="AA1" s="795"/>
      <c r="AB1" s="795"/>
      <c r="AC1" s="795"/>
      <c r="AD1" s="795"/>
      <c r="AE1" s="795"/>
      <c r="AF1" s="795"/>
      <c r="AG1" s="795"/>
      <c r="AH1" s="795"/>
      <c r="AI1" s="795"/>
      <c r="AJ1" s="795"/>
      <c r="AK1" s="795"/>
      <c r="AL1" s="795"/>
      <c r="AM1" s="275"/>
    </row>
    <row r="2" spans="1:74" ht="12.75" x14ac:dyDescent="0.25">
      <c r="A2" s="767"/>
      <c r="B2" s="486" t="str">
        <f>"U.S. Energy Information Administration  |  Short-Term Energy Outlook  - "&amp;Dates!D1</f>
        <v>U.S. Energy Information Administration  |  Short-Term Energy Outlook  - October 2021</v>
      </c>
      <c r="C2" s="487"/>
      <c r="D2" s="487"/>
      <c r="E2" s="487"/>
      <c r="F2" s="487"/>
      <c r="G2" s="487"/>
      <c r="H2" s="487"/>
      <c r="I2" s="487"/>
      <c r="J2" s="487"/>
      <c r="K2" s="487"/>
      <c r="L2" s="487"/>
      <c r="M2" s="487"/>
      <c r="N2" s="487"/>
      <c r="O2" s="487"/>
      <c r="P2" s="487"/>
      <c r="Q2" s="487"/>
      <c r="R2" s="487"/>
      <c r="S2" s="487"/>
      <c r="T2" s="487"/>
      <c r="U2" s="487"/>
      <c r="V2" s="487"/>
      <c r="W2" s="487"/>
      <c r="X2" s="487"/>
      <c r="Y2" s="487"/>
      <c r="Z2" s="487"/>
      <c r="AA2" s="487"/>
      <c r="AB2" s="487"/>
      <c r="AC2" s="487"/>
      <c r="AD2" s="487"/>
      <c r="AE2" s="487"/>
      <c r="AF2" s="487"/>
      <c r="AG2" s="487"/>
      <c r="AH2" s="487"/>
      <c r="AI2" s="487"/>
      <c r="AJ2" s="487"/>
      <c r="AK2" s="487"/>
      <c r="AL2" s="487"/>
      <c r="AM2" s="275"/>
    </row>
    <row r="3" spans="1:74" s="12" customFormat="1" ht="12.75" x14ac:dyDescent="0.25">
      <c r="A3" s="14"/>
      <c r="B3" s="15"/>
      <c r="C3" s="769">
        <f>Dates!D3</f>
        <v>2017</v>
      </c>
      <c r="D3" s="760"/>
      <c r="E3" s="760"/>
      <c r="F3" s="760"/>
      <c r="G3" s="760"/>
      <c r="H3" s="760"/>
      <c r="I3" s="760"/>
      <c r="J3" s="760"/>
      <c r="K3" s="760"/>
      <c r="L3" s="760"/>
      <c r="M3" s="760"/>
      <c r="N3" s="761"/>
      <c r="O3" s="769">
        <f>C3+1</f>
        <v>2018</v>
      </c>
      <c r="P3" s="770"/>
      <c r="Q3" s="770"/>
      <c r="R3" s="770"/>
      <c r="S3" s="770"/>
      <c r="T3" s="770"/>
      <c r="U3" s="770"/>
      <c r="V3" s="770"/>
      <c r="W3" s="770"/>
      <c r="X3" s="760"/>
      <c r="Y3" s="760"/>
      <c r="Z3" s="761"/>
      <c r="AA3" s="757">
        <f>O3+1</f>
        <v>2019</v>
      </c>
      <c r="AB3" s="760"/>
      <c r="AC3" s="760"/>
      <c r="AD3" s="760"/>
      <c r="AE3" s="760"/>
      <c r="AF3" s="760"/>
      <c r="AG3" s="760"/>
      <c r="AH3" s="760"/>
      <c r="AI3" s="760"/>
      <c r="AJ3" s="760"/>
      <c r="AK3" s="760"/>
      <c r="AL3" s="761"/>
      <c r="AM3" s="757">
        <f>AA3+1</f>
        <v>2020</v>
      </c>
      <c r="AN3" s="760"/>
      <c r="AO3" s="760"/>
      <c r="AP3" s="760"/>
      <c r="AQ3" s="760"/>
      <c r="AR3" s="760"/>
      <c r="AS3" s="760"/>
      <c r="AT3" s="760"/>
      <c r="AU3" s="760"/>
      <c r="AV3" s="760"/>
      <c r="AW3" s="760"/>
      <c r="AX3" s="761"/>
      <c r="AY3" s="757">
        <f>AM3+1</f>
        <v>2021</v>
      </c>
      <c r="AZ3" s="758"/>
      <c r="BA3" s="758"/>
      <c r="BB3" s="758"/>
      <c r="BC3" s="758"/>
      <c r="BD3" s="758"/>
      <c r="BE3" s="758"/>
      <c r="BF3" s="758"/>
      <c r="BG3" s="758"/>
      <c r="BH3" s="758"/>
      <c r="BI3" s="758"/>
      <c r="BJ3" s="759"/>
      <c r="BK3" s="757">
        <f>AY3+1</f>
        <v>2022</v>
      </c>
      <c r="BL3" s="760"/>
      <c r="BM3" s="760"/>
      <c r="BN3" s="760"/>
      <c r="BO3" s="760"/>
      <c r="BP3" s="760"/>
      <c r="BQ3" s="760"/>
      <c r="BR3" s="760"/>
      <c r="BS3" s="760"/>
      <c r="BT3" s="760"/>
      <c r="BU3" s="760"/>
      <c r="BV3" s="761"/>
    </row>
    <row r="4" spans="1:74" s="12" customFormat="1" x14ac:dyDescent="0.2">
      <c r="A4" s="16"/>
      <c r="B4" s="17"/>
      <c r="C4" s="18" t="s">
        <v>473</v>
      </c>
      <c r="D4" s="18" t="s">
        <v>474</v>
      </c>
      <c r="E4" s="18" t="s">
        <v>475</v>
      </c>
      <c r="F4" s="18" t="s">
        <v>476</v>
      </c>
      <c r="G4" s="18" t="s">
        <v>477</v>
      </c>
      <c r="H4" s="18" t="s">
        <v>478</v>
      </c>
      <c r="I4" s="18" t="s">
        <v>479</v>
      </c>
      <c r="J4" s="18" t="s">
        <v>480</v>
      </c>
      <c r="K4" s="18" t="s">
        <v>481</v>
      </c>
      <c r="L4" s="18" t="s">
        <v>482</v>
      </c>
      <c r="M4" s="18" t="s">
        <v>483</v>
      </c>
      <c r="N4" s="18" t="s">
        <v>484</v>
      </c>
      <c r="O4" s="18" t="s">
        <v>473</v>
      </c>
      <c r="P4" s="18" t="s">
        <v>474</v>
      </c>
      <c r="Q4" s="18" t="s">
        <v>475</v>
      </c>
      <c r="R4" s="18" t="s">
        <v>476</v>
      </c>
      <c r="S4" s="18" t="s">
        <v>477</v>
      </c>
      <c r="T4" s="18" t="s">
        <v>478</v>
      </c>
      <c r="U4" s="18" t="s">
        <v>479</v>
      </c>
      <c r="V4" s="18" t="s">
        <v>480</v>
      </c>
      <c r="W4" s="18" t="s">
        <v>481</v>
      </c>
      <c r="X4" s="18" t="s">
        <v>482</v>
      </c>
      <c r="Y4" s="18" t="s">
        <v>483</v>
      </c>
      <c r="Z4" s="18" t="s">
        <v>484</v>
      </c>
      <c r="AA4" s="18" t="s">
        <v>473</v>
      </c>
      <c r="AB4" s="18" t="s">
        <v>474</v>
      </c>
      <c r="AC4" s="18" t="s">
        <v>475</v>
      </c>
      <c r="AD4" s="18" t="s">
        <v>476</v>
      </c>
      <c r="AE4" s="18" t="s">
        <v>477</v>
      </c>
      <c r="AF4" s="18" t="s">
        <v>478</v>
      </c>
      <c r="AG4" s="18" t="s">
        <v>479</v>
      </c>
      <c r="AH4" s="18" t="s">
        <v>480</v>
      </c>
      <c r="AI4" s="18" t="s">
        <v>481</v>
      </c>
      <c r="AJ4" s="18" t="s">
        <v>482</v>
      </c>
      <c r="AK4" s="18" t="s">
        <v>483</v>
      </c>
      <c r="AL4" s="18" t="s">
        <v>484</v>
      </c>
      <c r="AM4" s="18" t="s">
        <v>473</v>
      </c>
      <c r="AN4" s="18" t="s">
        <v>474</v>
      </c>
      <c r="AO4" s="18" t="s">
        <v>475</v>
      </c>
      <c r="AP4" s="18" t="s">
        <v>476</v>
      </c>
      <c r="AQ4" s="18" t="s">
        <v>477</v>
      </c>
      <c r="AR4" s="18" t="s">
        <v>478</v>
      </c>
      <c r="AS4" s="18" t="s">
        <v>479</v>
      </c>
      <c r="AT4" s="18" t="s">
        <v>480</v>
      </c>
      <c r="AU4" s="18" t="s">
        <v>481</v>
      </c>
      <c r="AV4" s="18" t="s">
        <v>482</v>
      </c>
      <c r="AW4" s="18" t="s">
        <v>483</v>
      </c>
      <c r="AX4" s="18" t="s">
        <v>484</v>
      </c>
      <c r="AY4" s="18" t="s">
        <v>473</v>
      </c>
      <c r="AZ4" s="18" t="s">
        <v>474</v>
      </c>
      <c r="BA4" s="18" t="s">
        <v>475</v>
      </c>
      <c r="BB4" s="18" t="s">
        <v>476</v>
      </c>
      <c r="BC4" s="18" t="s">
        <v>477</v>
      </c>
      <c r="BD4" s="18" t="s">
        <v>478</v>
      </c>
      <c r="BE4" s="18" t="s">
        <v>479</v>
      </c>
      <c r="BF4" s="18" t="s">
        <v>480</v>
      </c>
      <c r="BG4" s="18" t="s">
        <v>481</v>
      </c>
      <c r="BH4" s="18" t="s">
        <v>482</v>
      </c>
      <c r="BI4" s="18" t="s">
        <v>483</v>
      </c>
      <c r="BJ4" s="18" t="s">
        <v>484</v>
      </c>
      <c r="BK4" s="18" t="s">
        <v>473</v>
      </c>
      <c r="BL4" s="18" t="s">
        <v>474</v>
      </c>
      <c r="BM4" s="18" t="s">
        <v>475</v>
      </c>
      <c r="BN4" s="18" t="s">
        <v>476</v>
      </c>
      <c r="BO4" s="18" t="s">
        <v>477</v>
      </c>
      <c r="BP4" s="18" t="s">
        <v>478</v>
      </c>
      <c r="BQ4" s="18" t="s">
        <v>479</v>
      </c>
      <c r="BR4" s="18" t="s">
        <v>480</v>
      </c>
      <c r="BS4" s="18" t="s">
        <v>481</v>
      </c>
      <c r="BT4" s="18" t="s">
        <v>482</v>
      </c>
      <c r="BU4" s="18" t="s">
        <v>483</v>
      </c>
      <c r="BV4" s="18" t="s">
        <v>484</v>
      </c>
    </row>
    <row r="5" spans="1:74" ht="11.1" customHeight="1" x14ac:dyDescent="0.2">
      <c r="A5" s="57"/>
      <c r="B5" s="59" t="s">
        <v>771</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386"/>
      <c r="AZ5" s="386"/>
      <c r="BA5" s="386"/>
      <c r="BB5" s="386"/>
      <c r="BC5" s="386"/>
      <c r="BD5" s="58"/>
      <c r="BE5" s="58"/>
      <c r="BF5" s="58"/>
      <c r="BG5" s="58"/>
      <c r="BH5" s="386"/>
      <c r="BI5" s="386"/>
      <c r="BJ5" s="386"/>
      <c r="BK5" s="386"/>
      <c r="BL5" s="386"/>
      <c r="BM5" s="386"/>
      <c r="BN5" s="386"/>
      <c r="BO5" s="386"/>
      <c r="BP5" s="386"/>
      <c r="BQ5" s="386"/>
      <c r="BR5" s="386"/>
      <c r="BS5" s="386"/>
      <c r="BT5" s="386"/>
      <c r="BU5" s="386"/>
      <c r="BV5" s="386"/>
    </row>
    <row r="6" spans="1:74" ht="11.1" customHeight="1" x14ac:dyDescent="0.2">
      <c r="A6" s="57"/>
      <c r="B6" s="44" t="s">
        <v>740</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82"/>
      <c r="AY6" s="682"/>
      <c r="AZ6" s="682"/>
      <c r="BA6" s="682"/>
      <c r="BB6" s="682"/>
      <c r="BC6" s="682"/>
      <c r="BD6" s="682"/>
      <c r="BE6" s="682"/>
      <c r="BF6" s="682"/>
      <c r="BG6" s="682"/>
      <c r="BH6" s="682"/>
      <c r="BI6" s="682"/>
      <c r="BJ6" s="682"/>
      <c r="BK6" s="682"/>
      <c r="BL6" s="682"/>
      <c r="BM6" s="682"/>
      <c r="BN6" s="682"/>
      <c r="BO6" s="682"/>
      <c r="BP6" s="682"/>
      <c r="BQ6" s="682"/>
      <c r="BR6" s="682"/>
      <c r="BS6" s="682"/>
      <c r="BT6" s="682"/>
      <c r="BU6" s="682"/>
      <c r="BV6" s="682"/>
    </row>
    <row r="7" spans="1:74" ht="11.1" customHeight="1" x14ac:dyDescent="0.2">
      <c r="A7" s="61" t="s">
        <v>502</v>
      </c>
      <c r="B7" s="172" t="s">
        <v>119</v>
      </c>
      <c r="C7" s="210">
        <v>8.8728540000000002</v>
      </c>
      <c r="D7" s="210">
        <v>9.1092379999999995</v>
      </c>
      <c r="E7" s="210">
        <v>9.1680159999999997</v>
      </c>
      <c r="F7" s="210">
        <v>9.1029920000000004</v>
      </c>
      <c r="G7" s="210">
        <v>9.1844420000000007</v>
      </c>
      <c r="H7" s="210">
        <v>9.1102950000000007</v>
      </c>
      <c r="I7" s="210">
        <v>9.2462789999999995</v>
      </c>
      <c r="J7" s="210">
        <v>9.2450170000000007</v>
      </c>
      <c r="K7" s="210">
        <v>9.5162390000000006</v>
      </c>
      <c r="L7" s="210">
        <v>9.6590030000000002</v>
      </c>
      <c r="M7" s="210">
        <v>10.076983999999999</v>
      </c>
      <c r="N7" s="210">
        <v>9.9793120000000002</v>
      </c>
      <c r="O7" s="210">
        <v>9.9961610000000007</v>
      </c>
      <c r="P7" s="210">
        <v>10.275947</v>
      </c>
      <c r="Q7" s="210">
        <v>10.461175000000001</v>
      </c>
      <c r="R7" s="210">
        <v>10.493442</v>
      </c>
      <c r="S7" s="210">
        <v>10.424486999999999</v>
      </c>
      <c r="T7" s="210">
        <v>10.627898999999999</v>
      </c>
      <c r="U7" s="210">
        <v>10.888398</v>
      </c>
      <c r="V7" s="210">
        <v>11.373371000000001</v>
      </c>
      <c r="W7" s="210">
        <v>11.422010999999999</v>
      </c>
      <c r="X7" s="210">
        <v>11.48831</v>
      </c>
      <c r="Y7" s="210">
        <v>11.867607</v>
      </c>
      <c r="Z7" s="210">
        <v>11.923994</v>
      </c>
      <c r="AA7" s="210">
        <v>11.847951</v>
      </c>
      <c r="AB7" s="210">
        <v>11.65258</v>
      </c>
      <c r="AC7" s="210">
        <v>11.898941000000001</v>
      </c>
      <c r="AD7" s="210">
        <v>12.12458</v>
      </c>
      <c r="AE7" s="210">
        <v>12.140713</v>
      </c>
      <c r="AF7" s="210">
        <v>12.178872</v>
      </c>
      <c r="AG7" s="210">
        <v>11.895645999999999</v>
      </c>
      <c r="AH7" s="210">
        <v>12.475</v>
      </c>
      <c r="AI7" s="210">
        <v>12.5723</v>
      </c>
      <c r="AJ7" s="210">
        <v>12.770961</v>
      </c>
      <c r="AK7" s="210">
        <v>12.966120999999999</v>
      </c>
      <c r="AL7" s="210">
        <v>12.910303000000001</v>
      </c>
      <c r="AM7" s="210">
        <v>12.784808999999999</v>
      </c>
      <c r="AN7" s="210">
        <v>12.825811</v>
      </c>
      <c r="AO7" s="210">
        <v>12.816057000000001</v>
      </c>
      <c r="AP7" s="210">
        <v>11.911472</v>
      </c>
      <c r="AQ7" s="210">
        <v>9.7111169999999998</v>
      </c>
      <c r="AR7" s="210">
        <v>10.419767999999999</v>
      </c>
      <c r="AS7" s="210">
        <v>10.956484</v>
      </c>
      <c r="AT7" s="210">
        <v>10.557567000000001</v>
      </c>
      <c r="AU7" s="210">
        <v>10.868058</v>
      </c>
      <c r="AV7" s="210">
        <v>10.413411999999999</v>
      </c>
      <c r="AW7" s="210">
        <v>11.120706999999999</v>
      </c>
      <c r="AX7" s="210">
        <v>11.083595000000001</v>
      </c>
      <c r="AY7" s="210">
        <v>11.056365</v>
      </c>
      <c r="AZ7" s="210">
        <v>9.7730589999999999</v>
      </c>
      <c r="BA7" s="210">
        <v>11.159560000000001</v>
      </c>
      <c r="BB7" s="210">
        <v>11.230181</v>
      </c>
      <c r="BC7" s="210">
        <v>11.333753</v>
      </c>
      <c r="BD7" s="210">
        <v>11.276282</v>
      </c>
      <c r="BE7" s="210">
        <v>11.307116000000001</v>
      </c>
      <c r="BF7" s="210">
        <v>11.058373612</v>
      </c>
      <c r="BG7" s="210">
        <v>10.563360957</v>
      </c>
      <c r="BH7" s="299">
        <v>10.996219999999999</v>
      </c>
      <c r="BI7" s="299">
        <v>11.13313</v>
      </c>
      <c r="BJ7" s="299">
        <v>11.266400000000001</v>
      </c>
      <c r="BK7" s="299">
        <v>11.506500000000001</v>
      </c>
      <c r="BL7" s="299">
        <v>11.5101</v>
      </c>
      <c r="BM7" s="299">
        <v>11.59881</v>
      </c>
      <c r="BN7" s="299">
        <v>11.634729999999999</v>
      </c>
      <c r="BO7" s="299">
        <v>11.629580000000001</v>
      </c>
      <c r="BP7" s="299">
        <v>11.652089999999999</v>
      </c>
      <c r="BQ7" s="299">
        <v>11.667020000000001</v>
      </c>
      <c r="BR7" s="299">
        <v>11.809979999999999</v>
      </c>
      <c r="BS7" s="299">
        <v>11.862740000000001</v>
      </c>
      <c r="BT7" s="299">
        <v>11.818490000000001</v>
      </c>
      <c r="BU7" s="299">
        <v>12.004709999999999</v>
      </c>
      <c r="BV7" s="299">
        <v>12.053050000000001</v>
      </c>
    </row>
    <row r="8" spans="1:74" ht="11.1" customHeight="1" x14ac:dyDescent="0.2">
      <c r="A8" s="61" t="s">
        <v>503</v>
      </c>
      <c r="B8" s="172" t="s">
        <v>394</v>
      </c>
      <c r="C8" s="210">
        <v>0.51790499999999995</v>
      </c>
      <c r="D8" s="210">
        <v>0.515486</v>
      </c>
      <c r="E8" s="210">
        <v>0.52579399999999998</v>
      </c>
      <c r="F8" s="210">
        <v>0.52529099999999995</v>
      </c>
      <c r="G8" s="210">
        <v>0.50753700000000002</v>
      </c>
      <c r="H8" s="210">
        <v>0.46144000000000002</v>
      </c>
      <c r="I8" s="210">
        <v>0.42263099999999998</v>
      </c>
      <c r="J8" s="210">
        <v>0.45069100000000001</v>
      </c>
      <c r="K8" s="210">
        <v>0.482157</v>
      </c>
      <c r="L8" s="210">
        <v>0.50662399999999996</v>
      </c>
      <c r="M8" s="210">
        <v>0.50991500000000001</v>
      </c>
      <c r="N8" s="210">
        <v>0.51234800000000003</v>
      </c>
      <c r="O8" s="210">
        <v>0.50769600000000004</v>
      </c>
      <c r="P8" s="210">
        <v>0.51309899999999997</v>
      </c>
      <c r="Q8" s="210">
        <v>0.51219199999999998</v>
      </c>
      <c r="R8" s="210">
        <v>0.49740699999999999</v>
      </c>
      <c r="S8" s="210">
        <v>0.49571599999999999</v>
      </c>
      <c r="T8" s="210">
        <v>0.450706</v>
      </c>
      <c r="U8" s="210">
        <v>0.394735</v>
      </c>
      <c r="V8" s="210">
        <v>0.42770900000000001</v>
      </c>
      <c r="W8" s="210">
        <v>0.47146500000000002</v>
      </c>
      <c r="X8" s="210">
        <v>0.48655599999999999</v>
      </c>
      <c r="Y8" s="210">
        <v>0.49729600000000002</v>
      </c>
      <c r="Z8" s="210">
        <v>0.49566300000000002</v>
      </c>
      <c r="AA8" s="210">
        <v>0.496226</v>
      </c>
      <c r="AB8" s="210">
        <v>0.48759200000000003</v>
      </c>
      <c r="AC8" s="210">
        <v>0.48107100000000003</v>
      </c>
      <c r="AD8" s="210">
        <v>0.47547200000000001</v>
      </c>
      <c r="AE8" s="210">
        <v>0.47444999999999998</v>
      </c>
      <c r="AF8" s="210">
        <v>0.45476499999999997</v>
      </c>
      <c r="AG8" s="210">
        <v>0.44849899999999998</v>
      </c>
      <c r="AH8" s="210">
        <v>0.381745</v>
      </c>
      <c r="AI8" s="210">
        <v>0.44939299999999999</v>
      </c>
      <c r="AJ8" s="210">
        <v>0.47478399999999998</v>
      </c>
      <c r="AK8" s="210">
        <v>0.48411100000000001</v>
      </c>
      <c r="AL8" s="210">
        <v>0.48136899999999999</v>
      </c>
      <c r="AM8" s="210">
        <v>0.48244900000000002</v>
      </c>
      <c r="AN8" s="210">
        <v>0.47666599999999998</v>
      </c>
      <c r="AO8" s="210">
        <v>0.469553</v>
      </c>
      <c r="AP8" s="210">
        <v>0.46270299999999998</v>
      </c>
      <c r="AQ8" s="210">
        <v>0.40412100000000001</v>
      </c>
      <c r="AR8" s="210">
        <v>0.36097499999999999</v>
      </c>
      <c r="AS8" s="210">
        <v>0.44400499999999998</v>
      </c>
      <c r="AT8" s="210">
        <v>0.44358199999999998</v>
      </c>
      <c r="AU8" s="210">
        <v>0.44173499999999999</v>
      </c>
      <c r="AV8" s="210">
        <v>0.45936100000000002</v>
      </c>
      <c r="AW8" s="210">
        <v>0.463976</v>
      </c>
      <c r="AX8" s="210">
        <v>0.46295999999999998</v>
      </c>
      <c r="AY8" s="210">
        <v>0.45829399999999998</v>
      </c>
      <c r="AZ8" s="210">
        <v>0.45663999999999999</v>
      </c>
      <c r="BA8" s="210">
        <v>0.45331399999999999</v>
      </c>
      <c r="BB8" s="210">
        <v>0.44633299999999998</v>
      </c>
      <c r="BC8" s="210">
        <v>0.44333899999999998</v>
      </c>
      <c r="BD8" s="210">
        <v>0.439996</v>
      </c>
      <c r="BE8" s="210">
        <v>0.37998700000000002</v>
      </c>
      <c r="BF8" s="210">
        <v>0.40566521317999998</v>
      </c>
      <c r="BG8" s="210">
        <v>0.39253357297000002</v>
      </c>
      <c r="BH8" s="299">
        <v>0.44179359945000002</v>
      </c>
      <c r="BI8" s="299">
        <v>0.43843645673999998</v>
      </c>
      <c r="BJ8" s="299">
        <v>0.43504595968999998</v>
      </c>
      <c r="BK8" s="299">
        <v>0.42749421410999999</v>
      </c>
      <c r="BL8" s="299">
        <v>0.41994232395999997</v>
      </c>
      <c r="BM8" s="299">
        <v>0.45202178999999998</v>
      </c>
      <c r="BN8" s="299">
        <v>0.44808842561000001</v>
      </c>
      <c r="BO8" s="299">
        <v>0.40955943961000002</v>
      </c>
      <c r="BP8" s="299">
        <v>0.39947075508000002</v>
      </c>
      <c r="BQ8" s="299">
        <v>0.37663434610000002</v>
      </c>
      <c r="BR8" s="299">
        <v>0.39879691976999998</v>
      </c>
      <c r="BS8" s="299">
        <v>0.39636414075999998</v>
      </c>
      <c r="BT8" s="299">
        <v>0.41487963493000002</v>
      </c>
      <c r="BU8" s="299">
        <v>0.41702671796000002</v>
      </c>
      <c r="BV8" s="299">
        <v>0.44654965854000001</v>
      </c>
    </row>
    <row r="9" spans="1:74" ht="11.1" customHeight="1" x14ac:dyDescent="0.2">
      <c r="A9" s="61" t="s">
        <v>504</v>
      </c>
      <c r="B9" s="172" t="s">
        <v>233</v>
      </c>
      <c r="C9" s="210">
        <v>1.750904</v>
      </c>
      <c r="D9" s="210">
        <v>1.7536179999999999</v>
      </c>
      <c r="E9" s="210">
        <v>1.77535</v>
      </c>
      <c r="F9" s="210">
        <v>1.6644460000000001</v>
      </c>
      <c r="G9" s="210">
        <v>1.6849270000000001</v>
      </c>
      <c r="H9" s="210">
        <v>1.6313260000000001</v>
      </c>
      <c r="I9" s="210">
        <v>1.7568159999999999</v>
      </c>
      <c r="J9" s="210">
        <v>1.7185299999999999</v>
      </c>
      <c r="K9" s="210">
        <v>1.6933510000000001</v>
      </c>
      <c r="L9" s="210">
        <v>1.482453</v>
      </c>
      <c r="M9" s="210">
        <v>1.698094</v>
      </c>
      <c r="N9" s="210">
        <v>1.5692140000000001</v>
      </c>
      <c r="O9" s="210">
        <v>1.637659</v>
      </c>
      <c r="P9" s="210">
        <v>1.712629</v>
      </c>
      <c r="Q9" s="210">
        <v>1.704723</v>
      </c>
      <c r="R9" s="210">
        <v>1.6027009999999999</v>
      </c>
      <c r="S9" s="210">
        <v>1.536394</v>
      </c>
      <c r="T9" s="210">
        <v>1.663767</v>
      </c>
      <c r="U9" s="210">
        <v>1.866992</v>
      </c>
      <c r="V9" s="210">
        <v>1.9549920000000001</v>
      </c>
      <c r="W9" s="210">
        <v>1.797868</v>
      </c>
      <c r="X9" s="210">
        <v>1.751655</v>
      </c>
      <c r="Y9" s="210">
        <v>1.95052</v>
      </c>
      <c r="Z9" s="210">
        <v>1.9208270000000001</v>
      </c>
      <c r="AA9" s="210">
        <v>1.9174949999999999</v>
      </c>
      <c r="AB9" s="210">
        <v>1.7368699999999999</v>
      </c>
      <c r="AC9" s="210">
        <v>1.9252530000000001</v>
      </c>
      <c r="AD9" s="210">
        <v>1.963058</v>
      </c>
      <c r="AE9" s="210">
        <v>1.9140889999999999</v>
      </c>
      <c r="AF9" s="210">
        <v>1.9229160000000001</v>
      </c>
      <c r="AG9" s="210">
        <v>1.5313129999999999</v>
      </c>
      <c r="AH9" s="210">
        <v>2.0439250000000002</v>
      </c>
      <c r="AI9" s="210">
        <v>1.915116</v>
      </c>
      <c r="AJ9" s="210">
        <v>1.9125019999999999</v>
      </c>
      <c r="AK9" s="210">
        <v>1.9992529999999999</v>
      </c>
      <c r="AL9" s="210">
        <v>1.979565</v>
      </c>
      <c r="AM9" s="210">
        <v>1.988113</v>
      </c>
      <c r="AN9" s="210">
        <v>1.994734</v>
      </c>
      <c r="AO9" s="210">
        <v>1.9750840000000001</v>
      </c>
      <c r="AP9" s="210">
        <v>1.9111210000000001</v>
      </c>
      <c r="AQ9" s="210">
        <v>1.5614950000000001</v>
      </c>
      <c r="AR9" s="210">
        <v>1.5167269999999999</v>
      </c>
      <c r="AS9" s="210">
        <v>1.6184989999999999</v>
      </c>
      <c r="AT9" s="210">
        <v>1.1642140000000001</v>
      </c>
      <c r="AU9" s="210">
        <v>1.5094449999999999</v>
      </c>
      <c r="AV9" s="210">
        <v>1.0500499999999999</v>
      </c>
      <c r="AW9" s="210">
        <v>1.68597</v>
      </c>
      <c r="AX9" s="210">
        <v>1.7779259999999999</v>
      </c>
      <c r="AY9" s="210">
        <v>1.7835490000000001</v>
      </c>
      <c r="AZ9" s="210">
        <v>1.7622709999999999</v>
      </c>
      <c r="BA9" s="210">
        <v>1.854311</v>
      </c>
      <c r="BB9" s="210">
        <v>1.7678879999999999</v>
      </c>
      <c r="BC9" s="210">
        <v>1.8144899999999999</v>
      </c>
      <c r="BD9" s="210">
        <v>1.7893269999999999</v>
      </c>
      <c r="BE9" s="210">
        <v>1.8445279999999999</v>
      </c>
      <c r="BF9" s="210">
        <v>1.5173609394000001</v>
      </c>
      <c r="BG9" s="210">
        <v>1.0126527903</v>
      </c>
      <c r="BH9" s="299">
        <v>1.3778224239000001</v>
      </c>
      <c r="BI9" s="299">
        <v>1.5304993312999999</v>
      </c>
      <c r="BJ9" s="299">
        <v>1.5840924586</v>
      </c>
      <c r="BK9" s="299">
        <v>1.7703728302999999</v>
      </c>
      <c r="BL9" s="299">
        <v>1.7572853292999999</v>
      </c>
      <c r="BM9" s="299">
        <v>1.7554751770000001</v>
      </c>
      <c r="BN9" s="299">
        <v>1.7442987198</v>
      </c>
      <c r="BO9" s="299">
        <v>1.7336533058000001</v>
      </c>
      <c r="BP9" s="299">
        <v>1.7134189272</v>
      </c>
      <c r="BQ9" s="299">
        <v>1.6966398311999999</v>
      </c>
      <c r="BR9" s="299">
        <v>1.7605412041999999</v>
      </c>
      <c r="BS9" s="299">
        <v>1.7659731637</v>
      </c>
      <c r="BT9" s="299">
        <v>1.6654701343</v>
      </c>
      <c r="BU9" s="299">
        <v>1.8241482837</v>
      </c>
      <c r="BV9" s="299">
        <v>1.8346829930999999</v>
      </c>
    </row>
    <row r="10" spans="1:74" ht="11.1" customHeight="1" x14ac:dyDescent="0.2">
      <c r="A10" s="61" t="s">
        <v>505</v>
      </c>
      <c r="B10" s="172" t="s">
        <v>118</v>
      </c>
      <c r="C10" s="210">
        <v>6.6040450000000002</v>
      </c>
      <c r="D10" s="210">
        <v>6.8401339999999999</v>
      </c>
      <c r="E10" s="210">
        <v>6.8668719999999999</v>
      </c>
      <c r="F10" s="210">
        <v>6.9132550000000004</v>
      </c>
      <c r="G10" s="210">
        <v>6.9919779999999996</v>
      </c>
      <c r="H10" s="210">
        <v>7.0175289999999997</v>
      </c>
      <c r="I10" s="210">
        <v>7.0668319999999998</v>
      </c>
      <c r="J10" s="210">
        <v>7.0757960000000004</v>
      </c>
      <c r="K10" s="210">
        <v>7.3407309999999999</v>
      </c>
      <c r="L10" s="210">
        <v>7.6699260000000002</v>
      </c>
      <c r="M10" s="210">
        <v>7.8689749999999998</v>
      </c>
      <c r="N10" s="210">
        <v>7.8977500000000003</v>
      </c>
      <c r="O10" s="210">
        <v>7.8508060000000004</v>
      </c>
      <c r="P10" s="210">
        <v>8.0502190000000002</v>
      </c>
      <c r="Q10" s="210">
        <v>8.2442600000000006</v>
      </c>
      <c r="R10" s="210">
        <v>8.3933339999999994</v>
      </c>
      <c r="S10" s="210">
        <v>8.3923769999999998</v>
      </c>
      <c r="T10" s="210">
        <v>8.5134260000000008</v>
      </c>
      <c r="U10" s="210">
        <v>8.626671</v>
      </c>
      <c r="V10" s="210">
        <v>8.9906699999999997</v>
      </c>
      <c r="W10" s="210">
        <v>9.1526779999999999</v>
      </c>
      <c r="X10" s="210">
        <v>9.2500990000000005</v>
      </c>
      <c r="Y10" s="210">
        <v>9.419791</v>
      </c>
      <c r="Z10" s="210">
        <v>9.5075040000000008</v>
      </c>
      <c r="AA10" s="210">
        <v>9.4342299999999994</v>
      </c>
      <c r="AB10" s="210">
        <v>9.4281179999999996</v>
      </c>
      <c r="AC10" s="210">
        <v>9.4926169999999992</v>
      </c>
      <c r="AD10" s="210">
        <v>9.6860499999999998</v>
      </c>
      <c r="AE10" s="210">
        <v>9.7521740000000001</v>
      </c>
      <c r="AF10" s="210">
        <v>9.8011909999999993</v>
      </c>
      <c r="AG10" s="210">
        <v>9.9158340000000003</v>
      </c>
      <c r="AH10" s="210">
        <v>10.049329999999999</v>
      </c>
      <c r="AI10" s="210">
        <v>10.207791</v>
      </c>
      <c r="AJ10" s="210">
        <v>10.383675</v>
      </c>
      <c r="AK10" s="210">
        <v>10.482756999999999</v>
      </c>
      <c r="AL10" s="210">
        <v>10.449369000000001</v>
      </c>
      <c r="AM10" s="210">
        <v>10.314247</v>
      </c>
      <c r="AN10" s="210">
        <v>10.354411000000001</v>
      </c>
      <c r="AO10" s="210">
        <v>10.371420000000001</v>
      </c>
      <c r="AP10" s="210">
        <v>9.5376480000000008</v>
      </c>
      <c r="AQ10" s="210">
        <v>7.745501</v>
      </c>
      <c r="AR10" s="210">
        <v>8.5420660000000002</v>
      </c>
      <c r="AS10" s="210">
        <v>8.8939800000000009</v>
      </c>
      <c r="AT10" s="210">
        <v>8.9497710000000001</v>
      </c>
      <c r="AU10" s="210">
        <v>8.9168780000000005</v>
      </c>
      <c r="AV10" s="210">
        <v>8.9040009999999992</v>
      </c>
      <c r="AW10" s="210">
        <v>8.9707609999999995</v>
      </c>
      <c r="AX10" s="210">
        <v>8.8427089999999993</v>
      </c>
      <c r="AY10" s="210">
        <v>8.8145220000000002</v>
      </c>
      <c r="AZ10" s="210">
        <v>7.5541479999999996</v>
      </c>
      <c r="BA10" s="210">
        <v>8.8519349999999992</v>
      </c>
      <c r="BB10" s="210">
        <v>9.0159599999999998</v>
      </c>
      <c r="BC10" s="210">
        <v>9.0759240000000005</v>
      </c>
      <c r="BD10" s="210">
        <v>9.0469589999999993</v>
      </c>
      <c r="BE10" s="210">
        <v>9.0826010000000004</v>
      </c>
      <c r="BF10" s="210">
        <v>9.1353474594000001</v>
      </c>
      <c r="BG10" s="210">
        <v>9.1581745933000001</v>
      </c>
      <c r="BH10" s="299">
        <v>9.1765991369000002</v>
      </c>
      <c r="BI10" s="299">
        <v>9.1641893680000006</v>
      </c>
      <c r="BJ10" s="299">
        <v>9.2472576679999996</v>
      </c>
      <c r="BK10" s="299">
        <v>9.3086304385999998</v>
      </c>
      <c r="BL10" s="299">
        <v>9.3328756906999999</v>
      </c>
      <c r="BM10" s="299">
        <v>9.3913099432999996</v>
      </c>
      <c r="BN10" s="299">
        <v>9.4423428357999999</v>
      </c>
      <c r="BO10" s="299">
        <v>9.4863670171999992</v>
      </c>
      <c r="BP10" s="299">
        <v>9.5391984551999993</v>
      </c>
      <c r="BQ10" s="299">
        <v>9.5937461838000004</v>
      </c>
      <c r="BR10" s="299">
        <v>9.6506392384000002</v>
      </c>
      <c r="BS10" s="299">
        <v>9.7004075884999992</v>
      </c>
      <c r="BT10" s="299">
        <v>9.7381366115999999</v>
      </c>
      <c r="BU10" s="299">
        <v>9.7635352063000003</v>
      </c>
      <c r="BV10" s="299">
        <v>9.7718151745000004</v>
      </c>
    </row>
    <row r="11" spans="1:74" ht="11.1" customHeight="1" x14ac:dyDescent="0.2">
      <c r="A11" s="61" t="s">
        <v>737</v>
      </c>
      <c r="B11" s="172" t="s">
        <v>120</v>
      </c>
      <c r="C11" s="210">
        <v>7.7666180000000002</v>
      </c>
      <c r="D11" s="210">
        <v>6.7309130000000001</v>
      </c>
      <c r="E11" s="210">
        <v>7.2349480000000002</v>
      </c>
      <c r="F11" s="210">
        <v>7.0765719999999996</v>
      </c>
      <c r="G11" s="210">
        <v>7.3889500000000004</v>
      </c>
      <c r="H11" s="210">
        <v>7.224145</v>
      </c>
      <c r="I11" s="210">
        <v>6.9589410000000003</v>
      </c>
      <c r="J11" s="210">
        <v>7.1055869999999999</v>
      </c>
      <c r="K11" s="210">
        <v>5.860284</v>
      </c>
      <c r="L11" s="210">
        <v>5.9607109999999999</v>
      </c>
      <c r="M11" s="210">
        <v>6.1302180000000002</v>
      </c>
      <c r="N11" s="210">
        <v>6.2600389999999999</v>
      </c>
      <c r="O11" s="210">
        <v>6.6558380000000001</v>
      </c>
      <c r="P11" s="210">
        <v>5.7626109999999997</v>
      </c>
      <c r="Q11" s="210">
        <v>5.650512</v>
      </c>
      <c r="R11" s="210">
        <v>6.3342210000000003</v>
      </c>
      <c r="S11" s="210">
        <v>5.7670110000000001</v>
      </c>
      <c r="T11" s="210">
        <v>6.2085739999999996</v>
      </c>
      <c r="U11" s="210">
        <v>5.6292080000000002</v>
      </c>
      <c r="V11" s="210">
        <v>6.1302110000000001</v>
      </c>
      <c r="W11" s="210">
        <v>5.578074</v>
      </c>
      <c r="X11" s="210">
        <v>5.097556</v>
      </c>
      <c r="Y11" s="210">
        <v>5.1412800000000001</v>
      </c>
      <c r="Z11" s="210">
        <v>4.7062280000000003</v>
      </c>
      <c r="AA11" s="210">
        <v>4.9153419999999999</v>
      </c>
      <c r="AB11" s="210">
        <v>3.7550110000000001</v>
      </c>
      <c r="AC11" s="210">
        <v>4.1100700000000003</v>
      </c>
      <c r="AD11" s="210">
        <v>4.0878839999999999</v>
      </c>
      <c r="AE11" s="210">
        <v>4.1950570000000003</v>
      </c>
      <c r="AF11" s="210">
        <v>4.0522790000000004</v>
      </c>
      <c r="AG11" s="210">
        <v>4.232246</v>
      </c>
      <c r="AH11" s="210">
        <v>4.1892469999999999</v>
      </c>
      <c r="AI11" s="210">
        <v>3.3901720000000002</v>
      </c>
      <c r="AJ11" s="210">
        <v>2.8297590000000001</v>
      </c>
      <c r="AK11" s="210">
        <v>2.737447</v>
      </c>
      <c r="AL11" s="210">
        <v>3.2964319999999998</v>
      </c>
      <c r="AM11" s="210">
        <v>3.0230760000000001</v>
      </c>
      <c r="AN11" s="210">
        <v>2.982148</v>
      </c>
      <c r="AO11" s="210">
        <v>2.6708349999999998</v>
      </c>
      <c r="AP11" s="210">
        <v>2.6369150000000001</v>
      </c>
      <c r="AQ11" s="210">
        <v>2.909678</v>
      </c>
      <c r="AR11" s="210">
        <v>3.6455860000000002</v>
      </c>
      <c r="AS11" s="210">
        <v>2.563088</v>
      </c>
      <c r="AT11" s="210">
        <v>2.0084689999999998</v>
      </c>
      <c r="AU11" s="210">
        <v>2.1329419999999999</v>
      </c>
      <c r="AV11" s="210">
        <v>2.354301</v>
      </c>
      <c r="AW11" s="210">
        <v>2.7840889999999998</v>
      </c>
      <c r="AX11" s="210">
        <v>2.356258</v>
      </c>
      <c r="AY11" s="210">
        <v>2.6182949999999998</v>
      </c>
      <c r="AZ11" s="210">
        <v>2.8868520000000002</v>
      </c>
      <c r="BA11" s="210">
        <v>3.1017480000000002</v>
      </c>
      <c r="BB11" s="210">
        <v>2.5353530000000002</v>
      </c>
      <c r="BC11" s="210">
        <v>3.0916030000000001</v>
      </c>
      <c r="BD11" s="210">
        <v>3.2522319999999998</v>
      </c>
      <c r="BE11" s="210">
        <v>3.6951019999999999</v>
      </c>
      <c r="BF11" s="210">
        <v>3.3210645160999999</v>
      </c>
      <c r="BG11" s="210">
        <v>3.7886000000000002</v>
      </c>
      <c r="BH11" s="299">
        <v>3.3943370000000002</v>
      </c>
      <c r="BI11" s="299">
        <v>3.8713600000000001</v>
      </c>
      <c r="BJ11" s="299">
        <v>4.209784</v>
      </c>
      <c r="BK11" s="299">
        <v>3.884639</v>
      </c>
      <c r="BL11" s="299">
        <v>3.3625699999999998</v>
      </c>
      <c r="BM11" s="299">
        <v>4.1146960000000004</v>
      </c>
      <c r="BN11" s="299">
        <v>4.3772880000000001</v>
      </c>
      <c r="BO11" s="299">
        <v>4.6636439999999997</v>
      </c>
      <c r="BP11" s="299">
        <v>4.819159</v>
      </c>
      <c r="BQ11" s="299">
        <v>4.89114</v>
      </c>
      <c r="BR11" s="299">
        <v>5.0103280000000003</v>
      </c>
      <c r="BS11" s="299">
        <v>4.5094079999999996</v>
      </c>
      <c r="BT11" s="299">
        <v>3.70417</v>
      </c>
      <c r="BU11" s="299">
        <v>3.8146840000000002</v>
      </c>
      <c r="BV11" s="299">
        <v>4.1000079999999999</v>
      </c>
    </row>
    <row r="12" spans="1:74" ht="11.1" customHeight="1" x14ac:dyDescent="0.2">
      <c r="A12" s="61" t="s">
        <v>739</v>
      </c>
      <c r="B12" s="172" t="s">
        <v>124</v>
      </c>
      <c r="C12" s="210">
        <v>1.2903225807E-4</v>
      </c>
      <c r="D12" s="210">
        <v>9.0357142857000004E-3</v>
      </c>
      <c r="E12" s="210">
        <v>0.10693548387</v>
      </c>
      <c r="F12" s="210">
        <v>9.0766666667000007E-2</v>
      </c>
      <c r="G12" s="210">
        <v>0.13900000000000001</v>
      </c>
      <c r="H12" s="210">
        <v>0.17680000000000001</v>
      </c>
      <c r="I12" s="210">
        <v>9.3870967742000003E-3</v>
      </c>
      <c r="J12" s="210">
        <v>2.7096774194000002E-3</v>
      </c>
      <c r="K12" s="210">
        <v>0.17196666666999999</v>
      </c>
      <c r="L12" s="210">
        <v>0.15125806452000001</v>
      </c>
      <c r="M12" s="210">
        <v>0.25576666666999998</v>
      </c>
      <c r="N12" s="210">
        <v>-5.0096774194E-2</v>
      </c>
      <c r="O12" s="210">
        <v>-4.5258064516E-2</v>
      </c>
      <c r="P12" s="210">
        <v>-4.3714285713999997E-2</v>
      </c>
      <c r="Q12" s="210">
        <v>6.4516129031E-5</v>
      </c>
      <c r="R12" s="210">
        <v>4.9666666667000002E-2</v>
      </c>
      <c r="S12" s="210">
        <v>0.1225483871</v>
      </c>
      <c r="T12" s="210">
        <v>5.0666666666999999E-3</v>
      </c>
      <c r="U12" s="210">
        <v>6.4516129031E-5</v>
      </c>
      <c r="V12" s="210">
        <v>6.4516129034000001E-5</v>
      </c>
      <c r="W12" s="210">
        <v>6.6666666664999994E-5</v>
      </c>
      <c r="X12" s="210">
        <v>0.16674193547999999</v>
      </c>
      <c r="Y12" s="210">
        <v>0.17576666666999999</v>
      </c>
      <c r="Z12" s="210">
        <v>1.3806451613000001E-2</v>
      </c>
      <c r="AA12" s="210">
        <v>0</v>
      </c>
      <c r="AB12" s="210">
        <v>4.6428571429000002E-4</v>
      </c>
      <c r="AC12" s="210">
        <v>0</v>
      </c>
      <c r="AD12" s="210">
        <v>1.7933333332999998E-2</v>
      </c>
      <c r="AE12" s="210">
        <v>0.12161290323</v>
      </c>
      <c r="AF12" s="210">
        <v>0</v>
      </c>
      <c r="AG12" s="210">
        <v>0</v>
      </c>
      <c r="AH12" s="210">
        <v>0</v>
      </c>
      <c r="AI12" s="210">
        <v>0</v>
      </c>
      <c r="AJ12" s="210">
        <v>0.11822580645</v>
      </c>
      <c r="AK12" s="210">
        <v>0.20619999999999999</v>
      </c>
      <c r="AL12" s="210">
        <v>0</v>
      </c>
      <c r="AM12" s="210">
        <v>0</v>
      </c>
      <c r="AN12" s="210">
        <v>0</v>
      </c>
      <c r="AO12" s="210">
        <v>0</v>
      </c>
      <c r="AP12" s="210">
        <v>-9.5299999999999996E-2</v>
      </c>
      <c r="AQ12" s="210">
        <v>-0.33870967742000002</v>
      </c>
      <c r="AR12" s="210">
        <v>-0.25656666667</v>
      </c>
      <c r="AS12" s="210">
        <v>-3.7741935483999998E-3</v>
      </c>
      <c r="AT12" s="210">
        <v>0.27774193547999998</v>
      </c>
      <c r="AU12" s="210">
        <v>0.17813333333</v>
      </c>
      <c r="AV12" s="210">
        <v>0.11709677419</v>
      </c>
      <c r="AW12" s="210">
        <v>1.5699999999999999E-2</v>
      </c>
      <c r="AX12" s="210">
        <v>-3.2258064515E-5</v>
      </c>
      <c r="AY12" s="210">
        <v>3.2258064515E-5</v>
      </c>
      <c r="AZ12" s="210">
        <v>1.1142857143E-2</v>
      </c>
      <c r="BA12" s="210">
        <v>-3.2258064515E-5</v>
      </c>
      <c r="BB12" s="210">
        <v>0.14486666667</v>
      </c>
      <c r="BC12" s="210">
        <v>0.18848387096999999</v>
      </c>
      <c r="BD12" s="210">
        <v>0.20936666667000001</v>
      </c>
      <c r="BE12" s="210">
        <v>6.4516129031E-5</v>
      </c>
      <c r="BF12" s="210">
        <v>0</v>
      </c>
      <c r="BG12" s="210">
        <v>0.11773333333</v>
      </c>
      <c r="BH12" s="299">
        <v>0.2631579</v>
      </c>
      <c r="BI12" s="299">
        <v>0.2631579</v>
      </c>
      <c r="BJ12" s="299">
        <v>0.12733449999999999</v>
      </c>
      <c r="BK12" s="299">
        <v>0</v>
      </c>
      <c r="BL12" s="299">
        <v>0</v>
      </c>
      <c r="BM12" s="299">
        <v>0</v>
      </c>
      <c r="BN12" s="299">
        <v>0</v>
      </c>
      <c r="BO12" s="299">
        <v>0</v>
      </c>
      <c r="BP12" s="299">
        <v>0</v>
      </c>
      <c r="BQ12" s="299">
        <v>0</v>
      </c>
      <c r="BR12" s="299">
        <v>0</v>
      </c>
      <c r="BS12" s="299">
        <v>0</v>
      </c>
      <c r="BT12" s="299">
        <v>0.10322580000000001</v>
      </c>
      <c r="BU12" s="299">
        <v>0.1066667</v>
      </c>
      <c r="BV12" s="299">
        <v>0.10322580000000001</v>
      </c>
    </row>
    <row r="13" spans="1:74" ht="11.1" customHeight="1" x14ac:dyDescent="0.2">
      <c r="A13" s="61" t="s">
        <v>738</v>
      </c>
      <c r="B13" s="172" t="s">
        <v>395</v>
      </c>
      <c r="C13" s="210">
        <v>-0.71535483871000005</v>
      </c>
      <c r="D13" s="210">
        <v>-0.66503571428999997</v>
      </c>
      <c r="E13" s="210">
        <v>-0.42503225806</v>
      </c>
      <c r="F13" s="210">
        <v>0.47696666666999998</v>
      </c>
      <c r="G13" s="210">
        <v>0.24122580645</v>
      </c>
      <c r="H13" s="210">
        <v>0.50836666666999997</v>
      </c>
      <c r="I13" s="210">
        <v>0.58535483871000005</v>
      </c>
      <c r="J13" s="210">
        <v>0.75577419354999997</v>
      </c>
      <c r="K13" s="210">
        <v>-0.32019999999999998</v>
      </c>
      <c r="L13" s="210">
        <v>0.31796774193999999</v>
      </c>
      <c r="M13" s="210">
        <v>0.22256666667</v>
      </c>
      <c r="N13" s="210">
        <v>1.0131612903</v>
      </c>
      <c r="O13" s="210">
        <v>2.8580645161E-2</v>
      </c>
      <c r="P13" s="210">
        <v>-0.11010714286000001</v>
      </c>
      <c r="Q13" s="210">
        <v>-3.5354838710000003E-2</v>
      </c>
      <c r="R13" s="210">
        <v>-0.38796666667000002</v>
      </c>
      <c r="S13" s="210">
        <v>7.6806451612999996E-2</v>
      </c>
      <c r="T13" s="210">
        <v>0.63483333333000003</v>
      </c>
      <c r="U13" s="210">
        <v>0.17777419354999999</v>
      </c>
      <c r="V13" s="210">
        <v>6.6387096773999996E-2</v>
      </c>
      <c r="W13" s="210">
        <v>-0.30336666667000001</v>
      </c>
      <c r="X13" s="210">
        <v>-0.55238709676999997</v>
      </c>
      <c r="Y13" s="210">
        <v>-0.51903333333000001</v>
      </c>
      <c r="Z13" s="210">
        <v>0.22187096774000001</v>
      </c>
      <c r="AA13" s="210">
        <v>-0.20874193548</v>
      </c>
      <c r="AB13" s="210">
        <v>-9.6000000000000002E-2</v>
      </c>
      <c r="AC13" s="210">
        <v>-0.23322580644999999</v>
      </c>
      <c r="AD13" s="210">
        <v>-0.36373333333000002</v>
      </c>
      <c r="AE13" s="210">
        <v>-0.36525806451999998</v>
      </c>
      <c r="AF13" s="210">
        <v>0.58930000000000005</v>
      </c>
      <c r="AG13" s="210">
        <v>0.70509677419000005</v>
      </c>
      <c r="AH13" s="210">
        <v>0.37</v>
      </c>
      <c r="AI13" s="210">
        <v>0.15013333333000001</v>
      </c>
      <c r="AJ13" s="210">
        <v>-0.57267741935000005</v>
      </c>
      <c r="AK13" s="210">
        <v>-8.4000000000000005E-2</v>
      </c>
      <c r="AL13" s="210">
        <v>0.42306451613000001</v>
      </c>
      <c r="AM13" s="210">
        <v>-0.24132258065000001</v>
      </c>
      <c r="AN13" s="210">
        <v>-0.42448275862000001</v>
      </c>
      <c r="AO13" s="210">
        <v>-0.99283870967999999</v>
      </c>
      <c r="AP13" s="210">
        <v>-1.5231333332999999</v>
      </c>
      <c r="AQ13" s="210">
        <v>0.24006451612999999</v>
      </c>
      <c r="AR13" s="210">
        <v>-0.36880000000000002</v>
      </c>
      <c r="AS13" s="210">
        <v>0.40429032257999997</v>
      </c>
      <c r="AT13" s="210">
        <v>0.50725806452</v>
      </c>
      <c r="AU13" s="210">
        <v>0.2225</v>
      </c>
      <c r="AV13" s="210">
        <v>0.12264516129</v>
      </c>
      <c r="AW13" s="210">
        <v>-0.22766666666999999</v>
      </c>
      <c r="AX13" s="210">
        <v>0.49293548387000002</v>
      </c>
      <c r="AY13" s="210">
        <v>0.31025806451999999</v>
      </c>
      <c r="AZ13" s="210">
        <v>-0.61792857143000002</v>
      </c>
      <c r="BA13" s="210">
        <v>-0.28216129031999998</v>
      </c>
      <c r="BB13" s="210">
        <v>0.40573333333</v>
      </c>
      <c r="BC13" s="210">
        <v>0.42374193548</v>
      </c>
      <c r="BD13" s="210">
        <v>0.95476666666999999</v>
      </c>
      <c r="BE13" s="210">
        <v>0.29138709677000002</v>
      </c>
      <c r="BF13" s="210">
        <v>0.48551612903000002</v>
      </c>
      <c r="BG13" s="210">
        <v>9.9333333332999998E-2</v>
      </c>
      <c r="BH13" s="299">
        <v>-0.42860939999999997</v>
      </c>
      <c r="BI13" s="299">
        <v>-0.17930979999999999</v>
      </c>
      <c r="BJ13" s="299">
        <v>0.28196199999999999</v>
      </c>
      <c r="BK13" s="299">
        <v>-0.20086850000000001</v>
      </c>
      <c r="BL13" s="299">
        <v>-0.31680330000000001</v>
      </c>
      <c r="BM13" s="299">
        <v>-0.46388750000000001</v>
      </c>
      <c r="BN13" s="299">
        <v>-0.33336719999999997</v>
      </c>
      <c r="BO13" s="299">
        <v>-4.5441000000000002E-2</v>
      </c>
      <c r="BP13" s="299">
        <v>0.25559100000000001</v>
      </c>
      <c r="BQ13" s="299">
        <v>0.46837719999999999</v>
      </c>
      <c r="BR13" s="299">
        <v>0.3375417</v>
      </c>
      <c r="BS13" s="299">
        <v>-3.6645200000000003E-2</v>
      </c>
      <c r="BT13" s="299">
        <v>-0.3165134</v>
      </c>
      <c r="BU13" s="299">
        <v>-9.7600800000000001E-2</v>
      </c>
      <c r="BV13" s="299">
        <v>0.34154689999999999</v>
      </c>
    </row>
    <row r="14" spans="1:74" ht="11.1" customHeight="1" x14ac:dyDescent="0.2">
      <c r="A14" s="61" t="s">
        <v>507</v>
      </c>
      <c r="B14" s="172" t="s">
        <v>121</v>
      </c>
      <c r="C14" s="210">
        <v>0.19397980644999999</v>
      </c>
      <c r="D14" s="210">
        <v>0.30895600000000001</v>
      </c>
      <c r="E14" s="210">
        <v>-3.6931225806000001E-2</v>
      </c>
      <c r="F14" s="210">
        <v>0.20713566667</v>
      </c>
      <c r="G14" s="210">
        <v>0.26876919355000001</v>
      </c>
      <c r="H14" s="210">
        <v>0.18446033333</v>
      </c>
      <c r="I14" s="210">
        <v>0.51749006452000001</v>
      </c>
      <c r="J14" s="210">
        <v>-0.12857187097</v>
      </c>
      <c r="K14" s="210">
        <v>0.23191033333</v>
      </c>
      <c r="L14" s="210">
        <v>-2.7745806452000001E-2</v>
      </c>
      <c r="M14" s="210">
        <v>0.15406466666999999</v>
      </c>
      <c r="N14" s="210">
        <v>7.1971483870999997E-2</v>
      </c>
      <c r="O14" s="210">
        <v>-3.6127580644999997E-2</v>
      </c>
      <c r="P14" s="210">
        <v>5.1513428570999997E-2</v>
      </c>
      <c r="Q14" s="210">
        <v>0.58873232257999997</v>
      </c>
      <c r="R14" s="210">
        <v>0.276837</v>
      </c>
      <c r="S14" s="210">
        <v>0.57788916129000001</v>
      </c>
      <c r="T14" s="210">
        <v>0.18929399999999999</v>
      </c>
      <c r="U14" s="210">
        <v>0.66155529032000004</v>
      </c>
      <c r="V14" s="210">
        <v>5.2869387097000002E-2</v>
      </c>
      <c r="W14" s="210">
        <v>0.29408200000000001</v>
      </c>
      <c r="X14" s="210">
        <v>0.21200516128999999</v>
      </c>
      <c r="Y14" s="210">
        <v>0.49647966666999999</v>
      </c>
      <c r="Z14" s="210">
        <v>0.54348758065000002</v>
      </c>
      <c r="AA14" s="210">
        <v>0.22841693548</v>
      </c>
      <c r="AB14" s="210">
        <v>0.53369471429000004</v>
      </c>
      <c r="AC14" s="210">
        <v>0.15889180645000001</v>
      </c>
      <c r="AD14" s="210">
        <v>0.47453600000000001</v>
      </c>
      <c r="AE14" s="210">
        <v>0.62732716128999999</v>
      </c>
      <c r="AF14" s="210">
        <v>0.41534900000000002</v>
      </c>
      <c r="AG14" s="210">
        <v>0.34220522581000001</v>
      </c>
      <c r="AH14" s="210">
        <v>0.26259199999999999</v>
      </c>
      <c r="AI14" s="210">
        <v>0.29049466667000001</v>
      </c>
      <c r="AJ14" s="210">
        <v>0.5346026129</v>
      </c>
      <c r="AK14" s="210">
        <v>0.655999</v>
      </c>
      <c r="AL14" s="210">
        <v>0.16274848386999999</v>
      </c>
      <c r="AM14" s="210">
        <v>0.66195358064999998</v>
      </c>
      <c r="AN14" s="210">
        <v>0.48193775861999999</v>
      </c>
      <c r="AO14" s="210">
        <v>0.73639870967999999</v>
      </c>
      <c r="AP14" s="210">
        <v>-0.15762066666999999</v>
      </c>
      <c r="AQ14" s="210">
        <v>0.44588216129000002</v>
      </c>
      <c r="AR14" s="210">
        <v>0.29437966666999998</v>
      </c>
      <c r="AS14" s="210">
        <v>0.41349287096999998</v>
      </c>
      <c r="AT14" s="210">
        <v>0.800674</v>
      </c>
      <c r="AU14" s="210">
        <v>0.17119966667</v>
      </c>
      <c r="AV14" s="210">
        <v>0.43728706451999999</v>
      </c>
      <c r="AW14" s="210">
        <v>0.43087066667000001</v>
      </c>
      <c r="AX14" s="210">
        <v>0.20705077419000001</v>
      </c>
      <c r="AY14" s="210">
        <v>0.54014667742</v>
      </c>
      <c r="AZ14" s="210">
        <v>0.32041071429000001</v>
      </c>
      <c r="BA14" s="210">
        <v>0.40391754838999999</v>
      </c>
      <c r="BB14" s="210">
        <v>0.84419900000000003</v>
      </c>
      <c r="BC14" s="210">
        <v>0.55732119354999998</v>
      </c>
      <c r="BD14" s="210">
        <v>0.49758566666999998</v>
      </c>
      <c r="BE14" s="210">
        <v>0.55816938709999997</v>
      </c>
      <c r="BF14" s="210">
        <v>0.60656187192</v>
      </c>
      <c r="BG14" s="210">
        <v>0.59280571009000005</v>
      </c>
      <c r="BH14" s="299">
        <v>0.1580019</v>
      </c>
      <c r="BI14" s="299">
        <v>0.15845629999999999</v>
      </c>
      <c r="BJ14" s="299">
        <v>0.17102310000000001</v>
      </c>
      <c r="BK14" s="299">
        <v>0.23782120000000001</v>
      </c>
      <c r="BL14" s="299">
        <v>0.19917380000000001</v>
      </c>
      <c r="BM14" s="299">
        <v>0.22451199999999999</v>
      </c>
      <c r="BN14" s="299">
        <v>0.15075530000000001</v>
      </c>
      <c r="BO14" s="299">
        <v>0.21702949999999999</v>
      </c>
      <c r="BP14" s="299">
        <v>0.27837329999999999</v>
      </c>
      <c r="BQ14" s="299">
        <v>0.23597409999999999</v>
      </c>
      <c r="BR14" s="299">
        <v>0.1963104</v>
      </c>
      <c r="BS14" s="299">
        <v>0.24405370000000001</v>
      </c>
      <c r="BT14" s="299">
        <v>0.1580019</v>
      </c>
      <c r="BU14" s="299">
        <v>0.15845629999999999</v>
      </c>
      <c r="BV14" s="299">
        <v>0.17102310000000001</v>
      </c>
    </row>
    <row r="15" spans="1:74" ht="11.1" customHeight="1" x14ac:dyDescent="0.2">
      <c r="A15" s="61" t="s">
        <v>508</v>
      </c>
      <c r="B15" s="172" t="s">
        <v>166</v>
      </c>
      <c r="C15" s="210">
        <v>16.118226</v>
      </c>
      <c r="D15" s="210">
        <v>15.493107</v>
      </c>
      <c r="E15" s="210">
        <v>16.047936</v>
      </c>
      <c r="F15" s="210">
        <v>16.954433000000002</v>
      </c>
      <c r="G15" s="210">
        <v>17.222387000000001</v>
      </c>
      <c r="H15" s="210">
        <v>17.204066999999998</v>
      </c>
      <c r="I15" s="210">
        <v>17.317451999999999</v>
      </c>
      <c r="J15" s="210">
        <v>16.980516000000001</v>
      </c>
      <c r="K15" s="210">
        <v>15.4602</v>
      </c>
      <c r="L15" s="210">
        <v>16.061194</v>
      </c>
      <c r="M15" s="210">
        <v>16.839600000000001</v>
      </c>
      <c r="N15" s="210">
        <v>17.274387000000001</v>
      </c>
      <c r="O15" s="210">
        <v>16.599194000000001</v>
      </c>
      <c r="P15" s="210">
        <v>15.936249999999999</v>
      </c>
      <c r="Q15" s="210">
        <v>16.665129</v>
      </c>
      <c r="R15" s="210">
        <v>16.766200000000001</v>
      </c>
      <c r="S15" s="210">
        <v>16.968741999999999</v>
      </c>
      <c r="T15" s="210">
        <v>17.665666999999999</v>
      </c>
      <c r="U15" s="210">
        <v>17.356999999999999</v>
      </c>
      <c r="V15" s="210">
        <v>17.622903000000001</v>
      </c>
      <c r="W15" s="210">
        <v>16.990867000000001</v>
      </c>
      <c r="X15" s="210">
        <v>16.412226</v>
      </c>
      <c r="Y15" s="210">
        <v>17.162099999999999</v>
      </c>
      <c r="Z15" s="210">
        <v>17.409386999999999</v>
      </c>
      <c r="AA15" s="210">
        <v>16.782968</v>
      </c>
      <c r="AB15" s="210">
        <v>15.845750000000001</v>
      </c>
      <c r="AC15" s="210">
        <v>15.934677000000001</v>
      </c>
      <c r="AD15" s="210">
        <v>16.341200000000001</v>
      </c>
      <c r="AE15" s="210">
        <v>16.719452</v>
      </c>
      <c r="AF15" s="210">
        <v>17.235800000000001</v>
      </c>
      <c r="AG15" s="210">
        <v>17.175194000000001</v>
      </c>
      <c r="AH15" s="210">
        <v>17.296838999999999</v>
      </c>
      <c r="AI15" s="210">
        <v>16.403099999999998</v>
      </c>
      <c r="AJ15" s="210">
        <v>15.680871</v>
      </c>
      <c r="AK15" s="210">
        <v>16.481767000000001</v>
      </c>
      <c r="AL15" s="210">
        <v>16.792548</v>
      </c>
      <c r="AM15" s="210">
        <v>16.228515999999999</v>
      </c>
      <c r="AN15" s="210">
        <v>15.865413999999999</v>
      </c>
      <c r="AO15" s="210">
        <v>15.230452</v>
      </c>
      <c r="AP15" s="210">
        <v>12.772333</v>
      </c>
      <c r="AQ15" s="210">
        <v>12.968031999999999</v>
      </c>
      <c r="AR15" s="210">
        <v>13.734367000000001</v>
      </c>
      <c r="AS15" s="210">
        <v>14.333581000000001</v>
      </c>
      <c r="AT15" s="210">
        <v>14.15171</v>
      </c>
      <c r="AU15" s="210">
        <v>13.572832999999999</v>
      </c>
      <c r="AV15" s="210">
        <v>13.444742</v>
      </c>
      <c r="AW15" s="210">
        <v>14.123699999999999</v>
      </c>
      <c r="AX15" s="210">
        <v>14.139806999999999</v>
      </c>
      <c r="AY15" s="210">
        <v>14.525097000000001</v>
      </c>
      <c r="AZ15" s="210">
        <v>12.373536</v>
      </c>
      <c r="BA15" s="210">
        <v>14.383032</v>
      </c>
      <c r="BB15" s="210">
        <v>15.160333</v>
      </c>
      <c r="BC15" s="210">
        <v>15.594903</v>
      </c>
      <c r="BD15" s="210">
        <v>16.190232999999999</v>
      </c>
      <c r="BE15" s="210">
        <v>15.851839</v>
      </c>
      <c r="BF15" s="210">
        <v>15.471516128999999</v>
      </c>
      <c r="BG15" s="210">
        <v>15.161833333000001</v>
      </c>
      <c r="BH15" s="299">
        <v>14.383100000000001</v>
      </c>
      <c r="BI15" s="299">
        <v>15.246790000000001</v>
      </c>
      <c r="BJ15" s="299">
        <v>16.0565</v>
      </c>
      <c r="BK15" s="299">
        <v>15.428089999999999</v>
      </c>
      <c r="BL15" s="299">
        <v>14.755039999999999</v>
      </c>
      <c r="BM15" s="299">
        <v>15.474130000000001</v>
      </c>
      <c r="BN15" s="299">
        <v>15.829409999999999</v>
      </c>
      <c r="BO15" s="299">
        <v>16.46481</v>
      </c>
      <c r="BP15" s="299">
        <v>17.005210000000002</v>
      </c>
      <c r="BQ15" s="299">
        <v>17.262509999999999</v>
      </c>
      <c r="BR15" s="299">
        <v>17.35416</v>
      </c>
      <c r="BS15" s="299">
        <v>16.579560000000001</v>
      </c>
      <c r="BT15" s="299">
        <v>15.467370000000001</v>
      </c>
      <c r="BU15" s="299">
        <v>15.98692</v>
      </c>
      <c r="BV15" s="299">
        <v>16.76885</v>
      </c>
    </row>
    <row r="16" spans="1:74" ht="11.1" customHeight="1" x14ac:dyDescent="0.2">
      <c r="A16" s="57"/>
      <c r="B16" s="44" t="s">
        <v>741</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0"/>
      <c r="AW16" s="210"/>
      <c r="AX16" s="210"/>
      <c r="AY16" s="210"/>
      <c r="AZ16" s="210"/>
      <c r="BA16" s="210"/>
      <c r="BB16" s="210"/>
      <c r="BC16" s="210"/>
      <c r="BD16" s="210"/>
      <c r="BE16" s="210"/>
      <c r="BF16" s="210"/>
      <c r="BG16" s="210"/>
      <c r="BH16" s="366"/>
      <c r="BI16" s="366"/>
      <c r="BJ16" s="366"/>
      <c r="BK16" s="366"/>
      <c r="BL16" s="366"/>
      <c r="BM16" s="366"/>
      <c r="BN16" s="366"/>
      <c r="BO16" s="366"/>
      <c r="BP16" s="366"/>
      <c r="BQ16" s="366"/>
      <c r="BR16" s="366"/>
      <c r="BS16" s="366"/>
      <c r="BT16" s="366"/>
      <c r="BU16" s="366"/>
      <c r="BV16" s="366"/>
    </row>
    <row r="17" spans="1:74" ht="11.1" customHeight="1" x14ac:dyDescent="0.2">
      <c r="A17" s="61" t="s">
        <v>510</v>
      </c>
      <c r="B17" s="172" t="s">
        <v>396</v>
      </c>
      <c r="C17" s="210">
        <v>1.1390020000000001</v>
      </c>
      <c r="D17" s="210">
        <v>1.0624990000000001</v>
      </c>
      <c r="E17" s="210">
        <v>1.112063</v>
      </c>
      <c r="F17" s="210">
        <v>1.145969</v>
      </c>
      <c r="G17" s="210">
        <v>1.1351610000000001</v>
      </c>
      <c r="H17" s="210">
        <v>1.1592009999999999</v>
      </c>
      <c r="I17" s="210">
        <v>1.1010310000000001</v>
      </c>
      <c r="J17" s="210">
        <v>1.112841</v>
      </c>
      <c r="K17" s="210">
        <v>1.0098</v>
      </c>
      <c r="L17" s="210">
        <v>1.081485</v>
      </c>
      <c r="M17" s="210">
        <v>1.146164</v>
      </c>
      <c r="N17" s="210">
        <v>1.125775</v>
      </c>
      <c r="O17" s="210">
        <v>1.1024210000000001</v>
      </c>
      <c r="P17" s="210">
        <v>1.0965020000000001</v>
      </c>
      <c r="Q17" s="210">
        <v>1.095742</v>
      </c>
      <c r="R17" s="210">
        <v>1.113267</v>
      </c>
      <c r="S17" s="210">
        <v>1.1414200000000001</v>
      </c>
      <c r="T17" s="210">
        <v>1.1328990000000001</v>
      </c>
      <c r="U17" s="210">
        <v>1.1689050000000001</v>
      </c>
      <c r="V17" s="210">
        <v>1.1854849999999999</v>
      </c>
      <c r="W17" s="210">
        <v>1.1408659999999999</v>
      </c>
      <c r="X17" s="210">
        <v>1.1155809999999999</v>
      </c>
      <c r="Y17" s="210">
        <v>1.1494329999999999</v>
      </c>
      <c r="Z17" s="210">
        <v>1.210356</v>
      </c>
      <c r="AA17" s="210">
        <v>1.108708</v>
      </c>
      <c r="AB17" s="210">
        <v>1.007071</v>
      </c>
      <c r="AC17" s="210">
        <v>1.0383579999999999</v>
      </c>
      <c r="AD17" s="210">
        <v>1.0650999999999999</v>
      </c>
      <c r="AE17" s="210">
        <v>1.064227</v>
      </c>
      <c r="AF17" s="210">
        <v>1.0761670000000001</v>
      </c>
      <c r="AG17" s="210">
        <v>1.066033</v>
      </c>
      <c r="AH17" s="210">
        <v>1.098679</v>
      </c>
      <c r="AI17" s="210">
        <v>1.0174989999999999</v>
      </c>
      <c r="AJ17" s="210">
        <v>1.0142260000000001</v>
      </c>
      <c r="AK17" s="210">
        <v>1.1312009999999999</v>
      </c>
      <c r="AL17" s="210">
        <v>1.1334200000000001</v>
      </c>
      <c r="AM17" s="210">
        <v>1.128098</v>
      </c>
      <c r="AN17" s="210">
        <v>0.94134399999999996</v>
      </c>
      <c r="AO17" s="210">
        <v>0.97412799999999999</v>
      </c>
      <c r="AP17" s="210">
        <v>0.77373199999999998</v>
      </c>
      <c r="AQ17" s="210">
        <v>0.80803000000000003</v>
      </c>
      <c r="AR17" s="210">
        <v>0.87066600000000005</v>
      </c>
      <c r="AS17" s="210">
        <v>0.92867699999999997</v>
      </c>
      <c r="AT17" s="210">
        <v>0.923902</v>
      </c>
      <c r="AU17" s="210">
        <v>0.94806900000000005</v>
      </c>
      <c r="AV17" s="210">
        <v>0.92429099999999997</v>
      </c>
      <c r="AW17" s="210">
        <v>0.93443299999999996</v>
      </c>
      <c r="AX17" s="210">
        <v>0.91493599999999997</v>
      </c>
      <c r="AY17" s="210">
        <v>0.89135200000000003</v>
      </c>
      <c r="AZ17" s="210">
        <v>0.764571</v>
      </c>
      <c r="BA17" s="210">
        <v>0.86361500000000002</v>
      </c>
      <c r="BB17" s="210">
        <v>0.94893499999999997</v>
      </c>
      <c r="BC17" s="210">
        <v>1.0244139999999999</v>
      </c>
      <c r="BD17" s="210">
        <v>0.92243299999999995</v>
      </c>
      <c r="BE17" s="210">
        <v>0.95987199999999995</v>
      </c>
      <c r="BF17" s="210">
        <v>0.93735299999999999</v>
      </c>
      <c r="BG17" s="210">
        <v>0.97656229999999999</v>
      </c>
      <c r="BH17" s="299">
        <v>0.98028649999999995</v>
      </c>
      <c r="BI17" s="299">
        <v>1.0498700000000001</v>
      </c>
      <c r="BJ17" s="299">
        <v>1.1059840000000001</v>
      </c>
      <c r="BK17" s="299">
        <v>1.0849329999999999</v>
      </c>
      <c r="BL17" s="299">
        <v>1.044845</v>
      </c>
      <c r="BM17" s="299">
        <v>1.0525640000000001</v>
      </c>
      <c r="BN17" s="299">
        <v>1.0457540000000001</v>
      </c>
      <c r="BO17" s="299">
        <v>1.049571</v>
      </c>
      <c r="BP17" s="299">
        <v>1.054268</v>
      </c>
      <c r="BQ17" s="299">
        <v>1.070791</v>
      </c>
      <c r="BR17" s="299">
        <v>1.115904</v>
      </c>
      <c r="BS17" s="299">
        <v>1.071407</v>
      </c>
      <c r="BT17" s="299">
        <v>1.0233939999999999</v>
      </c>
      <c r="BU17" s="299">
        <v>1.1182030000000001</v>
      </c>
      <c r="BV17" s="299">
        <v>1.1467989999999999</v>
      </c>
    </row>
    <row r="18" spans="1:74" ht="11.1" customHeight="1" x14ac:dyDescent="0.2">
      <c r="A18" s="61" t="s">
        <v>509</v>
      </c>
      <c r="B18" s="172" t="s">
        <v>899</v>
      </c>
      <c r="C18" s="210">
        <v>3.395032</v>
      </c>
      <c r="D18" s="210">
        <v>3.6327859999999998</v>
      </c>
      <c r="E18" s="210">
        <v>3.6852580000000001</v>
      </c>
      <c r="F18" s="210">
        <v>3.6822330000000001</v>
      </c>
      <c r="G18" s="210">
        <v>3.7710970000000001</v>
      </c>
      <c r="H18" s="210">
        <v>3.8073000000000001</v>
      </c>
      <c r="I18" s="210">
        <v>3.8220969999999999</v>
      </c>
      <c r="J18" s="210">
        <v>3.7635160000000001</v>
      </c>
      <c r="K18" s="210">
        <v>3.731033</v>
      </c>
      <c r="L18" s="210">
        <v>4.0197419999999999</v>
      </c>
      <c r="M18" s="210">
        <v>4.1056670000000004</v>
      </c>
      <c r="N18" s="210">
        <v>3.9689679999999998</v>
      </c>
      <c r="O18" s="210">
        <v>3.8529680000000002</v>
      </c>
      <c r="P18" s="210">
        <v>4.0605000000000002</v>
      </c>
      <c r="Q18" s="210">
        <v>4.2002579999999998</v>
      </c>
      <c r="R18" s="210">
        <v>4.2857669999999999</v>
      </c>
      <c r="S18" s="210">
        <v>4.351871</v>
      </c>
      <c r="T18" s="210">
        <v>4.3366670000000003</v>
      </c>
      <c r="U18" s="210">
        <v>4.4516770000000001</v>
      </c>
      <c r="V18" s="210">
        <v>4.6016130000000004</v>
      </c>
      <c r="W18" s="210">
        <v>4.6383000000000001</v>
      </c>
      <c r="X18" s="210">
        <v>4.5876770000000002</v>
      </c>
      <c r="Y18" s="210">
        <v>4.5627000000000004</v>
      </c>
      <c r="Z18" s="210">
        <v>4.4834839999999998</v>
      </c>
      <c r="AA18" s="210">
        <v>4.5540649999999996</v>
      </c>
      <c r="AB18" s="210">
        <v>4.7127499999999998</v>
      </c>
      <c r="AC18" s="210">
        <v>4.7294840000000002</v>
      </c>
      <c r="AD18" s="210">
        <v>4.7902329999999997</v>
      </c>
      <c r="AE18" s="210">
        <v>4.8398070000000004</v>
      </c>
      <c r="AF18" s="210">
        <v>4.7946999999999997</v>
      </c>
      <c r="AG18" s="210">
        <v>4.7073229999999997</v>
      </c>
      <c r="AH18" s="210">
        <v>4.7658709999999997</v>
      </c>
      <c r="AI18" s="210">
        <v>4.9894999999999996</v>
      </c>
      <c r="AJ18" s="210">
        <v>5.0222579999999999</v>
      </c>
      <c r="AK18" s="210">
        <v>4.9945000000000004</v>
      </c>
      <c r="AL18" s="210">
        <v>4.9915159999999998</v>
      </c>
      <c r="AM18" s="210">
        <v>5.2057739999999999</v>
      </c>
      <c r="AN18" s="210">
        <v>5.0520350000000001</v>
      </c>
      <c r="AO18" s="210">
        <v>5.2528709999999998</v>
      </c>
      <c r="AP18" s="210">
        <v>4.9342670000000002</v>
      </c>
      <c r="AQ18" s="210">
        <v>4.7454520000000002</v>
      </c>
      <c r="AR18" s="210">
        <v>5.1946669999999999</v>
      </c>
      <c r="AS18" s="210">
        <v>5.3675810000000004</v>
      </c>
      <c r="AT18" s="210">
        <v>5.3514520000000001</v>
      </c>
      <c r="AU18" s="210">
        <v>5.3078329999999996</v>
      </c>
      <c r="AV18" s="210">
        <v>5.2972580000000002</v>
      </c>
      <c r="AW18" s="210">
        <v>5.3214670000000002</v>
      </c>
      <c r="AX18" s="210">
        <v>5.0582580000000004</v>
      </c>
      <c r="AY18" s="210">
        <v>5.188097</v>
      </c>
      <c r="AZ18" s="210">
        <v>4.214893</v>
      </c>
      <c r="BA18" s="210">
        <v>5.1158070000000002</v>
      </c>
      <c r="BB18" s="210">
        <v>5.4427000000000003</v>
      </c>
      <c r="BC18" s="210">
        <v>5.4610969999999996</v>
      </c>
      <c r="BD18" s="210">
        <v>5.4744330000000003</v>
      </c>
      <c r="BE18" s="210">
        <v>5.4551939999999997</v>
      </c>
      <c r="BF18" s="210">
        <v>5.2605040305999999</v>
      </c>
      <c r="BG18" s="210">
        <v>5.2665753332999996</v>
      </c>
      <c r="BH18" s="299">
        <v>5.5212919999999999</v>
      </c>
      <c r="BI18" s="299">
        <v>5.4685030000000001</v>
      </c>
      <c r="BJ18" s="299">
        <v>5.5360740000000002</v>
      </c>
      <c r="BK18" s="299">
        <v>5.5802079999999998</v>
      </c>
      <c r="BL18" s="299">
        <v>5.6643699999999999</v>
      </c>
      <c r="BM18" s="299">
        <v>5.7564970000000004</v>
      </c>
      <c r="BN18" s="299">
        <v>5.7538239999999998</v>
      </c>
      <c r="BO18" s="299">
        <v>5.8432300000000001</v>
      </c>
      <c r="BP18" s="299">
        <v>5.8808699999999998</v>
      </c>
      <c r="BQ18" s="299">
        <v>5.8906029999999996</v>
      </c>
      <c r="BR18" s="299">
        <v>6.0015359999999998</v>
      </c>
      <c r="BS18" s="299">
        <v>6.0205169999999999</v>
      </c>
      <c r="BT18" s="299">
        <v>6.0864390000000004</v>
      </c>
      <c r="BU18" s="299">
        <v>6.1037910000000002</v>
      </c>
      <c r="BV18" s="299">
        <v>6.0125570000000002</v>
      </c>
    </row>
    <row r="19" spans="1:74" ht="11.1" customHeight="1" x14ac:dyDescent="0.2">
      <c r="A19" s="61" t="s">
        <v>877</v>
      </c>
      <c r="B19" s="172" t="s">
        <v>878</v>
      </c>
      <c r="C19" s="210">
        <v>1.1839839999999999</v>
      </c>
      <c r="D19" s="210">
        <v>1.1706669999999999</v>
      </c>
      <c r="E19" s="210">
        <v>1.17675</v>
      </c>
      <c r="F19" s="210">
        <v>1.139551</v>
      </c>
      <c r="G19" s="210">
        <v>1.17611</v>
      </c>
      <c r="H19" s="210">
        <v>1.1870750000000001</v>
      </c>
      <c r="I19" s="210">
        <v>1.190156</v>
      </c>
      <c r="J19" s="210">
        <v>1.2177169999999999</v>
      </c>
      <c r="K19" s="210">
        <v>1.176067</v>
      </c>
      <c r="L19" s="210">
        <v>1.2098679999999999</v>
      </c>
      <c r="M19" s="210">
        <v>1.2626790000000001</v>
      </c>
      <c r="N19" s="210">
        <v>1.235943</v>
      </c>
      <c r="O19" s="210">
        <v>1.2053119999999999</v>
      </c>
      <c r="P19" s="210">
        <v>1.2232970000000001</v>
      </c>
      <c r="Q19" s="210">
        <v>1.2091499999999999</v>
      </c>
      <c r="R19" s="210">
        <v>1.2004159999999999</v>
      </c>
      <c r="S19" s="210">
        <v>1.2244409999999999</v>
      </c>
      <c r="T19" s="210">
        <v>1.2542850000000001</v>
      </c>
      <c r="U19" s="210">
        <v>1.2677499999999999</v>
      </c>
      <c r="V19" s="210">
        <v>1.284127</v>
      </c>
      <c r="W19" s="210">
        <v>1.208539</v>
      </c>
      <c r="X19" s="210">
        <v>1.21401</v>
      </c>
      <c r="Y19" s="210">
        <v>1.235635</v>
      </c>
      <c r="Z19" s="210">
        <v>1.219158</v>
      </c>
      <c r="AA19" s="210">
        <v>1.1097619999999999</v>
      </c>
      <c r="AB19" s="210">
        <v>1.1117079999999999</v>
      </c>
      <c r="AC19" s="210">
        <v>1.0845469999999999</v>
      </c>
      <c r="AD19" s="210">
        <v>1.1336200000000001</v>
      </c>
      <c r="AE19" s="210">
        <v>1.1457329999999999</v>
      </c>
      <c r="AF19" s="210">
        <v>1.1544779999999999</v>
      </c>
      <c r="AG19" s="210">
        <v>1.1503049999999999</v>
      </c>
      <c r="AH19" s="210">
        <v>1.1285449999999999</v>
      </c>
      <c r="AI19" s="210">
        <v>1.0668759999999999</v>
      </c>
      <c r="AJ19" s="210">
        <v>1.088292</v>
      </c>
      <c r="AK19" s="210">
        <v>1.125297</v>
      </c>
      <c r="AL19" s="210">
        <v>1.1539699999999999</v>
      </c>
      <c r="AM19" s="210">
        <v>1.1582589999999999</v>
      </c>
      <c r="AN19" s="210">
        <v>1.140509</v>
      </c>
      <c r="AO19" s="210">
        <v>1.046513</v>
      </c>
      <c r="AP19" s="210">
        <v>0.66970499999999999</v>
      </c>
      <c r="AQ19" s="210">
        <v>0.78595099999999996</v>
      </c>
      <c r="AR19" s="210">
        <v>0.96711599999999998</v>
      </c>
      <c r="AS19" s="210">
        <v>1.0307500000000001</v>
      </c>
      <c r="AT19" s="210">
        <v>1.0227630000000001</v>
      </c>
      <c r="AU19" s="210">
        <v>1.033018</v>
      </c>
      <c r="AV19" s="210">
        <v>1.0555319999999999</v>
      </c>
      <c r="AW19" s="210">
        <v>1.096816</v>
      </c>
      <c r="AX19" s="210">
        <v>1.0719810000000001</v>
      </c>
      <c r="AY19" s="210">
        <v>1.0606450000000001</v>
      </c>
      <c r="AZ19" s="210">
        <v>0.93417799999999995</v>
      </c>
      <c r="BA19" s="210">
        <v>1.080214</v>
      </c>
      <c r="BB19" s="210">
        <v>1.0715920000000001</v>
      </c>
      <c r="BC19" s="210">
        <v>1.151294</v>
      </c>
      <c r="BD19" s="210">
        <v>1.153902</v>
      </c>
      <c r="BE19" s="210">
        <v>1.1574249999999999</v>
      </c>
      <c r="BF19" s="210">
        <v>1.0459425613</v>
      </c>
      <c r="BG19" s="210">
        <v>1.0425331</v>
      </c>
      <c r="BH19" s="299">
        <v>1.0717270000000001</v>
      </c>
      <c r="BI19" s="299">
        <v>1.098821</v>
      </c>
      <c r="BJ19" s="299">
        <v>1.0839859999999999</v>
      </c>
      <c r="BK19" s="299">
        <v>1.081067</v>
      </c>
      <c r="BL19" s="299">
        <v>1.0579940000000001</v>
      </c>
      <c r="BM19" s="299">
        <v>1.067807</v>
      </c>
      <c r="BN19" s="299">
        <v>1.0684210000000001</v>
      </c>
      <c r="BO19" s="299">
        <v>1.102284</v>
      </c>
      <c r="BP19" s="299">
        <v>1.1352640000000001</v>
      </c>
      <c r="BQ19" s="299">
        <v>1.1231979999999999</v>
      </c>
      <c r="BR19" s="299">
        <v>1.134309</v>
      </c>
      <c r="BS19" s="299">
        <v>1.109272</v>
      </c>
      <c r="BT19" s="299">
        <v>1.096878</v>
      </c>
      <c r="BU19" s="299">
        <v>1.1272070000000001</v>
      </c>
      <c r="BV19" s="299">
        <v>1.1137630000000001</v>
      </c>
    </row>
    <row r="20" spans="1:74" ht="11.1" customHeight="1" x14ac:dyDescent="0.2">
      <c r="A20" s="61" t="s">
        <v>788</v>
      </c>
      <c r="B20" s="172" t="s">
        <v>110</v>
      </c>
      <c r="C20" s="210">
        <v>1.0608709999999999</v>
      </c>
      <c r="D20" s="210">
        <v>1.0466789999999999</v>
      </c>
      <c r="E20" s="210">
        <v>1.0449360000000001</v>
      </c>
      <c r="F20" s="210">
        <v>0.98796700000000004</v>
      </c>
      <c r="G20" s="210">
        <v>1.0278389999999999</v>
      </c>
      <c r="H20" s="210">
        <v>1.026467</v>
      </c>
      <c r="I20" s="210">
        <v>1.0123869999999999</v>
      </c>
      <c r="J20" s="210">
        <v>1.053936</v>
      </c>
      <c r="K20" s="210">
        <v>1.0233669999999999</v>
      </c>
      <c r="L20" s="210">
        <v>1.0390969999999999</v>
      </c>
      <c r="M20" s="210">
        <v>1.0876999999999999</v>
      </c>
      <c r="N20" s="210">
        <v>1.0629679999999999</v>
      </c>
      <c r="O20" s="210">
        <v>1.0508710000000001</v>
      </c>
      <c r="P20" s="210">
        <v>1.0597859999999999</v>
      </c>
      <c r="Q20" s="210">
        <v>1.0448390000000001</v>
      </c>
      <c r="R20" s="210">
        <v>1.022667</v>
      </c>
      <c r="S20" s="210">
        <v>1.044807</v>
      </c>
      <c r="T20" s="210">
        <v>1.064133</v>
      </c>
      <c r="U20" s="210">
        <v>1.078387</v>
      </c>
      <c r="V20" s="210">
        <v>1.0894520000000001</v>
      </c>
      <c r="W20" s="210">
        <v>1.0222329999999999</v>
      </c>
      <c r="X20" s="210">
        <v>1.0438069999999999</v>
      </c>
      <c r="Y20" s="210">
        <v>1.050967</v>
      </c>
      <c r="Z20" s="210">
        <v>1.0237419999999999</v>
      </c>
      <c r="AA20" s="210">
        <v>1.019452</v>
      </c>
      <c r="AB20" s="210">
        <v>1.021393</v>
      </c>
      <c r="AC20" s="210">
        <v>0.99558100000000005</v>
      </c>
      <c r="AD20" s="210">
        <v>1.0327</v>
      </c>
      <c r="AE20" s="210">
        <v>1.0472900000000001</v>
      </c>
      <c r="AF20" s="210">
        <v>1.063267</v>
      </c>
      <c r="AG20" s="210">
        <v>1.0497099999999999</v>
      </c>
      <c r="AH20" s="210">
        <v>1.0297099999999999</v>
      </c>
      <c r="AI20" s="210">
        <v>0.97440000000000004</v>
      </c>
      <c r="AJ20" s="210">
        <v>0.99809700000000001</v>
      </c>
      <c r="AK20" s="210">
        <v>1.0452669999999999</v>
      </c>
      <c r="AL20" s="210">
        <v>1.0733870000000001</v>
      </c>
      <c r="AM20" s="210">
        <v>1.075677</v>
      </c>
      <c r="AN20" s="210">
        <v>1.052103</v>
      </c>
      <c r="AO20" s="210">
        <v>0.94867699999999999</v>
      </c>
      <c r="AP20" s="210">
        <v>0.56676700000000002</v>
      </c>
      <c r="AQ20" s="210">
        <v>0.68248399999999998</v>
      </c>
      <c r="AR20" s="210">
        <v>0.86529999999999996</v>
      </c>
      <c r="AS20" s="210">
        <v>0.92606500000000003</v>
      </c>
      <c r="AT20" s="210">
        <v>0.91677399999999998</v>
      </c>
      <c r="AU20" s="210">
        <v>0.92596699999999998</v>
      </c>
      <c r="AV20" s="210">
        <v>0.95528000000000002</v>
      </c>
      <c r="AW20" s="210">
        <v>0.99715200000000004</v>
      </c>
      <c r="AX20" s="210">
        <v>0.971221</v>
      </c>
      <c r="AY20" s="210">
        <v>0.93054800000000004</v>
      </c>
      <c r="AZ20" s="210">
        <v>0.81885699999999995</v>
      </c>
      <c r="BA20" s="210">
        <v>0.94639799999999996</v>
      </c>
      <c r="BB20" s="210">
        <v>0.94060299999999997</v>
      </c>
      <c r="BC20" s="210">
        <v>1.0072030000000001</v>
      </c>
      <c r="BD20" s="210">
        <v>1.0227329999999999</v>
      </c>
      <c r="BE20" s="210">
        <v>1.014052</v>
      </c>
      <c r="BF20" s="210">
        <v>0.94264516128999998</v>
      </c>
      <c r="BG20" s="210">
        <v>0.93769999999999998</v>
      </c>
      <c r="BH20" s="299">
        <v>0.9658544</v>
      </c>
      <c r="BI20" s="299">
        <v>0.99483390000000005</v>
      </c>
      <c r="BJ20" s="299">
        <v>0.97872340000000002</v>
      </c>
      <c r="BK20" s="299">
        <v>0.97922640000000005</v>
      </c>
      <c r="BL20" s="299">
        <v>0.95983269999999998</v>
      </c>
      <c r="BM20" s="299">
        <v>0.96582950000000001</v>
      </c>
      <c r="BN20" s="299">
        <v>0.96549850000000004</v>
      </c>
      <c r="BO20" s="299">
        <v>0.99960179999999998</v>
      </c>
      <c r="BP20" s="299">
        <v>1.0297400000000001</v>
      </c>
      <c r="BQ20" s="299">
        <v>1.0154399999999999</v>
      </c>
      <c r="BR20" s="299">
        <v>1.0258100000000001</v>
      </c>
      <c r="BS20" s="299">
        <v>0.99877970000000005</v>
      </c>
      <c r="BT20" s="299">
        <v>0.98566969999999998</v>
      </c>
      <c r="BU20" s="299">
        <v>1.0156419999999999</v>
      </c>
      <c r="BV20" s="299">
        <v>1.0013320000000001</v>
      </c>
    </row>
    <row r="21" spans="1:74" ht="11.1" customHeight="1" x14ac:dyDescent="0.2">
      <c r="A21" s="61" t="s">
        <v>879</v>
      </c>
      <c r="B21" s="172" t="s">
        <v>880</v>
      </c>
      <c r="C21" s="210">
        <v>0.18334541935000001</v>
      </c>
      <c r="D21" s="210">
        <v>0.20602028571</v>
      </c>
      <c r="E21" s="210">
        <v>0.22293770968000001</v>
      </c>
      <c r="F21" s="210">
        <v>0.20314099999999999</v>
      </c>
      <c r="G21" s="210">
        <v>0.21407738709999999</v>
      </c>
      <c r="H21" s="210">
        <v>0.23732133332999999</v>
      </c>
      <c r="I21" s="210">
        <v>0.21067367742000001</v>
      </c>
      <c r="J21" s="210">
        <v>0.23117829032000001</v>
      </c>
      <c r="K21" s="210">
        <v>0.19753200000000001</v>
      </c>
      <c r="L21" s="210">
        <v>0.21292335484</v>
      </c>
      <c r="M21" s="210">
        <v>0.23336733333000001</v>
      </c>
      <c r="N21" s="210">
        <v>0.21527438709999999</v>
      </c>
      <c r="O21" s="210">
        <v>0.21954209677</v>
      </c>
      <c r="P21" s="210">
        <v>0.16444314286</v>
      </c>
      <c r="Q21" s="210">
        <v>0.23425712903000001</v>
      </c>
      <c r="R21" s="210">
        <v>0.20937966666999999</v>
      </c>
      <c r="S21" s="210">
        <v>0.19104587097</v>
      </c>
      <c r="T21" s="210">
        <v>0.21827299999999999</v>
      </c>
      <c r="U21" s="210">
        <v>0.18833816129</v>
      </c>
      <c r="V21" s="210">
        <v>0.21041741935</v>
      </c>
      <c r="W21" s="210">
        <v>0.21740699999999999</v>
      </c>
      <c r="X21" s="210">
        <v>0.19108412902999999</v>
      </c>
      <c r="Y21" s="210">
        <v>0.21369266667</v>
      </c>
      <c r="Z21" s="210">
        <v>0.25137890323000001</v>
      </c>
      <c r="AA21" s="210">
        <v>0.22645267742</v>
      </c>
      <c r="AB21" s="210">
        <v>0.21721314286000001</v>
      </c>
      <c r="AC21" s="210">
        <v>0.20670906452000001</v>
      </c>
      <c r="AD21" s="210">
        <v>0.19823433333000001</v>
      </c>
      <c r="AE21" s="210">
        <v>0.19580725805999999</v>
      </c>
      <c r="AF21" s="210">
        <v>0.21546699999999999</v>
      </c>
      <c r="AG21" s="210">
        <v>0.21480567742000001</v>
      </c>
      <c r="AH21" s="210">
        <v>0.20774241935000001</v>
      </c>
      <c r="AI21" s="210">
        <v>0.19540033333000001</v>
      </c>
      <c r="AJ21" s="210">
        <v>0.19225735484000001</v>
      </c>
      <c r="AK21" s="210">
        <v>0.21736733333</v>
      </c>
      <c r="AL21" s="210">
        <v>0.21854719354999999</v>
      </c>
      <c r="AM21" s="210">
        <v>0.22435541935</v>
      </c>
      <c r="AN21" s="210">
        <v>0.20613789655</v>
      </c>
      <c r="AO21" s="210">
        <v>0.21832125806</v>
      </c>
      <c r="AP21" s="210">
        <v>0.18726733333000001</v>
      </c>
      <c r="AQ21" s="210">
        <v>0.19396751612999999</v>
      </c>
      <c r="AR21" s="210">
        <v>0.17730066667</v>
      </c>
      <c r="AS21" s="210">
        <v>0.20712993548</v>
      </c>
      <c r="AT21" s="210">
        <v>0.19493541935</v>
      </c>
      <c r="AU21" s="210">
        <v>0.18493366667</v>
      </c>
      <c r="AV21" s="210">
        <v>0.19324206452000001</v>
      </c>
      <c r="AW21" s="210">
        <v>0.1995403</v>
      </c>
      <c r="AX21" s="210">
        <v>0.18784264515999999</v>
      </c>
      <c r="AY21" s="210">
        <v>0.20264367742</v>
      </c>
      <c r="AZ21" s="210">
        <v>0.17764371429</v>
      </c>
      <c r="BA21" s="210">
        <v>0.19611206451999999</v>
      </c>
      <c r="BB21" s="210">
        <v>0.20686243333000001</v>
      </c>
      <c r="BC21" s="210">
        <v>0.21765629032</v>
      </c>
      <c r="BD21" s="210">
        <v>0.22625816667000001</v>
      </c>
      <c r="BE21" s="210">
        <v>0.22281474194000001</v>
      </c>
      <c r="BF21" s="210">
        <v>0.21099039999999999</v>
      </c>
      <c r="BG21" s="210">
        <v>0.20177120000000001</v>
      </c>
      <c r="BH21" s="299">
        <v>0.19597819999999999</v>
      </c>
      <c r="BI21" s="299">
        <v>0.20859420000000001</v>
      </c>
      <c r="BJ21" s="299">
        <v>0.21758630000000001</v>
      </c>
      <c r="BK21" s="299">
        <v>0.20432529999999999</v>
      </c>
      <c r="BL21" s="299">
        <v>0.20072480000000001</v>
      </c>
      <c r="BM21" s="299">
        <v>0.20630609999999999</v>
      </c>
      <c r="BN21" s="299">
        <v>0.21328810000000001</v>
      </c>
      <c r="BO21" s="299">
        <v>0.21750240000000001</v>
      </c>
      <c r="BP21" s="299">
        <v>0.22256570000000001</v>
      </c>
      <c r="BQ21" s="299">
        <v>0.22493450000000001</v>
      </c>
      <c r="BR21" s="299">
        <v>0.2223955</v>
      </c>
      <c r="BS21" s="299">
        <v>0.2182212</v>
      </c>
      <c r="BT21" s="299">
        <v>0.21108569999999999</v>
      </c>
      <c r="BU21" s="299">
        <v>0.22095899999999999</v>
      </c>
      <c r="BV21" s="299">
        <v>0.22867660000000001</v>
      </c>
    </row>
    <row r="22" spans="1:74" ht="11.1" customHeight="1" x14ac:dyDescent="0.2">
      <c r="A22" s="61" t="s">
        <v>511</v>
      </c>
      <c r="B22" s="172" t="s">
        <v>122</v>
      </c>
      <c r="C22" s="210">
        <v>-2.6661109999999999</v>
      </c>
      <c r="D22" s="210">
        <v>-3.1582150000000002</v>
      </c>
      <c r="E22" s="210">
        <v>-3.105165</v>
      </c>
      <c r="F22" s="210">
        <v>-3.0317310000000002</v>
      </c>
      <c r="G22" s="210">
        <v>-2.8913929999999999</v>
      </c>
      <c r="H22" s="210">
        <v>-3.1508319999999999</v>
      </c>
      <c r="I22" s="210">
        <v>-3.2961429999999998</v>
      </c>
      <c r="J22" s="210">
        <v>-2.6586500000000002</v>
      </c>
      <c r="K22" s="210">
        <v>-2.3966509999999999</v>
      </c>
      <c r="L22" s="210">
        <v>-3.3061910000000001</v>
      </c>
      <c r="M22" s="210">
        <v>-3.3980320000000002</v>
      </c>
      <c r="N22" s="210">
        <v>-3.4608680000000001</v>
      </c>
      <c r="O22" s="210">
        <v>-2.836776</v>
      </c>
      <c r="P22" s="210">
        <v>-3.0839750000000001</v>
      </c>
      <c r="Q22" s="210">
        <v>-3.1652140000000002</v>
      </c>
      <c r="R22" s="210">
        <v>-3.7562679999999999</v>
      </c>
      <c r="S22" s="210">
        <v>-3.2573479999999999</v>
      </c>
      <c r="T22" s="210">
        <v>-3.3062520000000002</v>
      </c>
      <c r="U22" s="210">
        <v>-3.3985970000000001</v>
      </c>
      <c r="V22" s="210">
        <v>-2.860268</v>
      </c>
      <c r="W22" s="210">
        <v>-3.104088</v>
      </c>
      <c r="X22" s="210">
        <v>-3.6407959999999999</v>
      </c>
      <c r="Y22" s="210">
        <v>-4.1498689999999998</v>
      </c>
      <c r="Z22" s="210">
        <v>-3.9866389999999998</v>
      </c>
      <c r="AA22" s="210">
        <v>-3.1295500000000001</v>
      </c>
      <c r="AB22" s="210">
        <v>-3.3028339999999998</v>
      </c>
      <c r="AC22" s="210">
        <v>-3.1507390000000002</v>
      </c>
      <c r="AD22" s="210">
        <v>-2.945309</v>
      </c>
      <c r="AE22" s="210">
        <v>-2.5401090000000002</v>
      </c>
      <c r="AF22" s="210">
        <v>-3.3317860000000001</v>
      </c>
      <c r="AG22" s="210">
        <v>-2.715535</v>
      </c>
      <c r="AH22" s="210">
        <v>-3.2402739999999999</v>
      </c>
      <c r="AI22" s="210">
        <v>-3.3502230000000002</v>
      </c>
      <c r="AJ22" s="210">
        <v>-3.2699180000000001</v>
      </c>
      <c r="AK22" s="210">
        <v>-3.3755090000000001</v>
      </c>
      <c r="AL22" s="210">
        <v>-3.4677169999999999</v>
      </c>
      <c r="AM22" s="210">
        <v>-3.6716920000000002</v>
      </c>
      <c r="AN22" s="210">
        <v>-4.0899299999999998</v>
      </c>
      <c r="AO22" s="210">
        <v>-3.832465</v>
      </c>
      <c r="AP22" s="210">
        <v>-3.7493560000000001</v>
      </c>
      <c r="AQ22" s="210">
        <v>-2.2593079999999999</v>
      </c>
      <c r="AR22" s="210">
        <v>-2.886002</v>
      </c>
      <c r="AS22" s="210">
        <v>-3.2021649999999999</v>
      </c>
      <c r="AT22" s="210">
        <v>-3.108949</v>
      </c>
      <c r="AU22" s="210">
        <v>-2.8891800000000001</v>
      </c>
      <c r="AV22" s="210">
        <v>-3.3675190000000002</v>
      </c>
      <c r="AW22" s="210">
        <v>-3.0812469999999998</v>
      </c>
      <c r="AX22" s="210">
        <v>-3.5419290000000001</v>
      </c>
      <c r="AY22" s="210">
        <v>-3.4319459999999999</v>
      </c>
      <c r="AZ22" s="210">
        <v>-2.8997660000000001</v>
      </c>
      <c r="BA22" s="210">
        <v>-2.4924110000000002</v>
      </c>
      <c r="BB22" s="210">
        <v>-3.378323</v>
      </c>
      <c r="BC22" s="210">
        <v>-2.7925209999999998</v>
      </c>
      <c r="BD22" s="210">
        <v>-3.2156920000000002</v>
      </c>
      <c r="BE22" s="210">
        <v>-3.5464820000000001</v>
      </c>
      <c r="BF22" s="210">
        <v>-3.2026074928999999</v>
      </c>
      <c r="BG22" s="210">
        <v>-2.6215870389</v>
      </c>
      <c r="BH22" s="299">
        <v>-2.671173</v>
      </c>
      <c r="BI22" s="299">
        <v>-3.338778</v>
      </c>
      <c r="BJ22" s="299">
        <v>-4.4120239999999997</v>
      </c>
      <c r="BK22" s="299">
        <v>-3.3877579999999998</v>
      </c>
      <c r="BL22" s="299">
        <v>-3.3941669999999999</v>
      </c>
      <c r="BM22" s="299">
        <v>-3.9380480000000002</v>
      </c>
      <c r="BN22" s="299">
        <v>-3.4735580000000001</v>
      </c>
      <c r="BO22" s="299">
        <v>-3.5434260000000002</v>
      </c>
      <c r="BP22" s="299">
        <v>-3.7660429999999998</v>
      </c>
      <c r="BQ22" s="299">
        <v>-4.1128390000000001</v>
      </c>
      <c r="BR22" s="299">
        <v>-4.4367299999999998</v>
      </c>
      <c r="BS22" s="299">
        <v>-4.3419720000000002</v>
      </c>
      <c r="BT22" s="299">
        <v>-3.715719</v>
      </c>
      <c r="BU22" s="299">
        <v>-3.9096039999999999</v>
      </c>
      <c r="BV22" s="299">
        <v>-5.0180850000000001</v>
      </c>
    </row>
    <row r="23" spans="1:74" ht="11.1" customHeight="1" x14ac:dyDescent="0.2">
      <c r="A23" s="565" t="s">
        <v>973</v>
      </c>
      <c r="B23" s="66" t="s">
        <v>974</v>
      </c>
      <c r="C23" s="210">
        <v>-1.168777</v>
      </c>
      <c r="D23" s="210">
        <v>-1.184483</v>
      </c>
      <c r="E23" s="210">
        <v>-1.288097</v>
      </c>
      <c r="F23" s="210">
        <v>-1.3234269999999999</v>
      </c>
      <c r="G23" s="210">
        <v>-1.1787669999999999</v>
      </c>
      <c r="H23" s="210">
        <v>-1.0935600000000001</v>
      </c>
      <c r="I23" s="210">
        <v>-1.129707</v>
      </c>
      <c r="J23" s="210">
        <v>-1.0708800000000001</v>
      </c>
      <c r="K23" s="210">
        <v>-1.2721370000000001</v>
      </c>
      <c r="L23" s="210">
        <v>-1.2455959999999999</v>
      </c>
      <c r="M23" s="210">
        <v>-1.2720830000000001</v>
      </c>
      <c r="N23" s="210">
        <v>-1.2751520000000001</v>
      </c>
      <c r="O23" s="210">
        <v>-1.183003</v>
      </c>
      <c r="P23" s="210">
        <v>-1.205686</v>
      </c>
      <c r="Q23" s="210">
        <v>-1.2105170000000001</v>
      </c>
      <c r="R23" s="210">
        <v>-1.5021450000000001</v>
      </c>
      <c r="S23" s="210">
        <v>-1.594983</v>
      </c>
      <c r="T23" s="210">
        <v>-1.482648</v>
      </c>
      <c r="U23" s="210">
        <v>-1.501959</v>
      </c>
      <c r="V23" s="210">
        <v>-1.500129</v>
      </c>
      <c r="W23" s="210">
        <v>-1.4105270000000001</v>
      </c>
      <c r="X23" s="210">
        <v>-1.4160429999999999</v>
      </c>
      <c r="Y23" s="210">
        <v>-1.4311400000000001</v>
      </c>
      <c r="Z23" s="210">
        <v>-1.40273</v>
      </c>
      <c r="AA23" s="210">
        <v>-1.2643200000000001</v>
      </c>
      <c r="AB23" s="210">
        <v>-1.2705420000000001</v>
      </c>
      <c r="AC23" s="210">
        <v>-1.39737</v>
      </c>
      <c r="AD23" s="210">
        <v>-1.715192</v>
      </c>
      <c r="AE23" s="210">
        <v>-1.618247</v>
      </c>
      <c r="AF23" s="210">
        <v>-1.6903319999999999</v>
      </c>
      <c r="AG23" s="210">
        <v>-1.712696</v>
      </c>
      <c r="AH23" s="210">
        <v>-1.653737</v>
      </c>
      <c r="AI23" s="210">
        <v>-1.7083740000000001</v>
      </c>
      <c r="AJ23" s="210">
        <v>-1.8825879999999999</v>
      </c>
      <c r="AK23" s="210">
        <v>-1.790734</v>
      </c>
      <c r="AL23" s="210">
        <v>-1.7550600000000001</v>
      </c>
      <c r="AM23" s="210">
        <v>-1.9143810000000001</v>
      </c>
      <c r="AN23" s="210">
        <v>-2.0347520000000001</v>
      </c>
      <c r="AO23" s="210">
        <v>-1.906002</v>
      </c>
      <c r="AP23" s="210">
        <v>-2.0095200000000002</v>
      </c>
      <c r="AQ23" s="210">
        <v>-1.670326</v>
      </c>
      <c r="AR23" s="210">
        <v>-1.8587880000000001</v>
      </c>
      <c r="AS23" s="210">
        <v>-1.903043</v>
      </c>
      <c r="AT23" s="210">
        <v>-1.822498</v>
      </c>
      <c r="AU23" s="210">
        <v>-1.7624919999999999</v>
      </c>
      <c r="AV23" s="210">
        <v>-2.170919</v>
      </c>
      <c r="AW23" s="210">
        <v>-1.9687220000000001</v>
      </c>
      <c r="AX23" s="210">
        <v>-2.0388820000000001</v>
      </c>
      <c r="AY23" s="210">
        <v>-2.1455899999999999</v>
      </c>
      <c r="AZ23" s="210">
        <v>-1.9329689999999999</v>
      </c>
      <c r="BA23" s="210">
        <v>-1.984958</v>
      </c>
      <c r="BB23" s="210">
        <v>-2.328627</v>
      </c>
      <c r="BC23" s="210">
        <v>-2.1592159999999998</v>
      </c>
      <c r="BD23" s="210">
        <v>-2.2001750000000002</v>
      </c>
      <c r="BE23" s="210">
        <v>-2.1780819999999999</v>
      </c>
      <c r="BF23" s="210">
        <v>-2.2597289805999998</v>
      </c>
      <c r="BG23" s="210">
        <v>-2.2007036332999999</v>
      </c>
      <c r="BH23" s="299">
        <v>-2.2191900000000002</v>
      </c>
      <c r="BI23" s="299">
        <v>-2.2149139999999998</v>
      </c>
      <c r="BJ23" s="299">
        <v>-2.2943910000000001</v>
      </c>
      <c r="BK23" s="299">
        <v>-2.1794440000000002</v>
      </c>
      <c r="BL23" s="299">
        <v>-2.2405879999999998</v>
      </c>
      <c r="BM23" s="299">
        <v>-2.2651979999999998</v>
      </c>
      <c r="BN23" s="299">
        <v>-2.2898969999999998</v>
      </c>
      <c r="BO23" s="299">
        <v>-2.2723469999999999</v>
      </c>
      <c r="BP23" s="299">
        <v>-2.2795730000000001</v>
      </c>
      <c r="BQ23" s="299">
        <v>-2.391454</v>
      </c>
      <c r="BR23" s="299">
        <v>-2.3774479999999998</v>
      </c>
      <c r="BS23" s="299">
        <v>-2.3705080000000001</v>
      </c>
      <c r="BT23" s="299">
        <v>-2.3396020000000002</v>
      </c>
      <c r="BU23" s="299">
        <v>-2.3030080000000002</v>
      </c>
      <c r="BV23" s="299">
        <v>-2.3699949999999999</v>
      </c>
    </row>
    <row r="24" spans="1:74" ht="11.1" customHeight="1" x14ac:dyDescent="0.2">
      <c r="A24" s="61" t="s">
        <v>175</v>
      </c>
      <c r="B24" s="172" t="s">
        <v>176</v>
      </c>
      <c r="C24" s="210">
        <v>0.454538</v>
      </c>
      <c r="D24" s="210">
        <v>0.34377799999999997</v>
      </c>
      <c r="E24" s="210">
        <v>0.43352600000000002</v>
      </c>
      <c r="F24" s="210">
        <v>0.32072899999999999</v>
      </c>
      <c r="G24" s="210">
        <v>0.31476700000000002</v>
      </c>
      <c r="H24" s="210">
        <v>0.44519900000000001</v>
      </c>
      <c r="I24" s="210">
        <v>0.38057800000000003</v>
      </c>
      <c r="J24" s="210">
        <v>0.38607200000000003</v>
      </c>
      <c r="K24" s="210">
        <v>0.464138</v>
      </c>
      <c r="L24" s="210">
        <v>0.50045700000000004</v>
      </c>
      <c r="M24" s="210">
        <v>0.41354800000000003</v>
      </c>
      <c r="N24" s="210">
        <v>0.42022700000000002</v>
      </c>
      <c r="O24" s="210">
        <v>0.40573300000000001</v>
      </c>
      <c r="P24" s="210">
        <v>0.42436800000000002</v>
      </c>
      <c r="Q24" s="210">
        <v>0.36855399999999999</v>
      </c>
      <c r="R24" s="210">
        <v>0.28222000000000003</v>
      </c>
      <c r="S24" s="210">
        <v>0.41015699999999999</v>
      </c>
      <c r="T24" s="210">
        <v>0.341557</v>
      </c>
      <c r="U24" s="210">
        <v>0.276563</v>
      </c>
      <c r="V24" s="210">
        <v>0.42841899999999999</v>
      </c>
      <c r="W24" s="210">
        <v>0.34144799999999997</v>
      </c>
      <c r="X24" s="210">
        <v>0.34707399999999999</v>
      </c>
      <c r="Y24" s="210">
        <v>0.30370999999999998</v>
      </c>
      <c r="Z24" s="210">
        <v>0.24426800000000001</v>
      </c>
      <c r="AA24" s="210">
        <v>0.34459299999999998</v>
      </c>
      <c r="AB24" s="210">
        <v>0.10932600000000001</v>
      </c>
      <c r="AC24" s="210">
        <v>0.28467799999999999</v>
      </c>
      <c r="AD24" s="210">
        <v>0.53055300000000005</v>
      </c>
      <c r="AE24" s="210">
        <v>0.47823500000000002</v>
      </c>
      <c r="AF24" s="210">
        <v>0.405026</v>
      </c>
      <c r="AG24" s="210">
        <v>0.540995</v>
      </c>
      <c r="AH24" s="210">
        <v>0.47372900000000001</v>
      </c>
      <c r="AI24" s="210">
        <v>0.39529700000000001</v>
      </c>
      <c r="AJ24" s="210">
        <v>0.551342</v>
      </c>
      <c r="AK24" s="210">
        <v>0.48042800000000002</v>
      </c>
      <c r="AL24" s="210">
        <v>0.51849400000000001</v>
      </c>
      <c r="AM24" s="210">
        <v>0.50907100000000005</v>
      </c>
      <c r="AN24" s="210">
        <v>0.33899299999999999</v>
      </c>
      <c r="AO24" s="210">
        <v>0.27386100000000002</v>
      </c>
      <c r="AP24" s="210">
        <v>6.5259999999999999E-2</v>
      </c>
      <c r="AQ24" s="210">
        <v>0.28004699999999999</v>
      </c>
      <c r="AR24" s="210">
        <v>0.35725200000000001</v>
      </c>
      <c r="AS24" s="210">
        <v>0.406725</v>
      </c>
      <c r="AT24" s="210">
        <v>0.37275900000000001</v>
      </c>
      <c r="AU24" s="210">
        <v>0.28135599999999999</v>
      </c>
      <c r="AV24" s="210">
        <v>0.19615099999999999</v>
      </c>
      <c r="AW24" s="210">
        <v>0.28960599999999997</v>
      </c>
      <c r="AX24" s="210">
        <v>4.8405999999999998E-2</v>
      </c>
      <c r="AY24" s="210">
        <v>4.0495999999999997E-2</v>
      </c>
      <c r="AZ24" s="210">
        <v>8.8261999999999993E-2</v>
      </c>
      <c r="BA24" s="210">
        <v>0.27442</v>
      </c>
      <c r="BB24" s="210">
        <v>0.21038499999999999</v>
      </c>
      <c r="BC24" s="210">
        <v>0.236738</v>
      </c>
      <c r="BD24" s="210">
        <v>0.31046400000000002</v>
      </c>
      <c r="BE24" s="210">
        <v>0.29766700000000001</v>
      </c>
      <c r="BF24" s="210">
        <v>0.35756300000000002</v>
      </c>
      <c r="BG24" s="210">
        <v>0.41687000000000002</v>
      </c>
      <c r="BH24" s="299">
        <v>0.38740330000000001</v>
      </c>
      <c r="BI24" s="299">
        <v>0.25728960000000001</v>
      </c>
      <c r="BJ24" s="299">
        <v>0.221743</v>
      </c>
      <c r="BK24" s="299">
        <v>0.2779488</v>
      </c>
      <c r="BL24" s="299">
        <v>0.14890539999999999</v>
      </c>
      <c r="BM24" s="299">
        <v>0.19672100000000001</v>
      </c>
      <c r="BN24" s="299">
        <v>0.26106190000000001</v>
      </c>
      <c r="BO24" s="299">
        <v>0.26396960000000003</v>
      </c>
      <c r="BP24" s="299">
        <v>0.24254680000000001</v>
      </c>
      <c r="BQ24" s="299">
        <v>0.30734119999999998</v>
      </c>
      <c r="BR24" s="299">
        <v>0.2890587</v>
      </c>
      <c r="BS24" s="299">
        <v>0.29910589999999998</v>
      </c>
      <c r="BT24" s="299">
        <v>0.2544073</v>
      </c>
      <c r="BU24" s="299">
        <v>0.17071990000000001</v>
      </c>
      <c r="BV24" s="299">
        <v>0.16571230000000001</v>
      </c>
    </row>
    <row r="25" spans="1:74" ht="11.1" customHeight="1" x14ac:dyDescent="0.2">
      <c r="A25" s="61" t="s">
        <v>180</v>
      </c>
      <c r="B25" s="172" t="s">
        <v>179</v>
      </c>
      <c r="C25" s="210">
        <v>-0.12642500000000001</v>
      </c>
      <c r="D25" s="210">
        <v>-0.16319800000000001</v>
      </c>
      <c r="E25" s="210">
        <v>-0.114522</v>
      </c>
      <c r="F25" s="210">
        <v>-8.4325999999999998E-2</v>
      </c>
      <c r="G25" s="210">
        <v>-0.10607999999999999</v>
      </c>
      <c r="H25" s="210">
        <v>-6.7163E-2</v>
      </c>
      <c r="I25" s="210">
        <v>-7.9784999999999995E-2</v>
      </c>
      <c r="J25" s="210">
        <v>-8.3822999999999995E-2</v>
      </c>
      <c r="K25" s="210">
        <v>-0.11255999999999999</v>
      </c>
      <c r="L25" s="210">
        <v>-0.120046</v>
      </c>
      <c r="M25" s="210">
        <v>-0.115143</v>
      </c>
      <c r="N25" s="210">
        <v>-0.17613999999999999</v>
      </c>
      <c r="O25" s="210">
        <v>-0.13553999999999999</v>
      </c>
      <c r="P25" s="210">
        <v>-0.19641600000000001</v>
      </c>
      <c r="Q25" s="210">
        <v>-0.21257100000000001</v>
      </c>
      <c r="R25" s="210">
        <v>-0.17296400000000001</v>
      </c>
      <c r="S25" s="210">
        <v>-0.118974</v>
      </c>
      <c r="T25" s="210">
        <v>-0.16621900000000001</v>
      </c>
      <c r="U25" s="210">
        <v>-0.12990699999999999</v>
      </c>
      <c r="V25" s="210">
        <v>-0.12745100000000001</v>
      </c>
      <c r="W25" s="210">
        <v>-0.13117400000000001</v>
      </c>
      <c r="X25" s="210">
        <v>-0.149335</v>
      </c>
      <c r="Y25" s="210">
        <v>-0.13675300000000001</v>
      </c>
      <c r="Z25" s="210">
        <v>-0.15071999999999999</v>
      </c>
      <c r="AA25" s="210">
        <v>-7.9908999999999994E-2</v>
      </c>
      <c r="AB25" s="210">
        <v>-6.5355999999999997E-2</v>
      </c>
      <c r="AC25" s="210">
        <v>-9.2777999999999999E-2</v>
      </c>
      <c r="AD25" s="210">
        <v>-9.1462000000000002E-2</v>
      </c>
      <c r="AE25" s="210">
        <v>-5.9797000000000003E-2</v>
      </c>
      <c r="AF25" s="210">
        <v>-5.7668999999999998E-2</v>
      </c>
      <c r="AG25" s="210">
        <v>-5.8853000000000003E-2</v>
      </c>
      <c r="AH25" s="210">
        <v>-6.5759999999999999E-2</v>
      </c>
      <c r="AI25" s="210">
        <v>-2.8975000000000001E-2</v>
      </c>
      <c r="AJ25" s="210">
        <v>-3.6583999999999998E-2</v>
      </c>
      <c r="AK25" s="210">
        <v>-3.8980000000000001E-2</v>
      </c>
      <c r="AL25" s="210">
        <v>-7.0785000000000001E-2</v>
      </c>
      <c r="AM25" s="210">
        <v>-7.6438000000000006E-2</v>
      </c>
      <c r="AN25" s="210">
        <v>-0.10377</v>
      </c>
      <c r="AO25" s="210">
        <v>-0.100013</v>
      </c>
      <c r="AP25" s="210">
        <v>-4.7240999999999998E-2</v>
      </c>
      <c r="AQ25" s="210">
        <v>-3.8386999999999998E-2</v>
      </c>
      <c r="AR25" s="210">
        <v>-3.8598E-2</v>
      </c>
      <c r="AS25" s="210">
        <v>-3.8496000000000002E-2</v>
      </c>
      <c r="AT25" s="210">
        <v>-4.1723000000000003E-2</v>
      </c>
      <c r="AU25" s="210">
        <v>-3.4985000000000002E-2</v>
      </c>
      <c r="AV25" s="210">
        <v>-5.1652000000000003E-2</v>
      </c>
      <c r="AW25" s="210">
        <v>-3.6072E-2</v>
      </c>
      <c r="AX25" s="210">
        <v>-4.0885999999999999E-2</v>
      </c>
      <c r="AY25" s="210">
        <v>-0.10254000000000001</v>
      </c>
      <c r="AZ25" s="210">
        <v>-5.5336999999999997E-2</v>
      </c>
      <c r="BA25" s="210">
        <v>-7.0293999999999995E-2</v>
      </c>
      <c r="BB25" s="210">
        <v>-5.5850999999999998E-2</v>
      </c>
      <c r="BC25" s="210">
        <v>-3.5020999999999997E-2</v>
      </c>
      <c r="BD25" s="210">
        <v>-2.5545000000000002E-2</v>
      </c>
      <c r="BE25" s="210">
        <v>-1.4062E-2</v>
      </c>
      <c r="BF25" s="210">
        <v>-6.9506002580999995E-2</v>
      </c>
      <c r="BG25" s="210">
        <v>-6.7354072200000004E-2</v>
      </c>
      <c r="BH25" s="299">
        <v>-6.0667199999999998E-2</v>
      </c>
      <c r="BI25" s="299">
        <v>-5.1501900000000003E-2</v>
      </c>
      <c r="BJ25" s="299">
        <v>-4.6789499999999998E-2</v>
      </c>
      <c r="BK25" s="299">
        <v>-4.5854300000000001E-2</v>
      </c>
      <c r="BL25" s="299">
        <v>-5.4698900000000002E-2</v>
      </c>
      <c r="BM25" s="299">
        <v>-6.07783E-2</v>
      </c>
      <c r="BN25" s="299">
        <v>-4.6408199999999997E-2</v>
      </c>
      <c r="BO25" s="299">
        <v>-2.7349499999999999E-2</v>
      </c>
      <c r="BP25" s="299">
        <v>-3.4174700000000002E-2</v>
      </c>
      <c r="BQ25" s="299">
        <v>-3.4635600000000002E-2</v>
      </c>
      <c r="BR25" s="299">
        <v>-3.10648E-2</v>
      </c>
      <c r="BS25" s="299">
        <v>-2.3931999999999998E-2</v>
      </c>
      <c r="BT25" s="299">
        <v>-2.9725000000000001E-2</v>
      </c>
      <c r="BU25" s="299">
        <v>-2.6363399999999999E-2</v>
      </c>
      <c r="BV25" s="299">
        <v>-3.13651E-2</v>
      </c>
    </row>
    <row r="26" spans="1:74" ht="11.1" customHeight="1" x14ac:dyDescent="0.2">
      <c r="A26" s="61" t="s">
        <v>171</v>
      </c>
      <c r="B26" s="172" t="s">
        <v>681</v>
      </c>
      <c r="C26" s="210">
        <v>0.50365800000000005</v>
      </c>
      <c r="D26" s="210">
        <v>0.42750700000000003</v>
      </c>
      <c r="E26" s="210">
        <v>0.36482199999999998</v>
      </c>
      <c r="F26" s="210">
        <v>0.70697500000000002</v>
      </c>
      <c r="G26" s="210">
        <v>0.65046099999999996</v>
      </c>
      <c r="H26" s="210">
        <v>0.67406299999999997</v>
      </c>
      <c r="I26" s="210">
        <v>0.58368699999999996</v>
      </c>
      <c r="J26" s="210">
        <v>0.64555499999999999</v>
      </c>
      <c r="K26" s="210">
        <v>0.68994599999999995</v>
      </c>
      <c r="L26" s="210">
        <v>0.38625999999999999</v>
      </c>
      <c r="M26" s="210">
        <v>0.376083</v>
      </c>
      <c r="N26" s="210">
        <v>0.32482699999999998</v>
      </c>
      <c r="O26" s="210">
        <v>0.42571399999999998</v>
      </c>
      <c r="P26" s="210">
        <v>0.44293300000000002</v>
      </c>
      <c r="Q26" s="210">
        <v>0.63300999999999996</v>
      </c>
      <c r="R26" s="210">
        <v>0.72601599999999999</v>
      </c>
      <c r="S26" s="210">
        <v>0.83031900000000003</v>
      </c>
      <c r="T26" s="210">
        <v>0.770841</v>
      </c>
      <c r="U26" s="210">
        <v>0.74153000000000002</v>
      </c>
      <c r="V26" s="210">
        <v>0.76555200000000001</v>
      </c>
      <c r="W26" s="210">
        <v>0.50039999999999996</v>
      </c>
      <c r="X26" s="210">
        <v>0.43534899999999999</v>
      </c>
      <c r="Y26" s="210">
        <v>0.228299</v>
      </c>
      <c r="Z26" s="210">
        <v>0.436085</v>
      </c>
      <c r="AA26" s="210">
        <v>0.444828</v>
      </c>
      <c r="AB26" s="210">
        <v>0.42546400000000001</v>
      </c>
      <c r="AC26" s="210">
        <v>0.51417800000000002</v>
      </c>
      <c r="AD26" s="210">
        <v>0.80780099999999999</v>
      </c>
      <c r="AE26" s="210">
        <v>1.0041629999999999</v>
      </c>
      <c r="AF26" s="210">
        <v>0.62604300000000002</v>
      </c>
      <c r="AG26" s="210">
        <v>0.81289699999999998</v>
      </c>
      <c r="AH26" s="210">
        <v>0.697353</v>
      </c>
      <c r="AI26" s="210">
        <v>0.62252300000000005</v>
      </c>
      <c r="AJ26" s="210">
        <v>0.51267200000000002</v>
      </c>
      <c r="AK26" s="210">
        <v>0.44736199999999998</v>
      </c>
      <c r="AL26" s="210">
        <v>0.43847199999999997</v>
      </c>
      <c r="AM26" s="210">
        <v>0.32624300000000001</v>
      </c>
      <c r="AN26" s="210">
        <v>0.35373500000000002</v>
      </c>
      <c r="AO26" s="210">
        <v>0.50798900000000002</v>
      </c>
      <c r="AP26" s="210">
        <v>0.21182599999999999</v>
      </c>
      <c r="AQ26" s="210">
        <v>0.34806399999999998</v>
      </c>
      <c r="AR26" s="210">
        <v>0.53888899999999995</v>
      </c>
      <c r="AS26" s="210">
        <v>0.453677</v>
      </c>
      <c r="AT26" s="210">
        <v>0.49058600000000002</v>
      </c>
      <c r="AU26" s="210">
        <v>0.51223399999999997</v>
      </c>
      <c r="AV26" s="210">
        <v>0.42996200000000001</v>
      </c>
      <c r="AW26" s="210">
        <v>0.43772800000000001</v>
      </c>
      <c r="AX26" s="210">
        <v>0.43846800000000002</v>
      </c>
      <c r="AY26" s="210">
        <v>0.41551100000000002</v>
      </c>
      <c r="AZ26" s="210">
        <v>0.50917800000000002</v>
      </c>
      <c r="BA26" s="210">
        <v>0.72934200000000005</v>
      </c>
      <c r="BB26" s="210">
        <v>0.77208399999999999</v>
      </c>
      <c r="BC26" s="210">
        <v>0.82546600000000003</v>
      </c>
      <c r="BD26" s="210">
        <v>0.78552200000000005</v>
      </c>
      <c r="BE26" s="210">
        <v>0.65271500000000005</v>
      </c>
      <c r="BF26" s="210">
        <v>0.56729096452000005</v>
      </c>
      <c r="BG26" s="210">
        <v>0.83854766667000002</v>
      </c>
      <c r="BH26" s="299">
        <v>0.27141900000000002</v>
      </c>
      <c r="BI26" s="299">
        <v>0.1954129</v>
      </c>
      <c r="BJ26" s="299">
        <v>-8.4916099999999994E-2</v>
      </c>
      <c r="BK26" s="299">
        <v>0.83748750000000005</v>
      </c>
      <c r="BL26" s="299">
        <v>0.44282959999999999</v>
      </c>
      <c r="BM26" s="299">
        <v>0.31358809999999998</v>
      </c>
      <c r="BN26" s="299">
        <v>0.62894660000000002</v>
      </c>
      <c r="BO26" s="299">
        <v>0.86099539999999997</v>
      </c>
      <c r="BP26" s="299">
        <v>0.79039289999999995</v>
      </c>
      <c r="BQ26" s="299">
        <v>0.60708479999999998</v>
      </c>
      <c r="BR26" s="299">
        <v>0.37281930000000002</v>
      </c>
      <c r="BS26" s="299">
        <v>0.26912039999999998</v>
      </c>
      <c r="BT26" s="299">
        <v>0.49884319999999999</v>
      </c>
      <c r="BU26" s="299">
        <v>0.31234119999999999</v>
      </c>
      <c r="BV26" s="299">
        <v>-0.1520948</v>
      </c>
    </row>
    <row r="27" spans="1:74" ht="11.1" customHeight="1" x14ac:dyDescent="0.2">
      <c r="A27" s="61" t="s">
        <v>170</v>
      </c>
      <c r="B27" s="172" t="s">
        <v>404</v>
      </c>
      <c r="C27" s="210">
        <v>-0.78454500000000005</v>
      </c>
      <c r="D27" s="210">
        <v>-0.68166700000000002</v>
      </c>
      <c r="E27" s="210">
        <v>-0.57893799999999995</v>
      </c>
      <c r="F27" s="210">
        <v>-0.61463599999999996</v>
      </c>
      <c r="G27" s="210">
        <v>-0.58507500000000001</v>
      </c>
      <c r="H27" s="210">
        <v>-0.68389</v>
      </c>
      <c r="I27" s="210">
        <v>-0.68878899999999998</v>
      </c>
      <c r="J27" s="210">
        <v>-0.58121100000000003</v>
      </c>
      <c r="K27" s="210">
        <v>-0.629942</v>
      </c>
      <c r="L27" s="210">
        <v>-0.70150599999999996</v>
      </c>
      <c r="M27" s="210">
        <v>-1.079739</v>
      </c>
      <c r="N27" s="210">
        <v>-0.99498399999999998</v>
      </c>
      <c r="O27" s="210">
        <v>-0.95648900000000003</v>
      </c>
      <c r="P27" s="210">
        <v>-0.90125200000000005</v>
      </c>
      <c r="Q27" s="210">
        <v>-0.91341000000000006</v>
      </c>
      <c r="R27" s="210">
        <v>-0.83388099999999998</v>
      </c>
      <c r="S27" s="210">
        <v>-0.65754800000000002</v>
      </c>
      <c r="T27" s="210">
        <v>-0.644648</v>
      </c>
      <c r="U27" s="210">
        <v>-0.78610800000000003</v>
      </c>
      <c r="V27" s="210">
        <v>-0.59894000000000003</v>
      </c>
      <c r="W27" s="210">
        <v>-0.72073799999999999</v>
      </c>
      <c r="X27" s="210">
        <v>-0.96718899999999997</v>
      </c>
      <c r="Y27" s="210">
        <v>-1.04278</v>
      </c>
      <c r="Z27" s="210">
        <v>-0.98854699999999995</v>
      </c>
      <c r="AA27" s="210">
        <v>-0.78108599999999995</v>
      </c>
      <c r="AB27" s="210">
        <v>-0.86004599999999998</v>
      </c>
      <c r="AC27" s="210">
        <v>-0.76960399999999995</v>
      </c>
      <c r="AD27" s="210">
        <v>-0.57928500000000005</v>
      </c>
      <c r="AE27" s="210">
        <v>-0.59065100000000004</v>
      </c>
      <c r="AF27" s="210">
        <v>-0.64609099999999997</v>
      </c>
      <c r="AG27" s="210">
        <v>-0.59236500000000003</v>
      </c>
      <c r="AH27" s="210">
        <v>-0.54748699999999995</v>
      </c>
      <c r="AI27" s="210">
        <v>-0.67186400000000002</v>
      </c>
      <c r="AJ27" s="210">
        <v>-0.77386100000000002</v>
      </c>
      <c r="AK27" s="210">
        <v>-0.94935899999999995</v>
      </c>
      <c r="AL27" s="210">
        <v>-0.90232199999999996</v>
      </c>
      <c r="AM27" s="210">
        <v>-0.746027</v>
      </c>
      <c r="AN27" s="210">
        <v>-0.73198200000000002</v>
      </c>
      <c r="AO27" s="210">
        <v>-0.66059000000000001</v>
      </c>
      <c r="AP27" s="210">
        <v>-0.68603099999999995</v>
      </c>
      <c r="AQ27" s="210">
        <v>-0.20618600000000001</v>
      </c>
      <c r="AR27" s="210">
        <v>-0.334532</v>
      </c>
      <c r="AS27" s="210">
        <v>-0.464057</v>
      </c>
      <c r="AT27" s="210">
        <v>-0.65181299999999998</v>
      </c>
      <c r="AU27" s="210">
        <v>-0.62680000000000002</v>
      </c>
      <c r="AV27" s="210">
        <v>-0.68930499999999995</v>
      </c>
      <c r="AW27" s="210">
        <v>-0.76873199999999997</v>
      </c>
      <c r="AX27" s="210">
        <v>-0.83406199999999997</v>
      </c>
      <c r="AY27" s="210">
        <v>-0.75925200000000004</v>
      </c>
      <c r="AZ27" s="210">
        <v>-0.62568900000000005</v>
      </c>
      <c r="BA27" s="210">
        <v>-0.60288200000000003</v>
      </c>
      <c r="BB27" s="210">
        <v>-0.56372199999999995</v>
      </c>
      <c r="BC27" s="210">
        <v>-0.646899</v>
      </c>
      <c r="BD27" s="210">
        <v>-0.76094799999999996</v>
      </c>
      <c r="BE27" s="210">
        <v>-0.65057699999999996</v>
      </c>
      <c r="BF27" s="210">
        <v>-0.43425806451999999</v>
      </c>
      <c r="BG27" s="210">
        <v>-0.55033333333000001</v>
      </c>
      <c r="BH27" s="299">
        <v>-0.42054609999999998</v>
      </c>
      <c r="BI27" s="299">
        <v>-0.73811020000000005</v>
      </c>
      <c r="BJ27" s="299">
        <v>-0.74200180000000004</v>
      </c>
      <c r="BK27" s="299">
        <v>-1.2166189999999999</v>
      </c>
      <c r="BL27" s="299">
        <v>-0.67135160000000005</v>
      </c>
      <c r="BM27" s="299">
        <v>-0.71658790000000006</v>
      </c>
      <c r="BN27" s="299">
        <v>-0.55026739999999996</v>
      </c>
      <c r="BO27" s="299">
        <v>-0.79070530000000006</v>
      </c>
      <c r="BP27" s="299">
        <v>-0.52085009999999998</v>
      </c>
      <c r="BQ27" s="299">
        <v>-0.62406969999999995</v>
      </c>
      <c r="BR27" s="299">
        <v>-0.65761910000000001</v>
      </c>
      <c r="BS27" s="299">
        <v>-0.67802479999999998</v>
      </c>
      <c r="BT27" s="299">
        <v>-0.81453819999999999</v>
      </c>
      <c r="BU27" s="299">
        <v>-0.77534219999999998</v>
      </c>
      <c r="BV27" s="299">
        <v>-0.79956819999999995</v>
      </c>
    </row>
    <row r="28" spans="1:74" ht="11.1" customHeight="1" x14ac:dyDescent="0.2">
      <c r="A28" s="61" t="s">
        <v>172</v>
      </c>
      <c r="B28" s="172" t="s">
        <v>168</v>
      </c>
      <c r="C28" s="210">
        <v>-4.2207000000000001E-2</v>
      </c>
      <c r="D28" s="210">
        <v>-3.0172000000000001E-2</v>
      </c>
      <c r="E28" s="210">
        <v>-5.2194999999999998E-2</v>
      </c>
      <c r="F28" s="210">
        <v>-1.9748000000000002E-2</v>
      </c>
      <c r="G28" s="210">
        <v>-4.6397000000000001E-2</v>
      </c>
      <c r="H28" s="210">
        <v>-0.116287</v>
      </c>
      <c r="I28" s="210">
        <v>-8.0463999999999994E-2</v>
      </c>
      <c r="J28" s="210">
        <v>-2.5118000000000001E-2</v>
      </c>
      <c r="K28" s="210">
        <v>7.0273000000000002E-2</v>
      </c>
      <c r="L28" s="210">
        <v>8.2105999999999998E-2</v>
      </c>
      <c r="M28" s="210">
        <v>-7.8059999999999996E-3</v>
      </c>
      <c r="N28" s="210">
        <v>-2.3984999999999999E-2</v>
      </c>
      <c r="O28" s="210">
        <v>-7.5766E-2</v>
      </c>
      <c r="P28" s="210">
        <v>-8.3722000000000005E-2</v>
      </c>
      <c r="Q28" s="210">
        <v>-0.162047</v>
      </c>
      <c r="R28" s="210">
        <v>-0.137715</v>
      </c>
      <c r="S28" s="210">
        <v>-0.104935</v>
      </c>
      <c r="T28" s="210">
        <v>-6.0836000000000001E-2</v>
      </c>
      <c r="U28" s="210">
        <v>-0.118094</v>
      </c>
      <c r="V28" s="210">
        <v>-7.1446999999999997E-2</v>
      </c>
      <c r="W28" s="210">
        <v>1.4710000000000001E-2</v>
      </c>
      <c r="X28" s="210">
        <v>-0.16100800000000001</v>
      </c>
      <c r="Y28" s="210">
        <v>-0.111772</v>
      </c>
      <c r="Z28" s="210">
        <v>-0.106001</v>
      </c>
      <c r="AA28" s="210">
        <v>-0.16377800000000001</v>
      </c>
      <c r="AB28" s="210">
        <v>-5.1951999999999998E-2</v>
      </c>
      <c r="AC28" s="210">
        <v>-2.8677999999999999E-2</v>
      </c>
      <c r="AD28" s="210">
        <v>2.2279999999999999E-3</v>
      </c>
      <c r="AE28" s="210">
        <v>-6.4159999999999998E-3</v>
      </c>
      <c r="AF28" s="210">
        <v>-3.9072999999999997E-2</v>
      </c>
      <c r="AG28" s="210">
        <v>4.7109999999999999E-3</v>
      </c>
      <c r="AH28" s="210">
        <v>-7.8911999999999996E-2</v>
      </c>
      <c r="AI28" s="210">
        <v>-5.6877999999999998E-2</v>
      </c>
      <c r="AJ28" s="210">
        <v>-7.3331999999999994E-2</v>
      </c>
      <c r="AK28" s="210">
        <v>-9.4535999999999995E-2</v>
      </c>
      <c r="AL28" s="210">
        <v>-8.5800000000000001E-2</v>
      </c>
      <c r="AM28" s="210">
        <v>-7.9534999999999995E-2</v>
      </c>
      <c r="AN28" s="210">
        <v>-8.1918000000000005E-2</v>
      </c>
      <c r="AO28" s="210">
        <v>-6.0489000000000001E-2</v>
      </c>
      <c r="AP28" s="210">
        <v>6.2979999999999994E-2</v>
      </c>
      <c r="AQ28" s="210">
        <v>0.103311</v>
      </c>
      <c r="AR28" s="210">
        <v>9.2848E-2</v>
      </c>
      <c r="AS28" s="210">
        <v>0.111933</v>
      </c>
      <c r="AT28" s="210">
        <v>0.135548</v>
      </c>
      <c r="AU28" s="210">
        <v>0.123097</v>
      </c>
      <c r="AV28" s="210">
        <v>0.10387399999999999</v>
      </c>
      <c r="AW28" s="210">
        <v>6.8784999999999999E-2</v>
      </c>
      <c r="AX28" s="210">
        <v>5.4237E-2</v>
      </c>
      <c r="AY28" s="210">
        <v>3.1182000000000001E-2</v>
      </c>
      <c r="AZ28" s="210">
        <v>4.5110999999999998E-2</v>
      </c>
      <c r="BA28" s="210">
        <v>2.7949999999999999E-2</v>
      </c>
      <c r="BB28" s="210">
        <v>6.7746000000000001E-2</v>
      </c>
      <c r="BC28" s="210">
        <v>0.101174</v>
      </c>
      <c r="BD28" s="210">
        <v>8.6559999999999998E-2</v>
      </c>
      <c r="BE28" s="210">
        <v>3.7420000000000002E-2</v>
      </c>
      <c r="BF28" s="210">
        <v>0.10990645161</v>
      </c>
      <c r="BG28" s="210">
        <v>0.16113333332999999</v>
      </c>
      <c r="BH28" s="299">
        <v>0.2069338</v>
      </c>
      <c r="BI28" s="299">
        <v>5.02207E-2</v>
      </c>
      <c r="BJ28" s="299">
        <v>3.6449599999999999E-2</v>
      </c>
      <c r="BK28" s="299">
        <v>-9.8944799999999999E-2</v>
      </c>
      <c r="BL28" s="299">
        <v>-4.4548900000000002E-2</v>
      </c>
      <c r="BM28" s="299">
        <v>-3.4990100000000003E-2</v>
      </c>
      <c r="BN28" s="299">
        <v>-5.0963099999999997E-2</v>
      </c>
      <c r="BO28" s="299">
        <v>-3.4593499999999999E-2</v>
      </c>
      <c r="BP28" s="299">
        <v>-2.36514E-2</v>
      </c>
      <c r="BQ28" s="299">
        <v>2.3604699999999999E-2</v>
      </c>
      <c r="BR28" s="299">
        <v>1.1342100000000001E-2</v>
      </c>
      <c r="BS28" s="299">
        <v>6.1264899999999997E-2</v>
      </c>
      <c r="BT28" s="299">
        <v>0.1112239</v>
      </c>
      <c r="BU28" s="299">
        <v>4.0079700000000003E-2</v>
      </c>
      <c r="BV28" s="299">
        <v>6.8855799999999995E-2</v>
      </c>
    </row>
    <row r="29" spans="1:74" ht="11.1" customHeight="1" x14ac:dyDescent="0.2">
      <c r="A29" s="61" t="s">
        <v>173</v>
      </c>
      <c r="B29" s="172" t="s">
        <v>167</v>
      </c>
      <c r="C29" s="210">
        <v>-0.95159499999999997</v>
      </c>
      <c r="D29" s="210">
        <v>-1.034756</v>
      </c>
      <c r="E29" s="210">
        <v>-1.081186</v>
      </c>
      <c r="F29" s="210">
        <v>-1.237428</v>
      </c>
      <c r="G29" s="210">
        <v>-1.3854040000000001</v>
      </c>
      <c r="H29" s="210">
        <v>-1.499298</v>
      </c>
      <c r="I29" s="210">
        <v>-1.6361509999999999</v>
      </c>
      <c r="J29" s="210">
        <v>-1.265304</v>
      </c>
      <c r="K29" s="210">
        <v>-1.076292</v>
      </c>
      <c r="L29" s="210">
        <v>-1.2795190000000001</v>
      </c>
      <c r="M29" s="210">
        <v>-1.1780740000000001</v>
      </c>
      <c r="N29" s="210">
        <v>-1.125807</v>
      </c>
      <c r="O29" s="210">
        <v>-0.70830300000000002</v>
      </c>
      <c r="P29" s="210">
        <v>-0.75001300000000004</v>
      </c>
      <c r="Q29" s="210">
        <v>-0.97101199999999999</v>
      </c>
      <c r="R29" s="210">
        <v>-1.3729</v>
      </c>
      <c r="S29" s="210">
        <v>-1.2501519999999999</v>
      </c>
      <c r="T29" s="210">
        <v>-1.377159</v>
      </c>
      <c r="U29" s="210">
        <v>-1.158525</v>
      </c>
      <c r="V29" s="210">
        <v>-1.1015410000000001</v>
      </c>
      <c r="W29" s="210">
        <v>-1.126611</v>
      </c>
      <c r="X29" s="210">
        <v>-1.1730339999999999</v>
      </c>
      <c r="Y29" s="210">
        <v>-1.165052</v>
      </c>
      <c r="Z29" s="210">
        <v>-1.1959029999999999</v>
      </c>
      <c r="AA29" s="210">
        <v>-0.973028</v>
      </c>
      <c r="AB29" s="210">
        <v>-0.799539</v>
      </c>
      <c r="AC29" s="210">
        <v>-0.993143</v>
      </c>
      <c r="AD29" s="210">
        <v>-1.139815</v>
      </c>
      <c r="AE29" s="210">
        <v>-1.127138</v>
      </c>
      <c r="AF29" s="210">
        <v>-1.3900410000000001</v>
      </c>
      <c r="AG29" s="210">
        <v>-1.2000789999999999</v>
      </c>
      <c r="AH29" s="210">
        <v>-1.3762270000000001</v>
      </c>
      <c r="AI29" s="210">
        <v>-1.3091619999999999</v>
      </c>
      <c r="AJ29" s="210">
        <v>-1.0192330000000001</v>
      </c>
      <c r="AK29" s="210">
        <v>-0.889181</v>
      </c>
      <c r="AL29" s="210">
        <v>-1.0059340000000001</v>
      </c>
      <c r="AM29" s="210">
        <v>-1.016988</v>
      </c>
      <c r="AN29" s="210">
        <v>-1.15774</v>
      </c>
      <c r="AO29" s="210">
        <v>-1.255366</v>
      </c>
      <c r="AP29" s="210">
        <v>-0.81362500000000004</v>
      </c>
      <c r="AQ29" s="210">
        <v>-0.60930399999999996</v>
      </c>
      <c r="AR29" s="210">
        <v>-1.15124</v>
      </c>
      <c r="AS29" s="210">
        <v>-1.25604</v>
      </c>
      <c r="AT29" s="210">
        <v>-1.2002930000000001</v>
      </c>
      <c r="AU29" s="210">
        <v>-1.003925</v>
      </c>
      <c r="AV29" s="210">
        <v>-0.77027699999999999</v>
      </c>
      <c r="AW29" s="210">
        <v>-0.68997399999999998</v>
      </c>
      <c r="AX29" s="210">
        <v>-0.70548699999999998</v>
      </c>
      <c r="AY29" s="210">
        <v>-0.54285700000000003</v>
      </c>
      <c r="AZ29" s="210">
        <v>-0.51340799999999998</v>
      </c>
      <c r="BA29" s="210">
        <v>-0.40631</v>
      </c>
      <c r="BB29" s="210">
        <v>-0.93474500000000005</v>
      </c>
      <c r="BC29" s="210">
        <v>-0.74490100000000004</v>
      </c>
      <c r="BD29" s="210">
        <v>-1.010826</v>
      </c>
      <c r="BE29" s="210">
        <v>-1.1317330000000001</v>
      </c>
      <c r="BF29" s="210">
        <v>-0.92493548387000002</v>
      </c>
      <c r="BG29" s="210">
        <v>-0.61926666666999997</v>
      </c>
      <c r="BH29" s="299">
        <v>-0.35377019999999998</v>
      </c>
      <c r="BI29" s="299">
        <v>-0.39956829999999999</v>
      </c>
      <c r="BJ29" s="299">
        <v>-0.74545600000000001</v>
      </c>
      <c r="BK29" s="299">
        <v>-0.47346179999999999</v>
      </c>
      <c r="BL29" s="299">
        <v>-0.4432005</v>
      </c>
      <c r="BM29" s="299">
        <v>-0.83930919999999998</v>
      </c>
      <c r="BN29" s="299">
        <v>-0.89838770000000001</v>
      </c>
      <c r="BO29" s="299">
        <v>-0.98644520000000002</v>
      </c>
      <c r="BP29" s="299">
        <v>-1.2664550000000001</v>
      </c>
      <c r="BQ29" s="299">
        <v>-1.318565</v>
      </c>
      <c r="BR29" s="299">
        <v>-1.2268330000000001</v>
      </c>
      <c r="BS29" s="299">
        <v>-1.2948360000000001</v>
      </c>
      <c r="BT29" s="299">
        <v>-0.83972210000000003</v>
      </c>
      <c r="BU29" s="299">
        <v>-0.90616220000000003</v>
      </c>
      <c r="BV29" s="299">
        <v>-1.1892050000000001</v>
      </c>
    </row>
    <row r="30" spans="1:74" ht="11.1" customHeight="1" x14ac:dyDescent="0.2">
      <c r="A30" s="61" t="s">
        <v>174</v>
      </c>
      <c r="B30" s="172" t="s">
        <v>169</v>
      </c>
      <c r="C30" s="210">
        <v>-4.1216000000000003E-2</v>
      </c>
      <c r="D30" s="210">
        <v>-0.22798199999999999</v>
      </c>
      <c r="E30" s="210">
        <v>-9.5797999999999994E-2</v>
      </c>
      <c r="F30" s="210">
        <v>-0.167295</v>
      </c>
      <c r="G30" s="210">
        <v>-3.4200000000000001E-2</v>
      </c>
      <c r="H30" s="210">
        <v>-0.18570200000000001</v>
      </c>
      <c r="I30" s="210">
        <v>-0.16791500000000001</v>
      </c>
      <c r="J30" s="210">
        <v>-5.9017E-2</v>
      </c>
      <c r="K30" s="210">
        <v>-0.12573400000000001</v>
      </c>
      <c r="L30" s="210">
        <v>-0.236846</v>
      </c>
      <c r="M30" s="210">
        <v>-1.8912000000000002E-2</v>
      </c>
      <c r="N30" s="210">
        <v>-7.1845999999999993E-2</v>
      </c>
      <c r="O30" s="210">
        <v>-4.4615000000000002E-2</v>
      </c>
      <c r="P30" s="210">
        <v>-0.14637</v>
      </c>
      <c r="Q30" s="210">
        <v>-9.8396999999999998E-2</v>
      </c>
      <c r="R30" s="210">
        <v>-0.132489</v>
      </c>
      <c r="S30" s="210">
        <v>-0.134682</v>
      </c>
      <c r="T30" s="210">
        <v>-0.12859000000000001</v>
      </c>
      <c r="U30" s="210">
        <v>-0.120411</v>
      </c>
      <c r="V30" s="210">
        <v>-0.147091</v>
      </c>
      <c r="W30" s="210">
        <v>-5.2004000000000002E-2</v>
      </c>
      <c r="X30" s="210">
        <v>-0.106616</v>
      </c>
      <c r="Y30" s="210">
        <v>-8.8722999999999996E-2</v>
      </c>
      <c r="Z30" s="210">
        <v>-0.120647</v>
      </c>
      <c r="AA30" s="210">
        <v>-3.2478E-2</v>
      </c>
      <c r="AB30" s="210">
        <v>-7.7406000000000003E-2</v>
      </c>
      <c r="AC30" s="210">
        <v>-0.111315</v>
      </c>
      <c r="AD30" s="210">
        <v>-0.22023000000000001</v>
      </c>
      <c r="AE30" s="210">
        <v>-0.13189100000000001</v>
      </c>
      <c r="AF30" s="210">
        <v>-9.7434999999999994E-2</v>
      </c>
      <c r="AG30" s="210">
        <v>-4.0055E-2</v>
      </c>
      <c r="AH30" s="210">
        <v>-0.14250299999999999</v>
      </c>
      <c r="AI30" s="210">
        <v>-3.6746000000000001E-2</v>
      </c>
      <c r="AJ30" s="210">
        <v>-3.2368000000000001E-2</v>
      </c>
      <c r="AK30" s="210">
        <v>-5.8830000000000002E-3</v>
      </c>
      <c r="AL30" s="210">
        <v>-3.4029999999999998E-2</v>
      </c>
      <c r="AM30" s="210">
        <v>5.6889999999999996E-3</v>
      </c>
      <c r="AN30" s="210">
        <v>-2.7595999999999999E-2</v>
      </c>
      <c r="AO30" s="210">
        <v>-3.7073000000000002E-2</v>
      </c>
      <c r="AP30" s="210">
        <v>-1.9021E-2</v>
      </c>
      <c r="AQ30" s="210">
        <v>-7.9539999999999993E-3</v>
      </c>
      <c r="AR30" s="210">
        <v>5.934E-3</v>
      </c>
      <c r="AS30" s="210">
        <v>9.495E-3</v>
      </c>
      <c r="AT30" s="210">
        <v>6.5386E-2</v>
      </c>
      <c r="AU30" s="210">
        <v>7.9594999999999999E-2</v>
      </c>
      <c r="AV30" s="210">
        <v>7.7909999999999993E-2</v>
      </c>
      <c r="AW30" s="210">
        <v>5.1949000000000002E-2</v>
      </c>
      <c r="AX30" s="210">
        <v>1.7762E-2</v>
      </c>
      <c r="AY30" s="210">
        <v>0.13091900000000001</v>
      </c>
      <c r="AZ30" s="210">
        <v>3.9844999999999998E-2</v>
      </c>
      <c r="BA30" s="210">
        <v>5.6000000000000001E-2</v>
      </c>
      <c r="BB30" s="210">
        <v>-2.6516000000000001E-2</v>
      </c>
      <c r="BC30" s="210">
        <v>6.6434999999999994E-2</v>
      </c>
      <c r="BD30" s="210">
        <v>0.100949</v>
      </c>
      <c r="BE30" s="210">
        <v>2.6856000000000001E-2</v>
      </c>
      <c r="BF30" s="210">
        <v>8.4090322580999993E-2</v>
      </c>
      <c r="BG30" s="210">
        <v>6.0566666667000002E-2</v>
      </c>
      <c r="BH30" s="299">
        <v>1.13726E-2</v>
      </c>
      <c r="BI30" s="299">
        <v>0.13407189999999999</v>
      </c>
      <c r="BJ30" s="299">
        <v>4.4877199999999999E-2</v>
      </c>
      <c r="BK30" s="299">
        <v>-2.4E-2</v>
      </c>
      <c r="BL30" s="299">
        <v>-3.8675800000000003E-2</v>
      </c>
      <c r="BM30" s="299">
        <v>-3.7163700000000001E-3</v>
      </c>
      <c r="BN30" s="299">
        <v>-1.47355E-2</v>
      </c>
      <c r="BO30" s="299">
        <v>3.9521800000000003E-2</v>
      </c>
      <c r="BP30" s="299">
        <v>-2.4212399999999999E-2</v>
      </c>
      <c r="BQ30" s="299">
        <v>-1.9936300000000001E-2</v>
      </c>
      <c r="BR30" s="299">
        <v>-9.8880599999999999E-2</v>
      </c>
      <c r="BS30" s="299">
        <v>6.43798E-4</v>
      </c>
      <c r="BT30" s="299">
        <v>-4.67816E-2</v>
      </c>
      <c r="BU30" s="299">
        <v>0.14770639999999999</v>
      </c>
      <c r="BV30" s="299">
        <v>3.1454599999999999E-2</v>
      </c>
    </row>
    <row r="31" spans="1:74" ht="11.1" customHeight="1" x14ac:dyDescent="0.2">
      <c r="A31" s="61" t="s">
        <v>181</v>
      </c>
      <c r="B31" s="571" t="s">
        <v>972</v>
      </c>
      <c r="C31" s="210">
        <v>-0.50954200000000005</v>
      </c>
      <c r="D31" s="210">
        <v>-0.60724199999999995</v>
      </c>
      <c r="E31" s="210">
        <v>-0.69277699999999998</v>
      </c>
      <c r="F31" s="210">
        <v>-0.61257499999999998</v>
      </c>
      <c r="G31" s="210">
        <v>-0.52069799999999999</v>
      </c>
      <c r="H31" s="210">
        <v>-0.62419400000000003</v>
      </c>
      <c r="I31" s="210">
        <v>-0.47759699999999999</v>
      </c>
      <c r="J31" s="210">
        <v>-0.60492400000000002</v>
      </c>
      <c r="K31" s="210">
        <v>-0.40434300000000001</v>
      </c>
      <c r="L31" s="210">
        <v>-0.69150100000000003</v>
      </c>
      <c r="M31" s="210">
        <v>-0.51590599999999998</v>
      </c>
      <c r="N31" s="210">
        <v>-0.53800800000000004</v>
      </c>
      <c r="O31" s="210">
        <v>-0.56450699999999998</v>
      </c>
      <c r="P31" s="210">
        <v>-0.66781699999999999</v>
      </c>
      <c r="Q31" s="210">
        <v>-0.59882400000000002</v>
      </c>
      <c r="R31" s="210">
        <v>-0.61241000000000001</v>
      </c>
      <c r="S31" s="210">
        <v>-0.63654999999999995</v>
      </c>
      <c r="T31" s="210">
        <v>-0.55854999999999999</v>
      </c>
      <c r="U31" s="210">
        <v>-0.60168600000000005</v>
      </c>
      <c r="V31" s="210">
        <v>-0.50763999999999998</v>
      </c>
      <c r="W31" s="210">
        <v>-0.51959200000000005</v>
      </c>
      <c r="X31" s="210">
        <v>-0.44999400000000001</v>
      </c>
      <c r="Y31" s="210">
        <v>-0.70565800000000001</v>
      </c>
      <c r="Z31" s="210">
        <v>-0.70244399999999996</v>
      </c>
      <c r="AA31" s="210">
        <v>-0.62437200000000004</v>
      </c>
      <c r="AB31" s="210">
        <v>-0.71278300000000006</v>
      </c>
      <c r="AC31" s="210">
        <v>-0.55670699999999995</v>
      </c>
      <c r="AD31" s="210">
        <v>-0.53990700000000003</v>
      </c>
      <c r="AE31" s="210">
        <v>-0.488367</v>
      </c>
      <c r="AF31" s="210">
        <v>-0.442214</v>
      </c>
      <c r="AG31" s="210">
        <v>-0.47009000000000001</v>
      </c>
      <c r="AH31" s="210">
        <v>-0.54673000000000005</v>
      </c>
      <c r="AI31" s="210">
        <v>-0.55604399999999998</v>
      </c>
      <c r="AJ31" s="210">
        <v>-0.51596600000000004</v>
      </c>
      <c r="AK31" s="210">
        <v>-0.53462600000000005</v>
      </c>
      <c r="AL31" s="210">
        <v>-0.57075200000000004</v>
      </c>
      <c r="AM31" s="210">
        <v>-0.67932599999999999</v>
      </c>
      <c r="AN31" s="210">
        <v>-0.64490000000000003</v>
      </c>
      <c r="AO31" s="210">
        <v>-0.59478200000000003</v>
      </c>
      <c r="AP31" s="210">
        <v>-0.513984</v>
      </c>
      <c r="AQ31" s="210">
        <v>-0.45857300000000001</v>
      </c>
      <c r="AR31" s="210">
        <v>-0.49776700000000002</v>
      </c>
      <c r="AS31" s="210">
        <v>-0.52235900000000002</v>
      </c>
      <c r="AT31" s="210">
        <v>-0.456901</v>
      </c>
      <c r="AU31" s="210">
        <v>-0.45726</v>
      </c>
      <c r="AV31" s="210">
        <v>-0.49326300000000001</v>
      </c>
      <c r="AW31" s="210">
        <v>-0.46581499999999998</v>
      </c>
      <c r="AX31" s="210">
        <v>-0.481485</v>
      </c>
      <c r="AY31" s="210">
        <v>-0.49981500000000001</v>
      </c>
      <c r="AZ31" s="210">
        <v>-0.45475900000000002</v>
      </c>
      <c r="BA31" s="210">
        <v>-0.515679</v>
      </c>
      <c r="BB31" s="210">
        <v>-0.51907700000000001</v>
      </c>
      <c r="BC31" s="210">
        <v>-0.43629699999999999</v>
      </c>
      <c r="BD31" s="210">
        <v>-0.50169299999999994</v>
      </c>
      <c r="BE31" s="210">
        <v>-0.58668600000000004</v>
      </c>
      <c r="BF31" s="210">
        <v>-0.63302970000000003</v>
      </c>
      <c r="BG31" s="210">
        <v>-0.66104700000000005</v>
      </c>
      <c r="BH31" s="299">
        <v>-0.4941277</v>
      </c>
      <c r="BI31" s="299">
        <v>-0.57167849999999998</v>
      </c>
      <c r="BJ31" s="299">
        <v>-0.80153890000000005</v>
      </c>
      <c r="BK31" s="299">
        <v>-0.46486959999999999</v>
      </c>
      <c r="BL31" s="299">
        <v>-0.4928382</v>
      </c>
      <c r="BM31" s="299">
        <v>-0.52777649999999998</v>
      </c>
      <c r="BN31" s="299">
        <v>-0.51290749999999996</v>
      </c>
      <c r="BO31" s="299">
        <v>-0.59647229999999996</v>
      </c>
      <c r="BP31" s="299">
        <v>-0.65006569999999997</v>
      </c>
      <c r="BQ31" s="299">
        <v>-0.66220970000000001</v>
      </c>
      <c r="BR31" s="299">
        <v>-0.71810479999999999</v>
      </c>
      <c r="BS31" s="299">
        <v>-0.60480579999999995</v>
      </c>
      <c r="BT31" s="299">
        <v>-0.50982450000000001</v>
      </c>
      <c r="BU31" s="299">
        <v>-0.56957519999999995</v>
      </c>
      <c r="BV31" s="299">
        <v>-0.74187979999999998</v>
      </c>
    </row>
    <row r="32" spans="1:74" ht="11.1" customHeight="1" x14ac:dyDescent="0.2">
      <c r="A32" s="61" t="s">
        <v>742</v>
      </c>
      <c r="B32" s="172" t="s">
        <v>123</v>
      </c>
      <c r="C32" s="210">
        <v>-6.3727677418999998E-2</v>
      </c>
      <c r="D32" s="210">
        <v>0.73961082143000001</v>
      </c>
      <c r="E32" s="210">
        <v>0.91783080645000004</v>
      </c>
      <c r="F32" s="210">
        <v>-0.47230346667000001</v>
      </c>
      <c r="G32" s="210">
        <v>-0.58058335484000001</v>
      </c>
      <c r="H32" s="210">
        <v>0.1211125</v>
      </c>
      <c r="I32" s="210">
        <v>-0.21985945161000001</v>
      </c>
      <c r="J32" s="210">
        <v>-0.37298777419000001</v>
      </c>
      <c r="K32" s="210">
        <v>0.45156546667000003</v>
      </c>
      <c r="L32" s="210">
        <v>0.69198748386999998</v>
      </c>
      <c r="M32" s="210">
        <v>0.12095646667</v>
      </c>
      <c r="N32" s="210">
        <v>-4.0119419354999998E-2</v>
      </c>
      <c r="O32" s="210">
        <v>0.42183322580999999</v>
      </c>
      <c r="P32" s="210">
        <v>0.29626046429000003</v>
      </c>
      <c r="Q32" s="210">
        <v>0.49203809676999999</v>
      </c>
      <c r="R32" s="210">
        <v>0.21972803332999999</v>
      </c>
      <c r="S32" s="210">
        <v>-0.36883667741999998</v>
      </c>
      <c r="T32" s="210">
        <v>-0.53113889999999997</v>
      </c>
      <c r="U32" s="210">
        <v>-0.36356719355</v>
      </c>
      <c r="V32" s="210">
        <v>-0.68804500000000002</v>
      </c>
      <c r="W32" s="210">
        <v>-1.0076489333</v>
      </c>
      <c r="X32" s="210">
        <v>0.90613932257999996</v>
      </c>
      <c r="Y32" s="210">
        <v>0.60069033332999999</v>
      </c>
      <c r="Z32" s="210">
        <v>-0.25948038709999999</v>
      </c>
      <c r="AA32" s="210">
        <v>1.2769806452E-2</v>
      </c>
      <c r="AB32" s="210">
        <v>0.69238835714000002</v>
      </c>
      <c r="AC32" s="210">
        <v>0.33336964516000001</v>
      </c>
      <c r="AD32" s="210">
        <v>-0.25034260000000003</v>
      </c>
      <c r="AE32" s="210">
        <v>-1.0376993226</v>
      </c>
      <c r="AF32" s="210">
        <v>-0.49071740000000003</v>
      </c>
      <c r="AG32" s="210">
        <v>-0.86342303225999995</v>
      </c>
      <c r="AH32" s="210">
        <v>-9.9354935483999998E-2</v>
      </c>
      <c r="AI32" s="210">
        <v>-7.3538733332999998E-2</v>
      </c>
      <c r="AJ32" s="210">
        <v>0.98616241935000004</v>
      </c>
      <c r="AK32" s="210">
        <v>0.16170029999999999</v>
      </c>
      <c r="AL32" s="210">
        <v>-0.37925441934999998</v>
      </c>
      <c r="AM32" s="210">
        <v>-0.33976016128999997</v>
      </c>
      <c r="AN32" s="210">
        <v>1.0169140345000001</v>
      </c>
      <c r="AO32" s="210">
        <v>-0.42681709677000002</v>
      </c>
      <c r="AP32" s="210">
        <v>-1.0394444332999999</v>
      </c>
      <c r="AQ32" s="210">
        <v>-1.1639073548000001</v>
      </c>
      <c r="AR32" s="210">
        <v>-0.48002226666999998</v>
      </c>
      <c r="AS32" s="210">
        <v>-0.28444703226000001</v>
      </c>
      <c r="AT32" s="210">
        <v>2.2096032258000001E-2</v>
      </c>
      <c r="AU32" s="210">
        <v>0.25739230000000002</v>
      </c>
      <c r="AV32" s="210">
        <v>1.0661288710000001</v>
      </c>
      <c r="AW32" s="210">
        <v>0.14784140000000001</v>
      </c>
      <c r="AX32" s="210">
        <v>0.97081616129000003</v>
      </c>
      <c r="AY32" s="210">
        <v>0.11828103226</v>
      </c>
      <c r="AZ32" s="210">
        <v>1.8790714286000001</v>
      </c>
      <c r="BA32" s="210">
        <v>5.7103193548000003E-2</v>
      </c>
      <c r="BB32" s="210">
        <v>6.7694666666999999E-3</v>
      </c>
      <c r="BC32" s="210">
        <v>-0.56369383871000001</v>
      </c>
      <c r="BD32" s="210">
        <v>-0.21500906667</v>
      </c>
      <c r="BE32" s="210">
        <v>-0.20714438709999999</v>
      </c>
      <c r="BF32" s="210">
        <v>0.88021858323000002</v>
      </c>
      <c r="BG32" s="210">
        <v>-6.9828761133000003E-2</v>
      </c>
      <c r="BH32" s="299">
        <v>0.52762719999999996</v>
      </c>
      <c r="BI32" s="299">
        <v>0.25579659999999999</v>
      </c>
      <c r="BJ32" s="299">
        <v>0.44108520000000001</v>
      </c>
      <c r="BK32" s="299">
        <v>-0.1141634</v>
      </c>
      <c r="BL32" s="299">
        <v>0.3452886</v>
      </c>
      <c r="BM32" s="299">
        <v>0.36111510000000002</v>
      </c>
      <c r="BN32" s="299">
        <v>-0.47835680000000003</v>
      </c>
      <c r="BO32" s="299">
        <v>-0.72936100000000004</v>
      </c>
      <c r="BP32" s="299">
        <v>-0.79494039999999999</v>
      </c>
      <c r="BQ32" s="299">
        <v>-0.67352699999999999</v>
      </c>
      <c r="BR32" s="299">
        <v>-0.27552670000000001</v>
      </c>
      <c r="BS32" s="299">
        <v>-8.7295600000000001E-2</v>
      </c>
      <c r="BT32" s="299">
        <v>0.52951729999999997</v>
      </c>
      <c r="BU32" s="299">
        <v>7.6720099999999999E-2</v>
      </c>
      <c r="BV32" s="299">
        <v>0.29191040000000001</v>
      </c>
    </row>
    <row r="33" spans="1:74" s="64" customFormat="1" ht="11.1" customHeight="1" x14ac:dyDescent="0.2">
      <c r="A33" s="61" t="s">
        <v>747</v>
      </c>
      <c r="B33" s="172" t="s">
        <v>397</v>
      </c>
      <c r="C33" s="210">
        <v>19.289750741999999</v>
      </c>
      <c r="D33" s="210">
        <v>19.146475107000001</v>
      </c>
      <c r="E33" s="210">
        <v>20.057610516</v>
      </c>
      <c r="F33" s="210">
        <v>19.621292532999998</v>
      </c>
      <c r="G33" s="210">
        <v>20.046856032000001</v>
      </c>
      <c r="H33" s="210">
        <v>20.565244833000001</v>
      </c>
      <c r="I33" s="210">
        <v>20.125407226</v>
      </c>
      <c r="J33" s="210">
        <v>20.274130516</v>
      </c>
      <c r="K33" s="210">
        <v>19.629546467000001</v>
      </c>
      <c r="L33" s="210">
        <v>19.971008839</v>
      </c>
      <c r="M33" s="210">
        <v>20.310401800000001</v>
      </c>
      <c r="N33" s="210">
        <v>20.319359968000001</v>
      </c>
      <c r="O33" s="210">
        <v>20.564494323000002</v>
      </c>
      <c r="P33" s="210">
        <v>19.693277606999999</v>
      </c>
      <c r="Q33" s="210">
        <v>20.731360226</v>
      </c>
      <c r="R33" s="210">
        <v>20.0384897</v>
      </c>
      <c r="S33" s="210">
        <v>20.251335193999999</v>
      </c>
      <c r="T33" s="210">
        <v>20.7704001</v>
      </c>
      <c r="U33" s="210">
        <v>20.671505968000002</v>
      </c>
      <c r="V33" s="210">
        <v>21.356232419000001</v>
      </c>
      <c r="W33" s="210">
        <v>20.084242067000002</v>
      </c>
      <c r="X33" s="210">
        <v>20.785921452</v>
      </c>
      <c r="Y33" s="210">
        <v>20.774381999999999</v>
      </c>
      <c r="Z33" s="210">
        <v>20.327644515999999</v>
      </c>
      <c r="AA33" s="210">
        <v>20.665175483999999</v>
      </c>
      <c r="AB33" s="210">
        <v>20.284046499999999</v>
      </c>
      <c r="AC33" s="210">
        <v>20.176405710000001</v>
      </c>
      <c r="AD33" s="210">
        <v>20.332735733</v>
      </c>
      <c r="AE33" s="210">
        <v>20.387217934999999</v>
      </c>
      <c r="AF33" s="210">
        <v>20.654108600000001</v>
      </c>
      <c r="AG33" s="210">
        <v>20.734702644999999</v>
      </c>
      <c r="AH33" s="210">
        <v>21.158047484000001</v>
      </c>
      <c r="AI33" s="210">
        <v>20.248613599999999</v>
      </c>
      <c r="AJ33" s="210">
        <v>20.714148774000002</v>
      </c>
      <c r="AK33" s="210">
        <v>20.736323633000001</v>
      </c>
      <c r="AL33" s="210">
        <v>20.443029773999999</v>
      </c>
      <c r="AM33" s="210">
        <v>19.933550258</v>
      </c>
      <c r="AN33" s="210">
        <v>20.132423931000002</v>
      </c>
      <c r="AO33" s="210">
        <v>18.463003161</v>
      </c>
      <c r="AP33" s="210">
        <v>14.5485039</v>
      </c>
      <c r="AQ33" s="210">
        <v>16.078217161000001</v>
      </c>
      <c r="AR33" s="210">
        <v>17.578092399999999</v>
      </c>
      <c r="AS33" s="210">
        <v>18.381106902999999</v>
      </c>
      <c r="AT33" s="210">
        <v>18.557909452000001</v>
      </c>
      <c r="AU33" s="210">
        <v>18.414898966999999</v>
      </c>
      <c r="AV33" s="210">
        <v>18.613674934999999</v>
      </c>
      <c r="AW33" s="210">
        <v>18.742550699999999</v>
      </c>
      <c r="AX33" s="210">
        <v>18.801711806</v>
      </c>
      <c r="AY33" s="210">
        <v>18.55416971</v>
      </c>
      <c r="AZ33" s="210">
        <v>17.444127142999999</v>
      </c>
      <c r="BA33" s="210">
        <v>19.203472258000001</v>
      </c>
      <c r="BB33" s="210">
        <v>19.458868899999999</v>
      </c>
      <c r="BC33" s="210">
        <v>20.093149451999999</v>
      </c>
      <c r="BD33" s="210">
        <v>20.536558100000001</v>
      </c>
      <c r="BE33" s="210">
        <v>19.893518355000001</v>
      </c>
      <c r="BF33" s="210">
        <v>20.603917210999999</v>
      </c>
      <c r="BG33" s="210">
        <v>19.957859466999999</v>
      </c>
      <c r="BH33" s="299">
        <v>20.008839999999999</v>
      </c>
      <c r="BI33" s="299">
        <v>19.989599999999999</v>
      </c>
      <c r="BJ33" s="299">
        <v>20.02919</v>
      </c>
      <c r="BK33" s="299">
        <v>19.8767</v>
      </c>
      <c r="BL33" s="299">
        <v>19.674099999999999</v>
      </c>
      <c r="BM33" s="299">
        <v>19.980370000000001</v>
      </c>
      <c r="BN33" s="299">
        <v>19.958780000000001</v>
      </c>
      <c r="BO33" s="299">
        <v>20.404610000000002</v>
      </c>
      <c r="BP33" s="299">
        <v>20.737200000000001</v>
      </c>
      <c r="BQ33" s="299">
        <v>20.78567</v>
      </c>
      <c r="BR33" s="299">
        <v>21.116050000000001</v>
      </c>
      <c r="BS33" s="299">
        <v>20.569710000000001</v>
      </c>
      <c r="BT33" s="299">
        <v>20.698969999999999</v>
      </c>
      <c r="BU33" s="299">
        <v>20.72419</v>
      </c>
      <c r="BV33" s="299">
        <v>20.54447</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87"/>
      <c r="AZ34" s="62"/>
      <c r="BA34" s="62"/>
      <c r="BB34" s="62"/>
      <c r="BC34" s="62"/>
      <c r="BD34" s="62"/>
      <c r="BE34" s="62"/>
      <c r="BF34" s="62"/>
      <c r="BG34" s="62"/>
      <c r="BH34" s="302"/>
      <c r="BI34" s="302"/>
      <c r="BJ34" s="302"/>
      <c r="BK34" s="302"/>
      <c r="BL34" s="302"/>
      <c r="BM34" s="302"/>
      <c r="BN34" s="302"/>
      <c r="BO34" s="302"/>
      <c r="BP34" s="302"/>
      <c r="BQ34" s="302"/>
      <c r="BR34" s="302"/>
      <c r="BS34" s="302"/>
      <c r="BT34" s="302"/>
      <c r="BU34" s="302"/>
      <c r="BV34" s="302"/>
    </row>
    <row r="35" spans="1:74" ht="11.1" customHeight="1" x14ac:dyDescent="0.2">
      <c r="A35" s="57"/>
      <c r="B35" s="65" t="s">
        <v>772</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02"/>
      <c r="BI35" s="302"/>
      <c r="BJ35" s="302"/>
      <c r="BK35" s="302"/>
      <c r="BL35" s="302"/>
      <c r="BM35" s="302"/>
      <c r="BN35" s="302"/>
      <c r="BO35" s="302"/>
      <c r="BP35" s="302"/>
      <c r="BQ35" s="302"/>
      <c r="BR35" s="302"/>
      <c r="BS35" s="302"/>
      <c r="BT35" s="302"/>
      <c r="BU35" s="302"/>
      <c r="BV35" s="302"/>
    </row>
    <row r="36" spans="1:74" ht="11.1" customHeight="1" x14ac:dyDescent="0.2">
      <c r="A36" s="564" t="s">
        <v>967</v>
      </c>
      <c r="B36" s="571" t="s">
        <v>970</v>
      </c>
      <c r="C36" s="210">
        <v>3.0152230000000002</v>
      </c>
      <c r="D36" s="210">
        <v>2.6113029999999999</v>
      </c>
      <c r="E36" s="210">
        <v>2.726645</v>
      </c>
      <c r="F36" s="210">
        <v>2.5498720000000001</v>
      </c>
      <c r="G36" s="210">
        <v>2.4317489999999999</v>
      </c>
      <c r="H36" s="210">
        <v>2.482774</v>
      </c>
      <c r="I36" s="210">
        <v>2.5941320000000001</v>
      </c>
      <c r="J36" s="210">
        <v>2.2721520000000002</v>
      </c>
      <c r="K36" s="210">
        <v>2.3361290000000001</v>
      </c>
      <c r="L36" s="210">
        <v>2.5953400000000002</v>
      </c>
      <c r="M36" s="210">
        <v>2.9047839999999998</v>
      </c>
      <c r="N36" s="210">
        <v>3.113299</v>
      </c>
      <c r="O36" s="210">
        <v>3.5365449999999998</v>
      </c>
      <c r="P36" s="210">
        <v>3.1573500000000001</v>
      </c>
      <c r="Q36" s="210">
        <v>3.0940310000000002</v>
      </c>
      <c r="R36" s="210">
        <v>2.8628550000000001</v>
      </c>
      <c r="S36" s="210">
        <v>2.5815000000000001</v>
      </c>
      <c r="T36" s="210">
        <v>2.6043530000000001</v>
      </c>
      <c r="U36" s="210">
        <v>2.8432019999999998</v>
      </c>
      <c r="V36" s="210">
        <v>2.902774</v>
      </c>
      <c r="W36" s="210">
        <v>2.9017400000000002</v>
      </c>
      <c r="X36" s="210">
        <v>2.976086</v>
      </c>
      <c r="Y36" s="210">
        <v>3.324694</v>
      </c>
      <c r="Z36" s="210">
        <v>3.3805269999999998</v>
      </c>
      <c r="AA36" s="210">
        <v>3.7151969999999999</v>
      </c>
      <c r="AB36" s="210">
        <v>3.5900650000000001</v>
      </c>
      <c r="AC36" s="210">
        <v>3.1362429999999999</v>
      </c>
      <c r="AD36" s="210">
        <v>2.8857740000000001</v>
      </c>
      <c r="AE36" s="210">
        <v>2.7452040000000002</v>
      </c>
      <c r="AF36" s="210">
        <v>2.7531680000000001</v>
      </c>
      <c r="AG36" s="210">
        <v>2.929627</v>
      </c>
      <c r="AH36" s="210">
        <v>2.8539729999999999</v>
      </c>
      <c r="AI36" s="210">
        <v>3.0413929999999998</v>
      </c>
      <c r="AJ36" s="210">
        <v>3.1476060000000001</v>
      </c>
      <c r="AK36" s="210">
        <v>3.398466</v>
      </c>
      <c r="AL36" s="210">
        <v>3.4986169999999999</v>
      </c>
      <c r="AM36" s="210">
        <v>3.4422959999999998</v>
      </c>
      <c r="AN36" s="210">
        <v>3.3131789999999999</v>
      </c>
      <c r="AO36" s="210">
        <v>3.3614820000000001</v>
      </c>
      <c r="AP36" s="210">
        <v>2.7248800000000002</v>
      </c>
      <c r="AQ36" s="210">
        <v>2.9369320000000001</v>
      </c>
      <c r="AR36" s="210">
        <v>2.8951790000000002</v>
      </c>
      <c r="AS36" s="210">
        <v>3.02528</v>
      </c>
      <c r="AT36" s="210">
        <v>2.9741149999999998</v>
      </c>
      <c r="AU36" s="210">
        <v>3.017242</v>
      </c>
      <c r="AV36" s="210">
        <v>3.3164470000000001</v>
      </c>
      <c r="AW36" s="210">
        <v>3.7318799999999999</v>
      </c>
      <c r="AX36" s="210">
        <v>3.9815260000000001</v>
      </c>
      <c r="AY36" s="210">
        <v>3.9994109999999998</v>
      </c>
      <c r="AZ36" s="210">
        <v>2.8926029999999998</v>
      </c>
      <c r="BA36" s="210">
        <v>3.2568350000000001</v>
      </c>
      <c r="BB36" s="210">
        <v>3.137543</v>
      </c>
      <c r="BC36" s="210">
        <v>3.4415330000000002</v>
      </c>
      <c r="BD36" s="210">
        <v>3.4125350000000001</v>
      </c>
      <c r="BE36" s="210">
        <v>3.1325820000000002</v>
      </c>
      <c r="BF36" s="210">
        <v>3.1688386935000001</v>
      </c>
      <c r="BG36" s="210">
        <v>3.0694986332999998</v>
      </c>
      <c r="BH36" s="299">
        <v>3.291582</v>
      </c>
      <c r="BI36" s="299">
        <v>3.4843160000000002</v>
      </c>
      <c r="BJ36" s="299">
        <v>3.8203339999999999</v>
      </c>
      <c r="BK36" s="299">
        <v>4.0190910000000004</v>
      </c>
      <c r="BL36" s="299">
        <v>3.7889539999999999</v>
      </c>
      <c r="BM36" s="299">
        <v>3.5964520000000002</v>
      </c>
      <c r="BN36" s="299">
        <v>3.3541799999999999</v>
      </c>
      <c r="BO36" s="299">
        <v>3.3412929999999998</v>
      </c>
      <c r="BP36" s="299">
        <v>3.280421</v>
      </c>
      <c r="BQ36" s="299">
        <v>3.278095</v>
      </c>
      <c r="BR36" s="299">
        <v>3.303191</v>
      </c>
      <c r="BS36" s="299">
        <v>3.4324170000000001</v>
      </c>
      <c r="BT36" s="299">
        <v>3.6491319999999998</v>
      </c>
      <c r="BU36" s="299">
        <v>3.8705639999999999</v>
      </c>
      <c r="BV36" s="299">
        <v>4.0099150000000003</v>
      </c>
    </row>
    <row r="37" spans="1:74" ht="11.1" customHeight="1" x14ac:dyDescent="0.2">
      <c r="A37" s="564" t="s">
        <v>744</v>
      </c>
      <c r="B37" s="173" t="s">
        <v>398</v>
      </c>
      <c r="C37" s="210">
        <v>-2.3654999999999999E-2</v>
      </c>
      <c r="D37" s="210">
        <v>-7.2199999999999999E-4</v>
      </c>
      <c r="E37" s="210">
        <v>7.9493999999999995E-2</v>
      </c>
      <c r="F37" s="210">
        <v>0.118562</v>
      </c>
      <c r="G37" s="210">
        <v>-2.0749E-2</v>
      </c>
      <c r="H37" s="210">
        <v>8.2232E-2</v>
      </c>
      <c r="I37" s="210">
        <v>1.1771999999999999E-2</v>
      </c>
      <c r="J37" s="210">
        <v>-8.9599999999999992E-3</v>
      </c>
      <c r="K37" s="210">
        <v>4.4738E-2</v>
      </c>
      <c r="L37" s="210">
        <v>7.4489E-2</v>
      </c>
      <c r="M37" s="210">
        <v>4.1147999999999997E-2</v>
      </c>
      <c r="N37" s="210">
        <v>3.3743000000000002E-2</v>
      </c>
      <c r="O37" s="210">
        <v>7.6605000000000006E-2</v>
      </c>
      <c r="P37" s="210">
        <v>0.207261</v>
      </c>
      <c r="Q37" s="210">
        <v>0.148974</v>
      </c>
      <c r="R37" s="210">
        <v>-7.6146000000000005E-2</v>
      </c>
      <c r="S37" s="210">
        <v>-4.7648999999999997E-2</v>
      </c>
      <c r="T37" s="210">
        <v>6.4422999999999994E-2</v>
      </c>
      <c r="U37" s="210">
        <v>-8.2791000000000003E-2</v>
      </c>
      <c r="V37" s="210">
        <v>-2.7517E-2</v>
      </c>
      <c r="W37" s="210">
        <v>-0.15881899999999999</v>
      </c>
      <c r="X37" s="210">
        <v>7.4784000000000003E-2</v>
      </c>
      <c r="Y37" s="210">
        <v>5.6642999999999999E-2</v>
      </c>
      <c r="Z37" s="210">
        <v>-4.8473000000000002E-2</v>
      </c>
      <c r="AA37" s="210">
        <v>9.2238000000000001E-2</v>
      </c>
      <c r="AB37" s="210">
        <v>-0.130995</v>
      </c>
      <c r="AC37" s="210">
        <v>3.2937000000000001E-2</v>
      </c>
      <c r="AD37" s="210">
        <v>0.14152000000000001</v>
      </c>
      <c r="AE37" s="210">
        <v>0.139816</v>
      </c>
      <c r="AF37" s="210">
        <v>-3.2070000000000002E-3</v>
      </c>
      <c r="AG37" s="210">
        <v>-6.2359999999999999E-2</v>
      </c>
      <c r="AH37" s="210">
        <v>0.103729</v>
      </c>
      <c r="AI37" s="210">
        <v>9.7963999999999996E-2</v>
      </c>
      <c r="AJ37" s="210">
        <v>0.156083</v>
      </c>
      <c r="AK37" s="210">
        <v>0.104794</v>
      </c>
      <c r="AL37" s="210">
        <v>7.8493999999999994E-2</v>
      </c>
      <c r="AM37" s="210">
        <v>7.3780999999999999E-2</v>
      </c>
      <c r="AN37" s="210">
        <v>0.21806300000000001</v>
      </c>
      <c r="AO37" s="210">
        <v>0.2447</v>
      </c>
      <c r="AP37" s="210">
        <v>0.106627</v>
      </c>
      <c r="AQ37" s="210">
        <v>0.19866</v>
      </c>
      <c r="AR37" s="210">
        <v>5.8418999999999999E-2</v>
      </c>
      <c r="AS37" s="210">
        <v>5.0208999999999997E-2</v>
      </c>
      <c r="AT37" s="210">
        <v>7.8211000000000003E-2</v>
      </c>
      <c r="AU37" s="210">
        <v>-4.5711000000000002E-2</v>
      </c>
      <c r="AV37" s="210">
        <v>-5.0042999999999997E-2</v>
      </c>
      <c r="AW37" s="210">
        <v>4.7973000000000002E-2</v>
      </c>
      <c r="AX37" s="210">
        <v>9.3696000000000002E-2</v>
      </c>
      <c r="AY37" s="210">
        <v>-8.4665000000000004E-2</v>
      </c>
      <c r="AZ37" s="210">
        <v>3.0047000000000001E-2</v>
      </c>
      <c r="BA37" s="210">
        <v>0.190161</v>
      </c>
      <c r="BB37" s="210">
        <v>0.21165200000000001</v>
      </c>
      <c r="BC37" s="210">
        <v>-3.0714000000000002E-2</v>
      </c>
      <c r="BD37" s="210">
        <v>-8.4335999999999994E-2</v>
      </c>
      <c r="BE37" s="210">
        <v>-8.6914000000000005E-2</v>
      </c>
      <c r="BF37" s="210">
        <v>-2.3248700000000001E-3</v>
      </c>
      <c r="BG37" s="210">
        <v>2.27054E-4</v>
      </c>
      <c r="BH37" s="299">
        <v>-2.21748E-5</v>
      </c>
      <c r="BI37" s="299">
        <v>2.1656500000000002E-6</v>
      </c>
      <c r="BJ37" s="299">
        <v>-2.1150400000000001E-7</v>
      </c>
      <c r="BK37" s="299">
        <v>0</v>
      </c>
      <c r="BL37" s="299">
        <v>0</v>
      </c>
      <c r="BM37" s="299">
        <v>0</v>
      </c>
      <c r="BN37" s="299">
        <v>0</v>
      </c>
      <c r="BO37" s="299">
        <v>0</v>
      </c>
      <c r="BP37" s="299">
        <v>0</v>
      </c>
      <c r="BQ37" s="299">
        <v>0</v>
      </c>
      <c r="BR37" s="299">
        <v>0</v>
      </c>
      <c r="BS37" s="299">
        <v>0</v>
      </c>
      <c r="BT37" s="299">
        <v>0</v>
      </c>
      <c r="BU37" s="299">
        <v>0</v>
      </c>
      <c r="BV37" s="299">
        <v>0</v>
      </c>
    </row>
    <row r="38" spans="1:74" ht="11.1" customHeight="1" x14ac:dyDescent="0.2">
      <c r="A38" s="61" t="s">
        <v>512</v>
      </c>
      <c r="B38" s="571" t="s">
        <v>399</v>
      </c>
      <c r="C38" s="210">
        <v>8.5066959999999998</v>
      </c>
      <c r="D38" s="210">
        <v>9.0077590000000001</v>
      </c>
      <c r="E38" s="210">
        <v>9.3252500000000005</v>
      </c>
      <c r="F38" s="210">
        <v>9.2951680000000003</v>
      </c>
      <c r="G38" s="210">
        <v>9.5498119999999993</v>
      </c>
      <c r="H38" s="210">
        <v>9.7722650000000009</v>
      </c>
      <c r="I38" s="210">
        <v>9.5952350000000006</v>
      </c>
      <c r="J38" s="210">
        <v>9.7517099999999992</v>
      </c>
      <c r="K38" s="210">
        <v>9.3775670000000009</v>
      </c>
      <c r="L38" s="210">
        <v>9.3571270000000002</v>
      </c>
      <c r="M38" s="210">
        <v>9.1104800000000008</v>
      </c>
      <c r="N38" s="210">
        <v>9.2465630000000001</v>
      </c>
      <c r="O38" s="210">
        <v>8.7875920000000001</v>
      </c>
      <c r="P38" s="210">
        <v>8.7961489999999998</v>
      </c>
      <c r="Q38" s="210">
        <v>9.4645469999999996</v>
      </c>
      <c r="R38" s="210">
        <v>9.2059660000000001</v>
      </c>
      <c r="S38" s="210">
        <v>9.5152439999999991</v>
      </c>
      <c r="T38" s="210">
        <v>9.7970310000000005</v>
      </c>
      <c r="U38" s="210">
        <v>9.6404010000000007</v>
      </c>
      <c r="V38" s="210">
        <v>9.7781680000000009</v>
      </c>
      <c r="W38" s="210">
        <v>9.1525560000000006</v>
      </c>
      <c r="X38" s="210">
        <v>9.2938340000000004</v>
      </c>
      <c r="Y38" s="210">
        <v>9.2904090000000004</v>
      </c>
      <c r="Z38" s="210">
        <v>9.1785490000000003</v>
      </c>
      <c r="AA38" s="210">
        <v>8.7783929999999994</v>
      </c>
      <c r="AB38" s="210">
        <v>9.071828</v>
      </c>
      <c r="AC38" s="210">
        <v>9.1840539999999997</v>
      </c>
      <c r="AD38" s="210">
        <v>9.4105889999999999</v>
      </c>
      <c r="AE38" s="210">
        <v>9.4974360000000004</v>
      </c>
      <c r="AF38" s="210">
        <v>9.7032880000000006</v>
      </c>
      <c r="AG38" s="210">
        <v>9.5329610000000002</v>
      </c>
      <c r="AH38" s="210">
        <v>9.8336889999999997</v>
      </c>
      <c r="AI38" s="210">
        <v>9.1975020000000001</v>
      </c>
      <c r="AJ38" s="210">
        <v>9.3081890000000005</v>
      </c>
      <c r="AK38" s="210">
        <v>9.2090530000000008</v>
      </c>
      <c r="AL38" s="210">
        <v>8.9712309999999995</v>
      </c>
      <c r="AM38" s="210">
        <v>8.7235359999999993</v>
      </c>
      <c r="AN38" s="210">
        <v>9.0504390000000008</v>
      </c>
      <c r="AO38" s="210">
        <v>7.7790020000000002</v>
      </c>
      <c r="AP38" s="210">
        <v>5.8657599999999999</v>
      </c>
      <c r="AQ38" s="210">
        <v>7.1979879999999996</v>
      </c>
      <c r="AR38" s="210">
        <v>8.2915460000000003</v>
      </c>
      <c r="AS38" s="210">
        <v>8.460286</v>
      </c>
      <c r="AT38" s="210">
        <v>8.5240849999999995</v>
      </c>
      <c r="AU38" s="210">
        <v>8.5411009999999994</v>
      </c>
      <c r="AV38" s="210">
        <v>8.3164069999999999</v>
      </c>
      <c r="AW38" s="210">
        <v>8.0013620000000003</v>
      </c>
      <c r="AX38" s="210">
        <v>7.8554209999999998</v>
      </c>
      <c r="AY38" s="210">
        <v>7.666347</v>
      </c>
      <c r="AZ38" s="210">
        <v>7.7435349999999996</v>
      </c>
      <c r="BA38" s="210">
        <v>8.577458</v>
      </c>
      <c r="BB38" s="210">
        <v>8.7913429999999995</v>
      </c>
      <c r="BC38" s="210">
        <v>9.1372330000000002</v>
      </c>
      <c r="BD38" s="210">
        <v>9.2729660000000003</v>
      </c>
      <c r="BE38" s="210">
        <v>9.3128779999999995</v>
      </c>
      <c r="BF38" s="210">
        <v>9.4372903225999991</v>
      </c>
      <c r="BG38" s="210">
        <v>9.0687999999999995</v>
      </c>
      <c r="BH38" s="299">
        <v>8.8617840000000001</v>
      </c>
      <c r="BI38" s="299">
        <v>8.7804680000000008</v>
      </c>
      <c r="BJ38" s="299">
        <v>8.6259969999999999</v>
      </c>
      <c r="BK38" s="299">
        <v>8.2052019999999999</v>
      </c>
      <c r="BL38" s="299">
        <v>8.3747380000000007</v>
      </c>
      <c r="BM38" s="299">
        <v>8.6772910000000003</v>
      </c>
      <c r="BN38" s="299">
        <v>8.9432980000000004</v>
      </c>
      <c r="BO38" s="299">
        <v>9.192088</v>
      </c>
      <c r="BP38" s="299">
        <v>9.4802219999999995</v>
      </c>
      <c r="BQ38" s="299">
        <v>9.4491029999999991</v>
      </c>
      <c r="BR38" s="299">
        <v>9.4833269999999992</v>
      </c>
      <c r="BS38" s="299">
        <v>9.1292950000000008</v>
      </c>
      <c r="BT38" s="299">
        <v>8.9434319999999996</v>
      </c>
      <c r="BU38" s="299">
        <v>8.8563559999999999</v>
      </c>
      <c r="BV38" s="299">
        <v>8.6928610000000006</v>
      </c>
    </row>
    <row r="39" spans="1:74" ht="11.1" customHeight="1" x14ac:dyDescent="0.2">
      <c r="A39" s="61" t="s">
        <v>897</v>
      </c>
      <c r="B39" s="571" t="s">
        <v>898</v>
      </c>
      <c r="C39" s="210">
        <v>0.87490419355000004</v>
      </c>
      <c r="D39" s="210">
        <v>0.89949042856999994</v>
      </c>
      <c r="E39" s="210">
        <v>0.92207616129000003</v>
      </c>
      <c r="F39" s="210">
        <v>0.93436233332999996</v>
      </c>
      <c r="G39" s="210">
        <v>0.96284358064999997</v>
      </c>
      <c r="H39" s="210">
        <v>0.99445866667000005</v>
      </c>
      <c r="I39" s="210">
        <v>0.94949861290000004</v>
      </c>
      <c r="J39" s="210">
        <v>0.98788209677000005</v>
      </c>
      <c r="K39" s="210">
        <v>0.95409500000000003</v>
      </c>
      <c r="L39" s="210">
        <v>0.95601674193999997</v>
      </c>
      <c r="M39" s="210">
        <v>0.96740166667000005</v>
      </c>
      <c r="N39" s="210">
        <v>0.93346229032000005</v>
      </c>
      <c r="O39" s="210">
        <v>0.92762477419</v>
      </c>
      <c r="P39" s="210">
        <v>0.87343257142999997</v>
      </c>
      <c r="Q39" s="210">
        <v>0.91975270968</v>
      </c>
      <c r="R39" s="210">
        <v>0.89033166666999997</v>
      </c>
      <c r="S39" s="210">
        <v>0.99521509676999997</v>
      </c>
      <c r="T39" s="210">
        <v>0.97053699999999998</v>
      </c>
      <c r="U39" s="210">
        <v>0.97420487096999997</v>
      </c>
      <c r="V39" s="210">
        <v>1.0039757418999999</v>
      </c>
      <c r="W39" s="210">
        <v>0.89219266666999997</v>
      </c>
      <c r="X39" s="210">
        <v>0.95025425805999997</v>
      </c>
      <c r="Y39" s="210">
        <v>0.94599066666999998</v>
      </c>
      <c r="Z39" s="210">
        <v>0.93588261289999997</v>
      </c>
      <c r="AA39" s="210">
        <v>0.86010206452000004</v>
      </c>
      <c r="AB39" s="210">
        <v>0.96162400000000003</v>
      </c>
      <c r="AC39" s="210">
        <v>0.91354545161</v>
      </c>
      <c r="AD39" s="210">
        <v>0.92837066667000001</v>
      </c>
      <c r="AE39" s="210">
        <v>0.98705093548</v>
      </c>
      <c r="AF39" s="210">
        <v>0.99393566667</v>
      </c>
      <c r="AG39" s="210">
        <v>0.96517125806000004</v>
      </c>
      <c r="AH39" s="210">
        <v>0.95772558065000002</v>
      </c>
      <c r="AI39" s="210">
        <v>0.923678</v>
      </c>
      <c r="AJ39" s="210">
        <v>0.97325090322999996</v>
      </c>
      <c r="AK39" s="210">
        <v>0.98221800000000004</v>
      </c>
      <c r="AL39" s="210">
        <v>0.94627480644999995</v>
      </c>
      <c r="AM39" s="210">
        <v>0.92038364516000004</v>
      </c>
      <c r="AN39" s="210">
        <v>0.90230603448000002</v>
      </c>
      <c r="AO39" s="210">
        <v>0.73641067741999999</v>
      </c>
      <c r="AP39" s="210">
        <v>0.54013133332999996</v>
      </c>
      <c r="AQ39" s="210">
        <v>0.75485222581</v>
      </c>
      <c r="AR39" s="210">
        <v>0.89922100000000005</v>
      </c>
      <c r="AS39" s="210">
        <v>0.86821348386999997</v>
      </c>
      <c r="AT39" s="210">
        <v>0.85834361290000005</v>
      </c>
      <c r="AU39" s="210">
        <v>0.87976766666999995</v>
      </c>
      <c r="AV39" s="210">
        <v>0.81801425806000005</v>
      </c>
      <c r="AW39" s="210">
        <v>0.86814880000000005</v>
      </c>
      <c r="AX39" s="210">
        <v>0.85474529032000002</v>
      </c>
      <c r="AY39" s="210">
        <v>0.75722412903000003</v>
      </c>
      <c r="AZ39" s="210">
        <v>0.78058099999999997</v>
      </c>
      <c r="BA39" s="210">
        <v>0.90411445161000004</v>
      </c>
      <c r="BB39" s="210">
        <v>0.86715229999999999</v>
      </c>
      <c r="BC39" s="210">
        <v>0.96349096773999998</v>
      </c>
      <c r="BD39" s="210">
        <v>0.96887433332999995</v>
      </c>
      <c r="BE39" s="210">
        <v>0.96318493547999995</v>
      </c>
      <c r="BF39" s="210">
        <v>0.94382390645000003</v>
      </c>
      <c r="BG39" s="210">
        <v>0.88311899999999999</v>
      </c>
      <c r="BH39" s="299">
        <v>0.90218010000000004</v>
      </c>
      <c r="BI39" s="299">
        <v>0.9019644</v>
      </c>
      <c r="BJ39" s="299">
        <v>0.87911159999999999</v>
      </c>
      <c r="BK39" s="299">
        <v>0.83161370000000001</v>
      </c>
      <c r="BL39" s="299">
        <v>0.86177420000000005</v>
      </c>
      <c r="BM39" s="299">
        <v>0.87345779999999995</v>
      </c>
      <c r="BN39" s="299">
        <v>0.89684079999999999</v>
      </c>
      <c r="BO39" s="299">
        <v>0.94653419999999999</v>
      </c>
      <c r="BP39" s="299">
        <v>0.97623579999999999</v>
      </c>
      <c r="BQ39" s="299">
        <v>0.949492</v>
      </c>
      <c r="BR39" s="299">
        <v>0.96545040000000004</v>
      </c>
      <c r="BS39" s="299">
        <v>0.92507200000000001</v>
      </c>
      <c r="BT39" s="299">
        <v>0.92400360000000004</v>
      </c>
      <c r="BU39" s="299">
        <v>0.92430610000000002</v>
      </c>
      <c r="BV39" s="299">
        <v>0.90284240000000004</v>
      </c>
    </row>
    <row r="40" spans="1:74" ht="11.1" customHeight="1" x14ac:dyDescent="0.2">
      <c r="A40" s="61" t="s">
        <v>513</v>
      </c>
      <c r="B40" s="571" t="s">
        <v>388</v>
      </c>
      <c r="C40" s="210">
        <v>1.5883419999999999</v>
      </c>
      <c r="D40" s="210">
        <v>1.5170779999999999</v>
      </c>
      <c r="E40" s="210">
        <v>1.6758690000000001</v>
      </c>
      <c r="F40" s="210">
        <v>1.643518</v>
      </c>
      <c r="G40" s="210">
        <v>1.6688940000000001</v>
      </c>
      <c r="H40" s="210">
        <v>1.7617799999999999</v>
      </c>
      <c r="I40" s="210">
        <v>1.733633</v>
      </c>
      <c r="J40" s="210">
        <v>1.7618819999999999</v>
      </c>
      <c r="K40" s="210">
        <v>1.6268069999999999</v>
      </c>
      <c r="L40" s="210">
        <v>1.7511060000000001</v>
      </c>
      <c r="M40" s="210">
        <v>1.685327</v>
      </c>
      <c r="N40" s="210">
        <v>1.755531</v>
      </c>
      <c r="O40" s="210">
        <v>1.568041</v>
      </c>
      <c r="P40" s="210">
        <v>1.5897060000000001</v>
      </c>
      <c r="Q40" s="210">
        <v>1.705921</v>
      </c>
      <c r="R40" s="210">
        <v>1.6296189999999999</v>
      </c>
      <c r="S40" s="210">
        <v>1.6845479999999999</v>
      </c>
      <c r="T40" s="210">
        <v>1.8569310000000001</v>
      </c>
      <c r="U40" s="210">
        <v>1.7731319999999999</v>
      </c>
      <c r="V40" s="210">
        <v>1.857715</v>
      </c>
      <c r="W40" s="210">
        <v>1.703576</v>
      </c>
      <c r="X40" s="210">
        <v>1.6749270000000001</v>
      </c>
      <c r="Y40" s="210">
        <v>1.7560610000000001</v>
      </c>
      <c r="Z40" s="210">
        <v>1.6764840000000001</v>
      </c>
      <c r="AA40" s="210">
        <v>1.6210279999999999</v>
      </c>
      <c r="AB40" s="210">
        <v>1.60669</v>
      </c>
      <c r="AC40" s="210">
        <v>1.7113229999999999</v>
      </c>
      <c r="AD40" s="210">
        <v>1.7556609999999999</v>
      </c>
      <c r="AE40" s="210">
        <v>1.7730669999999999</v>
      </c>
      <c r="AF40" s="210">
        <v>1.801695</v>
      </c>
      <c r="AG40" s="210">
        <v>1.8469690000000001</v>
      </c>
      <c r="AH40" s="210">
        <v>1.841442</v>
      </c>
      <c r="AI40" s="210">
        <v>1.7024550000000001</v>
      </c>
      <c r="AJ40" s="210">
        <v>1.7267969999999999</v>
      </c>
      <c r="AK40" s="210">
        <v>1.7109300000000001</v>
      </c>
      <c r="AL40" s="210">
        <v>1.8092330000000001</v>
      </c>
      <c r="AM40" s="210">
        <v>1.672723</v>
      </c>
      <c r="AN40" s="210">
        <v>1.619014</v>
      </c>
      <c r="AO40" s="210">
        <v>1.3877360000000001</v>
      </c>
      <c r="AP40" s="210">
        <v>0.67801400000000001</v>
      </c>
      <c r="AQ40" s="210">
        <v>0.59705299999999994</v>
      </c>
      <c r="AR40" s="210">
        <v>0.78411500000000001</v>
      </c>
      <c r="AS40" s="210">
        <v>0.96757800000000005</v>
      </c>
      <c r="AT40" s="210">
        <v>1.0156769999999999</v>
      </c>
      <c r="AU40" s="210">
        <v>0.92109600000000003</v>
      </c>
      <c r="AV40" s="210">
        <v>1.005746</v>
      </c>
      <c r="AW40" s="210">
        <v>1.1295850000000001</v>
      </c>
      <c r="AX40" s="210">
        <v>1.148334</v>
      </c>
      <c r="AY40" s="210">
        <v>1.1310210000000001</v>
      </c>
      <c r="AZ40" s="210">
        <v>1.0918620000000001</v>
      </c>
      <c r="BA40" s="210">
        <v>1.157635</v>
      </c>
      <c r="BB40" s="210">
        <v>1.27874</v>
      </c>
      <c r="BC40" s="210">
        <v>1.317663</v>
      </c>
      <c r="BD40" s="210">
        <v>1.424866</v>
      </c>
      <c r="BE40" s="210">
        <v>1.4902610000000001</v>
      </c>
      <c r="BF40" s="210">
        <v>1.5566451613000001</v>
      </c>
      <c r="BG40" s="210">
        <v>1.5044</v>
      </c>
      <c r="BH40" s="299">
        <v>1.52339</v>
      </c>
      <c r="BI40" s="299">
        <v>1.503727</v>
      </c>
      <c r="BJ40" s="299">
        <v>1.520875</v>
      </c>
      <c r="BK40" s="299">
        <v>1.420725</v>
      </c>
      <c r="BL40" s="299">
        <v>1.438839</v>
      </c>
      <c r="BM40" s="299">
        <v>1.528689</v>
      </c>
      <c r="BN40" s="299">
        <v>1.48908</v>
      </c>
      <c r="BO40" s="299">
        <v>1.558934</v>
      </c>
      <c r="BP40" s="299">
        <v>1.6677690000000001</v>
      </c>
      <c r="BQ40" s="299">
        <v>1.7134940000000001</v>
      </c>
      <c r="BR40" s="299">
        <v>1.7525299999999999</v>
      </c>
      <c r="BS40" s="299">
        <v>1.6626289999999999</v>
      </c>
      <c r="BT40" s="299">
        <v>1.667421</v>
      </c>
      <c r="BU40" s="299">
        <v>1.66899</v>
      </c>
      <c r="BV40" s="299">
        <v>1.7031400000000001</v>
      </c>
    </row>
    <row r="41" spans="1:74" ht="11.1" customHeight="1" x14ac:dyDescent="0.2">
      <c r="A41" s="61" t="s">
        <v>514</v>
      </c>
      <c r="B41" s="571" t="s">
        <v>400</v>
      </c>
      <c r="C41" s="210">
        <v>3.7355800000000001</v>
      </c>
      <c r="D41" s="210">
        <v>3.9348179999999999</v>
      </c>
      <c r="E41" s="210">
        <v>4.1266379999999998</v>
      </c>
      <c r="F41" s="210">
        <v>3.762839</v>
      </c>
      <c r="G41" s="210">
        <v>3.9550489999999998</v>
      </c>
      <c r="H41" s="210">
        <v>3.9635570000000002</v>
      </c>
      <c r="I41" s="210">
        <v>3.6417920000000001</v>
      </c>
      <c r="J41" s="210">
        <v>4.0035090000000002</v>
      </c>
      <c r="K41" s="210">
        <v>3.9212159999999998</v>
      </c>
      <c r="L41" s="210">
        <v>4.0112269999999999</v>
      </c>
      <c r="M41" s="210">
        <v>4.1574489999999997</v>
      </c>
      <c r="N41" s="210">
        <v>3.9752999999999998</v>
      </c>
      <c r="O41" s="210">
        <v>4.4910269999999999</v>
      </c>
      <c r="P41" s="210">
        <v>3.9792839999999998</v>
      </c>
      <c r="Q41" s="210">
        <v>4.1964959999999998</v>
      </c>
      <c r="R41" s="210">
        <v>4.1390269999999996</v>
      </c>
      <c r="S41" s="210">
        <v>4.2087620000000001</v>
      </c>
      <c r="T41" s="210">
        <v>3.9593699999999998</v>
      </c>
      <c r="U41" s="210">
        <v>3.9626260000000002</v>
      </c>
      <c r="V41" s="210">
        <v>4.1956610000000003</v>
      </c>
      <c r="W41" s="210">
        <v>4.022151</v>
      </c>
      <c r="X41" s="210">
        <v>4.3478029999999999</v>
      </c>
      <c r="Y41" s="210">
        <v>4.2038219999999997</v>
      </c>
      <c r="Z41" s="210">
        <v>4.0194210000000004</v>
      </c>
      <c r="AA41" s="210">
        <v>4.3274600000000003</v>
      </c>
      <c r="AB41" s="210">
        <v>4.307328</v>
      </c>
      <c r="AC41" s="210">
        <v>4.1841280000000003</v>
      </c>
      <c r="AD41" s="210">
        <v>4.1195950000000003</v>
      </c>
      <c r="AE41" s="210">
        <v>4.1096599999999999</v>
      </c>
      <c r="AF41" s="210">
        <v>3.993214</v>
      </c>
      <c r="AG41" s="210">
        <v>3.9111980000000002</v>
      </c>
      <c r="AH41" s="210">
        <v>4.0294759999999998</v>
      </c>
      <c r="AI41" s="210">
        <v>3.9205559999999999</v>
      </c>
      <c r="AJ41" s="210">
        <v>4.2242249999999997</v>
      </c>
      <c r="AK41" s="210">
        <v>4.2014529999999999</v>
      </c>
      <c r="AL41" s="210">
        <v>3.9271090000000002</v>
      </c>
      <c r="AM41" s="210">
        <v>4.0243989999999998</v>
      </c>
      <c r="AN41" s="210">
        <v>4.0796070000000002</v>
      </c>
      <c r="AO41" s="210">
        <v>3.9609399999999999</v>
      </c>
      <c r="AP41" s="210">
        <v>3.5280629999999999</v>
      </c>
      <c r="AQ41" s="210">
        <v>3.4462429999999999</v>
      </c>
      <c r="AR41" s="210">
        <v>3.494602</v>
      </c>
      <c r="AS41" s="210">
        <v>3.614649</v>
      </c>
      <c r="AT41" s="210">
        <v>3.6677569999999999</v>
      </c>
      <c r="AU41" s="210">
        <v>3.8139669999999999</v>
      </c>
      <c r="AV41" s="210">
        <v>4.0364769999999996</v>
      </c>
      <c r="AW41" s="210">
        <v>3.879454</v>
      </c>
      <c r="AX41" s="210">
        <v>3.8882089999999998</v>
      </c>
      <c r="AY41" s="210">
        <v>3.9341430000000002</v>
      </c>
      <c r="AZ41" s="210">
        <v>3.9456639999999998</v>
      </c>
      <c r="BA41" s="210">
        <v>4.0330069999999996</v>
      </c>
      <c r="BB41" s="210">
        <v>3.987644</v>
      </c>
      <c r="BC41" s="210">
        <v>3.8738630000000001</v>
      </c>
      <c r="BD41" s="210">
        <v>3.9400770000000001</v>
      </c>
      <c r="BE41" s="210">
        <v>3.657959</v>
      </c>
      <c r="BF41" s="210">
        <v>4.0407741934999999</v>
      </c>
      <c r="BG41" s="210">
        <v>3.9999666666999998</v>
      </c>
      <c r="BH41" s="299">
        <v>4.2264989999999996</v>
      </c>
      <c r="BI41" s="299">
        <v>4.1360489999999999</v>
      </c>
      <c r="BJ41" s="299">
        <v>4.0535610000000002</v>
      </c>
      <c r="BK41" s="299">
        <v>4.1869370000000004</v>
      </c>
      <c r="BL41" s="299">
        <v>4.2094560000000003</v>
      </c>
      <c r="BM41" s="299">
        <v>4.1299970000000004</v>
      </c>
      <c r="BN41" s="299">
        <v>4.0700539999999998</v>
      </c>
      <c r="BO41" s="299">
        <v>4.1235299999999997</v>
      </c>
      <c r="BP41" s="299">
        <v>3.9655680000000002</v>
      </c>
      <c r="BQ41" s="299">
        <v>3.9240719999999998</v>
      </c>
      <c r="BR41" s="299">
        <v>4.1256370000000002</v>
      </c>
      <c r="BS41" s="299">
        <v>4.0085459999999999</v>
      </c>
      <c r="BT41" s="299">
        <v>4.2854380000000001</v>
      </c>
      <c r="BU41" s="299">
        <v>4.1570720000000003</v>
      </c>
      <c r="BV41" s="299">
        <v>4.0816980000000003</v>
      </c>
    </row>
    <row r="42" spans="1:74" ht="11.1" customHeight="1" x14ac:dyDescent="0.2">
      <c r="A42" s="61" t="s">
        <v>515</v>
      </c>
      <c r="B42" s="571" t="s">
        <v>401</v>
      </c>
      <c r="C42" s="210">
        <v>0.53988100000000006</v>
      </c>
      <c r="D42" s="210">
        <v>0.279304</v>
      </c>
      <c r="E42" s="210">
        <v>0.31933099999999998</v>
      </c>
      <c r="F42" s="210">
        <v>0.28250599999999998</v>
      </c>
      <c r="G42" s="210">
        <v>0.35650999999999999</v>
      </c>
      <c r="H42" s="210">
        <v>0.34926499999999999</v>
      </c>
      <c r="I42" s="210">
        <v>0.286827</v>
      </c>
      <c r="J42" s="210">
        <v>0.346273</v>
      </c>
      <c r="K42" s="210">
        <v>0.30193300000000001</v>
      </c>
      <c r="L42" s="210">
        <v>0.32299299999999997</v>
      </c>
      <c r="M42" s="210">
        <v>0.39425500000000002</v>
      </c>
      <c r="N42" s="210">
        <v>0.31415399999999999</v>
      </c>
      <c r="O42" s="210">
        <v>0.32348199999999999</v>
      </c>
      <c r="P42" s="210">
        <v>0.29887999999999998</v>
      </c>
      <c r="Q42" s="210">
        <v>0.23582800000000001</v>
      </c>
      <c r="R42" s="210">
        <v>0.408244</v>
      </c>
      <c r="S42" s="210">
        <v>0.29554399999999997</v>
      </c>
      <c r="T42" s="210">
        <v>0.28007700000000002</v>
      </c>
      <c r="U42" s="210">
        <v>0.34620200000000001</v>
      </c>
      <c r="V42" s="210">
        <v>0.29226400000000002</v>
      </c>
      <c r="W42" s="210">
        <v>0.34872999999999998</v>
      </c>
      <c r="X42" s="210">
        <v>0.273482</v>
      </c>
      <c r="Y42" s="210">
        <v>0.34240999999999999</v>
      </c>
      <c r="Z42" s="210">
        <v>0.36732100000000001</v>
      </c>
      <c r="AA42" s="210">
        <v>0.31903799999999999</v>
      </c>
      <c r="AB42" s="210">
        <v>0.27938000000000002</v>
      </c>
      <c r="AC42" s="210">
        <v>0.22120100000000001</v>
      </c>
      <c r="AD42" s="210">
        <v>0.17707100000000001</v>
      </c>
      <c r="AE42" s="210">
        <v>0.19204499999999999</v>
      </c>
      <c r="AF42" s="210">
        <v>0.32213199999999997</v>
      </c>
      <c r="AG42" s="210">
        <v>0.34194600000000003</v>
      </c>
      <c r="AH42" s="210">
        <v>0.32911000000000001</v>
      </c>
      <c r="AI42" s="210">
        <v>0.30465399999999998</v>
      </c>
      <c r="AJ42" s="210">
        <v>0.318859</v>
      </c>
      <c r="AK42" s="210">
        <v>0.20845</v>
      </c>
      <c r="AL42" s="210">
        <v>0.28409899999999999</v>
      </c>
      <c r="AM42" s="210">
        <v>0.238367</v>
      </c>
      <c r="AN42" s="210">
        <v>0.188162</v>
      </c>
      <c r="AO42" s="210">
        <v>9.1185000000000002E-2</v>
      </c>
      <c r="AP42" s="210">
        <v>7.4345999999999995E-2</v>
      </c>
      <c r="AQ42" s="210">
        <v>6.1272E-2</v>
      </c>
      <c r="AR42" s="210">
        <v>0.20866799999999999</v>
      </c>
      <c r="AS42" s="210">
        <v>0.34601100000000001</v>
      </c>
      <c r="AT42" s="210">
        <v>0.30596699999999999</v>
      </c>
      <c r="AU42" s="210">
        <v>0.32232899999999998</v>
      </c>
      <c r="AV42" s="210">
        <v>0.25484600000000002</v>
      </c>
      <c r="AW42" s="210">
        <v>0.20774899999999999</v>
      </c>
      <c r="AX42" s="210">
        <v>0.194439</v>
      </c>
      <c r="AY42" s="210">
        <v>0.242146</v>
      </c>
      <c r="AZ42" s="210">
        <v>0.25888100000000003</v>
      </c>
      <c r="BA42" s="210">
        <v>0.29099900000000001</v>
      </c>
      <c r="BB42" s="210">
        <v>0.14258499999999999</v>
      </c>
      <c r="BC42" s="210">
        <v>0.25917699999999999</v>
      </c>
      <c r="BD42" s="210">
        <v>0.335115</v>
      </c>
      <c r="BE42" s="210">
        <v>0.32672600000000002</v>
      </c>
      <c r="BF42" s="210">
        <v>0.31287096774000001</v>
      </c>
      <c r="BG42" s="210">
        <v>0.29513333333000003</v>
      </c>
      <c r="BH42" s="299">
        <v>0.20506460000000001</v>
      </c>
      <c r="BI42" s="299">
        <v>0.23716190000000001</v>
      </c>
      <c r="BJ42" s="299">
        <v>0.28134019999999998</v>
      </c>
      <c r="BK42" s="299">
        <v>0.25849270000000002</v>
      </c>
      <c r="BL42" s="299">
        <v>0.18179119999999999</v>
      </c>
      <c r="BM42" s="299">
        <v>0.2541582</v>
      </c>
      <c r="BN42" s="299">
        <v>0.2250684</v>
      </c>
      <c r="BO42" s="299">
        <v>0.19452030000000001</v>
      </c>
      <c r="BP42" s="299">
        <v>0.2066624</v>
      </c>
      <c r="BQ42" s="299">
        <v>0.27524870000000001</v>
      </c>
      <c r="BR42" s="299">
        <v>0.2263203</v>
      </c>
      <c r="BS42" s="299">
        <v>0.26778420000000003</v>
      </c>
      <c r="BT42" s="299">
        <v>0.2053895</v>
      </c>
      <c r="BU42" s="299">
        <v>0.2794259</v>
      </c>
      <c r="BV42" s="299">
        <v>0.28524339999999998</v>
      </c>
    </row>
    <row r="43" spans="1:74" ht="11.1" customHeight="1" x14ac:dyDescent="0.2">
      <c r="A43" s="61" t="s">
        <v>745</v>
      </c>
      <c r="B43" s="737" t="s">
        <v>971</v>
      </c>
      <c r="C43" s="210">
        <v>1.927489</v>
      </c>
      <c r="D43" s="210">
        <v>1.7967569999999999</v>
      </c>
      <c r="E43" s="210">
        <v>1.804252</v>
      </c>
      <c r="F43" s="210">
        <v>1.968693</v>
      </c>
      <c r="G43" s="210">
        <v>2.105464</v>
      </c>
      <c r="H43" s="210">
        <v>2.1532399999999998</v>
      </c>
      <c r="I43" s="210">
        <v>2.2618879999999999</v>
      </c>
      <c r="J43" s="210">
        <v>2.1474329999999999</v>
      </c>
      <c r="K43" s="210">
        <v>2.0210219999999999</v>
      </c>
      <c r="L43" s="210">
        <v>1.858595</v>
      </c>
      <c r="M43" s="210">
        <v>2.016829</v>
      </c>
      <c r="N43" s="210">
        <v>1.8806389999999999</v>
      </c>
      <c r="O43" s="210">
        <v>1.781074</v>
      </c>
      <c r="P43" s="210">
        <v>1.6645049999999999</v>
      </c>
      <c r="Q43" s="210">
        <v>1.8854340000000001</v>
      </c>
      <c r="R43" s="210">
        <v>1.868789</v>
      </c>
      <c r="S43" s="210">
        <v>2.0132560000000002</v>
      </c>
      <c r="T43" s="210">
        <v>2.2080860000000002</v>
      </c>
      <c r="U43" s="210">
        <v>2.1886019999999999</v>
      </c>
      <c r="V43" s="210">
        <v>2.357037</v>
      </c>
      <c r="W43" s="210">
        <v>2.1141749999999999</v>
      </c>
      <c r="X43" s="210">
        <v>2.1448770000000001</v>
      </c>
      <c r="Y43" s="210">
        <v>1.8001750000000001</v>
      </c>
      <c r="Z43" s="210">
        <v>1.753652</v>
      </c>
      <c r="AA43" s="210">
        <v>1.7616289999999999</v>
      </c>
      <c r="AB43" s="210">
        <v>1.5595730000000001</v>
      </c>
      <c r="AC43" s="210">
        <v>1.706361</v>
      </c>
      <c r="AD43" s="210">
        <v>1.8423909999999999</v>
      </c>
      <c r="AE43" s="210">
        <v>1.9298599999999999</v>
      </c>
      <c r="AF43" s="210">
        <v>2.0836890000000001</v>
      </c>
      <c r="AG43" s="210">
        <v>2.2342330000000001</v>
      </c>
      <c r="AH43" s="210">
        <v>2.1664940000000001</v>
      </c>
      <c r="AI43" s="210">
        <v>1.983959</v>
      </c>
      <c r="AJ43" s="210">
        <v>1.8322270000000001</v>
      </c>
      <c r="AK43" s="210">
        <v>1.903006</v>
      </c>
      <c r="AL43" s="210">
        <v>1.8740859999999999</v>
      </c>
      <c r="AM43" s="210">
        <v>1.7582869999999999</v>
      </c>
      <c r="AN43" s="210">
        <v>1.6637900000000001</v>
      </c>
      <c r="AO43" s="210">
        <v>1.6377980000000001</v>
      </c>
      <c r="AP43" s="210">
        <v>1.5708169999999999</v>
      </c>
      <c r="AQ43" s="210">
        <v>1.640039</v>
      </c>
      <c r="AR43" s="210">
        <v>1.8455349999999999</v>
      </c>
      <c r="AS43" s="210">
        <v>1.9170609999999999</v>
      </c>
      <c r="AT43" s="210">
        <v>1.9920659999999999</v>
      </c>
      <c r="AU43" s="210">
        <v>1.844808</v>
      </c>
      <c r="AV43" s="210">
        <v>1.7337720000000001</v>
      </c>
      <c r="AW43" s="210">
        <v>1.7445200000000001</v>
      </c>
      <c r="AX43" s="210">
        <v>1.6400669999999999</v>
      </c>
      <c r="AY43" s="210">
        <v>1.706998</v>
      </c>
      <c r="AZ43" s="210">
        <v>1.481609</v>
      </c>
      <c r="BA43" s="210">
        <v>1.6977370000000001</v>
      </c>
      <c r="BB43" s="210">
        <v>1.909859</v>
      </c>
      <c r="BC43" s="210">
        <v>2.0948829999999998</v>
      </c>
      <c r="BD43" s="210">
        <v>2.2359309999999999</v>
      </c>
      <c r="BE43" s="210">
        <v>2.060521</v>
      </c>
      <c r="BF43" s="210">
        <v>2.0893503999999998</v>
      </c>
      <c r="BG43" s="210">
        <v>2.019434</v>
      </c>
      <c r="BH43" s="299">
        <v>1.9005430000000001</v>
      </c>
      <c r="BI43" s="299">
        <v>1.8478730000000001</v>
      </c>
      <c r="BJ43" s="299">
        <v>1.7270840000000001</v>
      </c>
      <c r="BK43" s="299">
        <v>1.7862549999999999</v>
      </c>
      <c r="BL43" s="299">
        <v>1.68032</v>
      </c>
      <c r="BM43" s="299">
        <v>1.793782</v>
      </c>
      <c r="BN43" s="299">
        <v>1.877097</v>
      </c>
      <c r="BO43" s="299">
        <v>1.9942489999999999</v>
      </c>
      <c r="BP43" s="299">
        <v>2.1365539999999998</v>
      </c>
      <c r="BQ43" s="299">
        <v>2.1456590000000002</v>
      </c>
      <c r="BR43" s="299">
        <v>2.225041</v>
      </c>
      <c r="BS43" s="299">
        <v>2.0690400000000002</v>
      </c>
      <c r="BT43" s="299">
        <v>1.948156</v>
      </c>
      <c r="BU43" s="299">
        <v>1.891785</v>
      </c>
      <c r="BV43" s="299">
        <v>1.771614</v>
      </c>
    </row>
    <row r="44" spans="1:74" ht="11.1" customHeight="1" x14ac:dyDescent="0.2">
      <c r="A44" s="61" t="s">
        <v>516</v>
      </c>
      <c r="B44" s="571" t="s">
        <v>185</v>
      </c>
      <c r="C44" s="210">
        <v>19.289556000000001</v>
      </c>
      <c r="D44" s="210">
        <v>19.146297000000001</v>
      </c>
      <c r="E44" s="210">
        <v>20.057479000000001</v>
      </c>
      <c r="F44" s="210">
        <v>19.621158000000001</v>
      </c>
      <c r="G44" s="210">
        <v>20.046728999999999</v>
      </c>
      <c r="H44" s="210">
        <v>20.565113</v>
      </c>
      <c r="I44" s="210">
        <v>20.125278999999999</v>
      </c>
      <c r="J44" s="210">
        <v>20.273999</v>
      </c>
      <c r="K44" s="210">
        <v>19.629411999999999</v>
      </c>
      <c r="L44" s="210">
        <v>19.970877000000002</v>
      </c>
      <c r="M44" s="210">
        <v>20.310272000000001</v>
      </c>
      <c r="N44" s="210">
        <v>20.319229</v>
      </c>
      <c r="O44" s="210">
        <v>20.564366</v>
      </c>
      <c r="P44" s="210">
        <v>19.693135000000002</v>
      </c>
      <c r="Q44" s="210">
        <v>20.731231000000001</v>
      </c>
      <c r="R44" s="210">
        <v>20.038354000000002</v>
      </c>
      <c r="S44" s="210">
        <v>20.251204999999999</v>
      </c>
      <c r="T44" s="210">
        <v>20.770271000000001</v>
      </c>
      <c r="U44" s="210">
        <v>20.671374</v>
      </c>
      <c r="V44" s="210">
        <v>21.356102</v>
      </c>
      <c r="W44" s="210">
        <v>20.084109000000002</v>
      </c>
      <c r="X44" s="210">
        <v>20.785793000000002</v>
      </c>
      <c r="Y44" s="210">
        <v>20.774214000000001</v>
      </c>
      <c r="Z44" s="210">
        <v>20.327480999999999</v>
      </c>
      <c r="AA44" s="210">
        <v>20.614982999999999</v>
      </c>
      <c r="AB44" s="210">
        <v>20.283868999999999</v>
      </c>
      <c r="AC44" s="210">
        <v>20.176247</v>
      </c>
      <c r="AD44" s="210">
        <v>20.332601</v>
      </c>
      <c r="AE44" s="210">
        <v>20.387087999999999</v>
      </c>
      <c r="AF44" s="210">
        <v>20.653979</v>
      </c>
      <c r="AG44" s="210">
        <v>20.734573999999999</v>
      </c>
      <c r="AH44" s="210">
        <v>21.157913000000001</v>
      </c>
      <c r="AI44" s="210">
        <v>20.248483</v>
      </c>
      <c r="AJ44" s="210">
        <v>20.713985999999998</v>
      </c>
      <c r="AK44" s="210">
        <v>20.736152000000001</v>
      </c>
      <c r="AL44" s="210">
        <v>20.442869000000002</v>
      </c>
      <c r="AM44" s="210">
        <v>19.933388999999998</v>
      </c>
      <c r="AN44" s="210">
        <v>20.132254</v>
      </c>
      <c r="AO44" s="210">
        <v>18.462842999999999</v>
      </c>
      <c r="AP44" s="210">
        <v>14.548507000000001</v>
      </c>
      <c r="AQ44" s="210">
        <v>16.078187</v>
      </c>
      <c r="AR44" s="210">
        <v>17.578064000000001</v>
      </c>
      <c r="AS44" s="210">
        <v>18.381074000000002</v>
      </c>
      <c r="AT44" s="210">
        <v>18.557877999999999</v>
      </c>
      <c r="AU44" s="210">
        <v>18.414832000000001</v>
      </c>
      <c r="AV44" s="210">
        <v>18.613651999999998</v>
      </c>
      <c r="AW44" s="210">
        <v>18.742522999999998</v>
      </c>
      <c r="AX44" s="210">
        <v>18.801691999999999</v>
      </c>
      <c r="AY44" s="210">
        <v>18.595400999999999</v>
      </c>
      <c r="AZ44" s="210">
        <v>17.444201</v>
      </c>
      <c r="BA44" s="210">
        <v>19.203831999999998</v>
      </c>
      <c r="BB44" s="210">
        <v>19.459365999999999</v>
      </c>
      <c r="BC44" s="210">
        <v>20.093637999999999</v>
      </c>
      <c r="BD44" s="210">
        <v>20.537154000000001</v>
      </c>
      <c r="BE44" s="210">
        <v>19.894013000000001</v>
      </c>
      <c r="BF44" s="210">
        <v>20.603444869</v>
      </c>
      <c r="BG44" s="210">
        <v>19.957459687</v>
      </c>
      <c r="BH44" s="299">
        <v>20.008839999999999</v>
      </c>
      <c r="BI44" s="299">
        <v>19.989599999999999</v>
      </c>
      <c r="BJ44" s="299">
        <v>20.02919</v>
      </c>
      <c r="BK44" s="299">
        <v>19.8767</v>
      </c>
      <c r="BL44" s="299">
        <v>19.674099999999999</v>
      </c>
      <c r="BM44" s="299">
        <v>19.980370000000001</v>
      </c>
      <c r="BN44" s="299">
        <v>19.958780000000001</v>
      </c>
      <c r="BO44" s="299">
        <v>20.404610000000002</v>
      </c>
      <c r="BP44" s="299">
        <v>20.737200000000001</v>
      </c>
      <c r="BQ44" s="299">
        <v>20.78567</v>
      </c>
      <c r="BR44" s="299">
        <v>21.116050000000001</v>
      </c>
      <c r="BS44" s="299">
        <v>20.569710000000001</v>
      </c>
      <c r="BT44" s="299">
        <v>20.698969999999999</v>
      </c>
      <c r="BU44" s="299">
        <v>20.72419</v>
      </c>
      <c r="BV44" s="299">
        <v>20.54447</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87"/>
      <c r="AY45" s="687"/>
      <c r="AZ45" s="687"/>
      <c r="BA45" s="687"/>
      <c r="BB45" s="687"/>
      <c r="BC45" s="687"/>
      <c r="BD45" s="687"/>
      <c r="BE45" s="687"/>
      <c r="BF45" s="687"/>
      <c r="BG45" s="687"/>
      <c r="BH45" s="687"/>
      <c r="BI45" s="687"/>
      <c r="BJ45" s="687"/>
      <c r="BK45" s="687"/>
      <c r="BL45" s="302"/>
      <c r="BM45" s="302"/>
      <c r="BN45" s="302"/>
      <c r="BO45" s="302"/>
      <c r="BP45" s="302"/>
      <c r="BQ45" s="302"/>
      <c r="BR45" s="302"/>
      <c r="BS45" s="302"/>
      <c r="BT45" s="302"/>
      <c r="BU45" s="302"/>
      <c r="BV45" s="302"/>
    </row>
    <row r="46" spans="1:74" ht="11.1" customHeight="1" x14ac:dyDescent="0.2">
      <c r="A46" s="61" t="s">
        <v>746</v>
      </c>
      <c r="B46" s="174" t="s">
        <v>979</v>
      </c>
      <c r="C46" s="210">
        <v>5.1005070000000003</v>
      </c>
      <c r="D46" s="210">
        <v>3.5726979999999999</v>
      </c>
      <c r="E46" s="210">
        <v>4.1297829999999998</v>
      </c>
      <c r="F46" s="210">
        <v>4.0448409999999999</v>
      </c>
      <c r="G46" s="210">
        <v>4.4975569999999996</v>
      </c>
      <c r="H46" s="210">
        <v>4.0733129999999997</v>
      </c>
      <c r="I46" s="210">
        <v>3.662798</v>
      </c>
      <c r="J46" s="210">
        <v>4.4469370000000001</v>
      </c>
      <c r="K46" s="210">
        <v>3.4636330000000002</v>
      </c>
      <c r="L46" s="210">
        <v>2.6545200000000002</v>
      </c>
      <c r="M46" s="210">
        <v>2.732186</v>
      </c>
      <c r="N46" s="210">
        <v>2.7991709999999999</v>
      </c>
      <c r="O46" s="210">
        <v>3.8190620000000002</v>
      </c>
      <c r="P46" s="210">
        <v>2.678636</v>
      </c>
      <c r="Q46" s="210">
        <v>2.4852979999999998</v>
      </c>
      <c r="R46" s="210">
        <v>2.5779529999999999</v>
      </c>
      <c r="S46" s="210">
        <v>2.5096630000000002</v>
      </c>
      <c r="T46" s="210">
        <v>2.9023219999999998</v>
      </c>
      <c r="U46" s="210">
        <v>2.2306110000000001</v>
      </c>
      <c r="V46" s="210">
        <v>3.269943</v>
      </c>
      <c r="W46" s="210">
        <v>2.473986</v>
      </c>
      <c r="X46" s="210">
        <v>1.4567600000000001</v>
      </c>
      <c r="Y46" s="210">
        <v>0.99141100000000004</v>
      </c>
      <c r="Z46" s="210">
        <v>0.71958900000000003</v>
      </c>
      <c r="AA46" s="210">
        <v>1.785792</v>
      </c>
      <c r="AB46" s="210">
        <v>0.452177</v>
      </c>
      <c r="AC46" s="210">
        <v>0.95933100000000004</v>
      </c>
      <c r="AD46" s="210">
        <v>1.1425749999999999</v>
      </c>
      <c r="AE46" s="210">
        <v>1.6549480000000001</v>
      </c>
      <c r="AF46" s="210">
        <v>0.72049300000000005</v>
      </c>
      <c r="AG46" s="210">
        <v>1.5167109999999999</v>
      </c>
      <c r="AH46" s="210">
        <v>0.94897299999999996</v>
      </c>
      <c r="AI46" s="210">
        <v>3.9948999999999998E-2</v>
      </c>
      <c r="AJ46" s="210">
        <v>-0.44015900000000002</v>
      </c>
      <c r="AK46" s="210">
        <v>-0.63806200000000002</v>
      </c>
      <c r="AL46" s="210">
        <v>-0.17128499999999999</v>
      </c>
      <c r="AM46" s="210">
        <v>-0.64861599999999997</v>
      </c>
      <c r="AN46" s="210">
        <v>-1.107782</v>
      </c>
      <c r="AO46" s="210">
        <v>-1.1616299999999999</v>
      </c>
      <c r="AP46" s="210">
        <v>-1.112441</v>
      </c>
      <c r="AQ46" s="210">
        <v>0.65037</v>
      </c>
      <c r="AR46" s="210">
        <v>0.75958400000000004</v>
      </c>
      <c r="AS46" s="210">
        <v>-0.63907700000000001</v>
      </c>
      <c r="AT46" s="210">
        <v>-1.1004799999999999</v>
      </c>
      <c r="AU46" s="210">
        <v>-0.75623799999999997</v>
      </c>
      <c r="AV46" s="210">
        <v>-1.013218</v>
      </c>
      <c r="AW46" s="210">
        <v>-0.29715799999999998</v>
      </c>
      <c r="AX46" s="210">
        <v>-1.1856709999999999</v>
      </c>
      <c r="AY46" s="210">
        <v>-0.81365100000000001</v>
      </c>
      <c r="AZ46" s="210">
        <v>-1.2914E-2</v>
      </c>
      <c r="BA46" s="210">
        <v>0.60933700000000002</v>
      </c>
      <c r="BB46" s="210">
        <v>-0.84297</v>
      </c>
      <c r="BC46" s="210">
        <v>0.29908200000000001</v>
      </c>
      <c r="BD46" s="210">
        <v>3.6540000000000003E-2</v>
      </c>
      <c r="BE46" s="210">
        <v>0.14862</v>
      </c>
      <c r="BF46" s="210">
        <v>0.11845702323</v>
      </c>
      <c r="BG46" s="210">
        <v>1.1670129611</v>
      </c>
      <c r="BH46" s="299">
        <v>0.72316429999999998</v>
      </c>
      <c r="BI46" s="299">
        <v>0.532582</v>
      </c>
      <c r="BJ46" s="299">
        <v>-0.2022399</v>
      </c>
      <c r="BK46" s="299">
        <v>0.49688090000000001</v>
      </c>
      <c r="BL46" s="299">
        <v>-3.1597300000000002E-2</v>
      </c>
      <c r="BM46" s="299">
        <v>0.176648</v>
      </c>
      <c r="BN46" s="299">
        <v>0.90373009999999998</v>
      </c>
      <c r="BO46" s="299">
        <v>1.1202179999999999</v>
      </c>
      <c r="BP46" s="299">
        <v>1.0531159999999999</v>
      </c>
      <c r="BQ46" s="299">
        <v>0.77830089999999996</v>
      </c>
      <c r="BR46" s="299">
        <v>0.57359830000000001</v>
      </c>
      <c r="BS46" s="299">
        <v>0.16743640000000001</v>
      </c>
      <c r="BT46" s="299">
        <v>-1.1548299999999999E-2</v>
      </c>
      <c r="BU46" s="299">
        <v>-9.4920500000000005E-2</v>
      </c>
      <c r="BV46" s="299">
        <v>-0.91807689999999997</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302"/>
      <c r="BI47" s="302"/>
      <c r="BJ47" s="302"/>
      <c r="BK47" s="302"/>
      <c r="BL47" s="302"/>
      <c r="BM47" s="302"/>
      <c r="BN47" s="302"/>
      <c r="BO47" s="302"/>
      <c r="BP47" s="302"/>
      <c r="BQ47" s="302"/>
      <c r="BR47" s="302"/>
      <c r="BS47" s="302"/>
      <c r="BT47" s="302"/>
      <c r="BU47" s="302"/>
      <c r="BV47" s="302"/>
    </row>
    <row r="48" spans="1:74" ht="11.1" customHeight="1" x14ac:dyDescent="0.2">
      <c r="A48" s="57"/>
      <c r="B48" s="65" t="s">
        <v>748</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366"/>
      <c r="BI48" s="366"/>
      <c r="BJ48" s="366"/>
      <c r="BK48" s="63"/>
      <c r="BL48" s="63"/>
      <c r="BM48" s="63"/>
      <c r="BN48" s="63"/>
      <c r="BO48" s="63"/>
      <c r="BP48" s="63"/>
      <c r="BQ48" s="63"/>
      <c r="BR48" s="63"/>
      <c r="BS48" s="63"/>
      <c r="BT48" s="63"/>
      <c r="BU48" s="63"/>
      <c r="BV48" s="366"/>
    </row>
    <row r="49" spans="1:74" ht="11.1" customHeight="1" x14ac:dyDescent="0.2">
      <c r="A49" s="57"/>
      <c r="B49" s="66" t="s">
        <v>112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366"/>
      <c r="BI49" s="366"/>
      <c r="BJ49" s="366"/>
      <c r="BK49" s="366"/>
      <c r="BL49" s="366"/>
      <c r="BM49" s="366"/>
      <c r="BN49" s="366"/>
      <c r="BO49" s="366"/>
      <c r="BP49" s="366"/>
      <c r="BQ49" s="366"/>
      <c r="BR49" s="366"/>
      <c r="BS49" s="366"/>
      <c r="BT49" s="366"/>
      <c r="BU49" s="366"/>
      <c r="BV49" s="366"/>
    </row>
    <row r="50" spans="1:74" ht="11.1" customHeight="1" x14ac:dyDescent="0.2">
      <c r="A50" s="61" t="s">
        <v>517</v>
      </c>
      <c r="B50" s="571" t="s">
        <v>1370</v>
      </c>
      <c r="C50" s="68">
        <v>506.798</v>
      </c>
      <c r="D50" s="68">
        <v>525.41899999999998</v>
      </c>
      <c r="E50" s="68">
        <v>538.59500000000003</v>
      </c>
      <c r="F50" s="68">
        <v>524.28599999999994</v>
      </c>
      <c r="G50" s="68">
        <v>516.80799999999999</v>
      </c>
      <c r="H50" s="68">
        <v>501.55700000000002</v>
      </c>
      <c r="I50" s="68">
        <v>483.411</v>
      </c>
      <c r="J50" s="68">
        <v>459.98200000000003</v>
      </c>
      <c r="K50" s="68">
        <v>469.58800000000002</v>
      </c>
      <c r="L50" s="68">
        <v>459.73099999999999</v>
      </c>
      <c r="M50" s="68">
        <v>453.05399999999997</v>
      </c>
      <c r="N50" s="68">
        <v>421.64600000000002</v>
      </c>
      <c r="O50" s="68">
        <v>420.76</v>
      </c>
      <c r="P50" s="68">
        <v>423.84300000000002</v>
      </c>
      <c r="Q50" s="68">
        <v>424.93900000000002</v>
      </c>
      <c r="R50" s="68">
        <v>436.57799999999997</v>
      </c>
      <c r="S50" s="68">
        <v>434.197</v>
      </c>
      <c r="T50" s="68">
        <v>415.15199999999999</v>
      </c>
      <c r="U50" s="68">
        <v>409.64100000000002</v>
      </c>
      <c r="V50" s="68">
        <v>407.58300000000003</v>
      </c>
      <c r="W50" s="68">
        <v>416.68400000000003</v>
      </c>
      <c r="X50" s="68">
        <v>433.80799999999999</v>
      </c>
      <c r="Y50" s="68">
        <v>449.37900000000002</v>
      </c>
      <c r="Z50" s="68">
        <v>442.50099999999998</v>
      </c>
      <c r="AA50" s="68">
        <v>448.97199999999998</v>
      </c>
      <c r="AB50" s="68">
        <v>451.66</v>
      </c>
      <c r="AC50" s="68">
        <v>458.89</v>
      </c>
      <c r="AD50" s="68">
        <v>469.80200000000002</v>
      </c>
      <c r="AE50" s="68">
        <v>481.125</v>
      </c>
      <c r="AF50" s="68">
        <v>463.44600000000003</v>
      </c>
      <c r="AG50" s="68">
        <v>441.58800000000002</v>
      </c>
      <c r="AH50" s="68">
        <v>430.11799999999999</v>
      </c>
      <c r="AI50" s="68">
        <v>425.61399999999998</v>
      </c>
      <c r="AJ50" s="68">
        <v>443.36700000000002</v>
      </c>
      <c r="AK50" s="68">
        <v>445.887</v>
      </c>
      <c r="AL50" s="68">
        <v>432.77199999999999</v>
      </c>
      <c r="AM50" s="68">
        <v>440.25299999999999</v>
      </c>
      <c r="AN50" s="68">
        <v>452.56299999999999</v>
      </c>
      <c r="AO50" s="68">
        <v>483.34100000000001</v>
      </c>
      <c r="AP50" s="68">
        <v>529.03499999999997</v>
      </c>
      <c r="AQ50" s="68">
        <v>521.59299999999996</v>
      </c>
      <c r="AR50" s="68">
        <v>532.65700000000004</v>
      </c>
      <c r="AS50" s="68">
        <v>520.12400000000002</v>
      </c>
      <c r="AT50" s="68">
        <v>504.399</v>
      </c>
      <c r="AU50" s="68">
        <v>497.72399999999999</v>
      </c>
      <c r="AV50" s="68">
        <v>493.92200000000003</v>
      </c>
      <c r="AW50" s="68">
        <v>500.75200000000001</v>
      </c>
      <c r="AX50" s="68">
        <v>485.471</v>
      </c>
      <c r="AY50" s="68">
        <v>475.85300000000001</v>
      </c>
      <c r="AZ50" s="68">
        <v>493.15499999999997</v>
      </c>
      <c r="BA50" s="68">
        <v>501.90199999999999</v>
      </c>
      <c r="BB50" s="68">
        <v>489.73</v>
      </c>
      <c r="BC50" s="68">
        <v>476.59399999999999</v>
      </c>
      <c r="BD50" s="68">
        <v>447.95100000000002</v>
      </c>
      <c r="BE50" s="68">
        <v>438.91800000000001</v>
      </c>
      <c r="BF50" s="68">
        <v>423.86700000000002</v>
      </c>
      <c r="BG50" s="68">
        <v>420.887</v>
      </c>
      <c r="BH50" s="301">
        <v>434.1739</v>
      </c>
      <c r="BI50" s="301">
        <v>439.5532</v>
      </c>
      <c r="BJ50" s="301">
        <v>430.81240000000003</v>
      </c>
      <c r="BK50" s="301">
        <v>437.03930000000003</v>
      </c>
      <c r="BL50" s="301">
        <v>445.90980000000002</v>
      </c>
      <c r="BM50" s="301">
        <v>460.2903</v>
      </c>
      <c r="BN50" s="301">
        <v>470.29129999999998</v>
      </c>
      <c r="BO50" s="301">
        <v>471.7</v>
      </c>
      <c r="BP50" s="301">
        <v>464.03219999999999</v>
      </c>
      <c r="BQ50" s="301">
        <v>449.51260000000002</v>
      </c>
      <c r="BR50" s="301">
        <v>439.04880000000003</v>
      </c>
      <c r="BS50" s="301">
        <v>440.1481</v>
      </c>
      <c r="BT50" s="301">
        <v>449.96</v>
      </c>
      <c r="BU50" s="301">
        <v>452.88810000000001</v>
      </c>
      <c r="BV50" s="301">
        <v>442.30009999999999</v>
      </c>
    </row>
    <row r="51" spans="1:74" ht="11.1" customHeight="1" x14ac:dyDescent="0.2">
      <c r="A51" s="565" t="s">
        <v>969</v>
      </c>
      <c r="B51" s="66" t="s">
        <v>970</v>
      </c>
      <c r="C51" s="68">
        <v>161.23599999999999</v>
      </c>
      <c r="D51" s="68">
        <v>151.19900000000001</v>
      </c>
      <c r="E51" s="68">
        <v>145.21799999999999</v>
      </c>
      <c r="F51" s="68">
        <v>150.232</v>
      </c>
      <c r="G51" s="68">
        <v>167.70400000000001</v>
      </c>
      <c r="H51" s="68">
        <v>187.23500000000001</v>
      </c>
      <c r="I51" s="68">
        <v>202.99299999999999</v>
      </c>
      <c r="J51" s="68">
        <v>226.28800000000001</v>
      </c>
      <c r="K51" s="68">
        <v>225.47200000000001</v>
      </c>
      <c r="L51" s="68">
        <v>228.06700000000001</v>
      </c>
      <c r="M51" s="68">
        <v>213.785</v>
      </c>
      <c r="N51" s="68">
        <v>187.435</v>
      </c>
      <c r="O51" s="68">
        <v>152.56800000000001</v>
      </c>
      <c r="P51" s="68">
        <v>137.369</v>
      </c>
      <c r="Q51" s="68">
        <v>135.85300000000001</v>
      </c>
      <c r="R51" s="68">
        <v>141.959</v>
      </c>
      <c r="S51" s="68">
        <v>159.16900000000001</v>
      </c>
      <c r="T51" s="68">
        <v>178.57300000000001</v>
      </c>
      <c r="U51" s="68">
        <v>194.46</v>
      </c>
      <c r="V51" s="68">
        <v>211.596</v>
      </c>
      <c r="W51" s="68">
        <v>223.30099999999999</v>
      </c>
      <c r="X51" s="68">
        <v>221.84100000000001</v>
      </c>
      <c r="Y51" s="68">
        <v>204.898</v>
      </c>
      <c r="Z51" s="68">
        <v>183.86099999999999</v>
      </c>
      <c r="AA51" s="68">
        <v>160.52000000000001</v>
      </c>
      <c r="AB51" s="68">
        <v>151.238</v>
      </c>
      <c r="AC51" s="68">
        <v>160.33500000000001</v>
      </c>
      <c r="AD51" s="68">
        <v>174.971</v>
      </c>
      <c r="AE51" s="68">
        <v>201.74</v>
      </c>
      <c r="AF51" s="68">
        <v>224.48</v>
      </c>
      <c r="AG51" s="68">
        <v>238.363</v>
      </c>
      <c r="AH51" s="68">
        <v>255.80699999999999</v>
      </c>
      <c r="AI51" s="68">
        <v>262.76799999999997</v>
      </c>
      <c r="AJ51" s="68">
        <v>252.50200000000001</v>
      </c>
      <c r="AK51" s="68">
        <v>231.88800000000001</v>
      </c>
      <c r="AL51" s="68">
        <v>211.696</v>
      </c>
      <c r="AM51" s="68">
        <v>196.77</v>
      </c>
      <c r="AN51" s="68">
        <v>180.12</v>
      </c>
      <c r="AO51" s="68">
        <v>182.89099999999999</v>
      </c>
      <c r="AP51" s="68">
        <v>199.52</v>
      </c>
      <c r="AQ51" s="68">
        <v>213.76400000000001</v>
      </c>
      <c r="AR51" s="68">
        <v>235.68700000000001</v>
      </c>
      <c r="AS51" s="68">
        <v>257.267</v>
      </c>
      <c r="AT51" s="68">
        <v>282.86700000000002</v>
      </c>
      <c r="AU51" s="68">
        <v>298.70800000000003</v>
      </c>
      <c r="AV51" s="68">
        <v>286.69053500000001</v>
      </c>
      <c r="AW51" s="68">
        <v>265.56374899999997</v>
      </c>
      <c r="AX51" s="68">
        <v>228.168397</v>
      </c>
      <c r="AY51" s="68">
        <v>192.06200000000001</v>
      </c>
      <c r="AZ51" s="68">
        <v>170.654</v>
      </c>
      <c r="BA51" s="68">
        <v>168.58439799999999</v>
      </c>
      <c r="BB51" s="68">
        <v>177.09004400000001</v>
      </c>
      <c r="BC51" s="68">
        <v>186.61466200000001</v>
      </c>
      <c r="BD51" s="68">
        <v>195.77227400000001</v>
      </c>
      <c r="BE51" s="68">
        <v>212.49515099999999</v>
      </c>
      <c r="BF51" s="68">
        <v>216.625</v>
      </c>
      <c r="BG51" s="68">
        <v>218.06399999999999</v>
      </c>
      <c r="BH51" s="301">
        <v>213.85759999999999</v>
      </c>
      <c r="BI51" s="301">
        <v>197.2567</v>
      </c>
      <c r="BJ51" s="301">
        <v>170.58850000000001</v>
      </c>
      <c r="BK51" s="301">
        <v>145.1876</v>
      </c>
      <c r="BL51" s="301">
        <v>131.57230000000001</v>
      </c>
      <c r="BM51" s="301">
        <v>133.03149999999999</v>
      </c>
      <c r="BN51" s="301">
        <v>146.28620000000001</v>
      </c>
      <c r="BO51" s="301">
        <v>165.18729999999999</v>
      </c>
      <c r="BP51" s="301">
        <v>187.3116</v>
      </c>
      <c r="BQ51" s="301">
        <v>207.04470000000001</v>
      </c>
      <c r="BR51" s="301">
        <v>227.98439999999999</v>
      </c>
      <c r="BS51" s="301">
        <v>235.12049999999999</v>
      </c>
      <c r="BT51" s="301">
        <v>232.178</v>
      </c>
      <c r="BU51" s="301">
        <v>218.953</v>
      </c>
      <c r="BV51" s="301">
        <v>197.05330000000001</v>
      </c>
    </row>
    <row r="52" spans="1:74" ht="11.1" customHeight="1" x14ac:dyDescent="0.2">
      <c r="A52" s="61" t="s">
        <v>749</v>
      </c>
      <c r="B52" s="172" t="s">
        <v>398</v>
      </c>
      <c r="C52" s="68">
        <v>89.12</v>
      </c>
      <c r="D52" s="68">
        <v>89.850999999999999</v>
      </c>
      <c r="E52" s="68">
        <v>91.941000000000003</v>
      </c>
      <c r="F52" s="68">
        <v>92.820999999999998</v>
      </c>
      <c r="G52" s="68">
        <v>95.912999999999997</v>
      </c>
      <c r="H52" s="68">
        <v>89.855000000000004</v>
      </c>
      <c r="I52" s="68">
        <v>90.182000000000002</v>
      </c>
      <c r="J52" s="68">
        <v>90.724999999999994</v>
      </c>
      <c r="K52" s="68">
        <v>91.558000000000007</v>
      </c>
      <c r="L52" s="68">
        <v>90.662000000000006</v>
      </c>
      <c r="M52" s="68">
        <v>87.506</v>
      </c>
      <c r="N52" s="68">
        <v>86.337000000000003</v>
      </c>
      <c r="O52" s="68">
        <v>89.622</v>
      </c>
      <c r="P52" s="68">
        <v>90.224000000000004</v>
      </c>
      <c r="Q52" s="68">
        <v>98.087999999999994</v>
      </c>
      <c r="R52" s="68">
        <v>94.052999999999997</v>
      </c>
      <c r="S52" s="68">
        <v>93.906999999999996</v>
      </c>
      <c r="T52" s="68">
        <v>92.227000000000004</v>
      </c>
      <c r="U52" s="68">
        <v>89.381</v>
      </c>
      <c r="V52" s="68">
        <v>89.561999999999998</v>
      </c>
      <c r="W52" s="68">
        <v>91.900999999999996</v>
      </c>
      <c r="X52" s="68">
        <v>92.063999999999993</v>
      </c>
      <c r="Y52" s="68">
        <v>91.834999999999994</v>
      </c>
      <c r="Z52" s="68">
        <v>85.909000000000006</v>
      </c>
      <c r="AA52" s="68">
        <v>88.994</v>
      </c>
      <c r="AB52" s="68">
        <v>92.94</v>
      </c>
      <c r="AC52" s="68">
        <v>92.186999999999998</v>
      </c>
      <c r="AD52" s="68">
        <v>96.123000000000005</v>
      </c>
      <c r="AE52" s="68">
        <v>98.195999999999998</v>
      </c>
      <c r="AF52" s="68">
        <v>95.933999999999997</v>
      </c>
      <c r="AG52" s="68">
        <v>96.275000000000006</v>
      </c>
      <c r="AH52" s="68">
        <v>94.694000000000003</v>
      </c>
      <c r="AI52" s="68">
        <v>92.266999999999996</v>
      </c>
      <c r="AJ52" s="68">
        <v>98.41</v>
      </c>
      <c r="AK52" s="68">
        <v>94.757999999999996</v>
      </c>
      <c r="AL52" s="68">
        <v>89.843999999999994</v>
      </c>
      <c r="AM52" s="68">
        <v>94.064999999999998</v>
      </c>
      <c r="AN52" s="68">
        <v>100.876</v>
      </c>
      <c r="AO52" s="68">
        <v>101.86</v>
      </c>
      <c r="AP52" s="68">
        <v>94.777000000000001</v>
      </c>
      <c r="AQ52" s="68">
        <v>90.88</v>
      </c>
      <c r="AR52" s="68">
        <v>92.462000000000003</v>
      </c>
      <c r="AS52" s="68">
        <v>89.164000000000001</v>
      </c>
      <c r="AT52" s="68">
        <v>82.396000000000001</v>
      </c>
      <c r="AU52" s="68">
        <v>81.436999999999998</v>
      </c>
      <c r="AV52" s="68">
        <v>80.308000000000007</v>
      </c>
      <c r="AW52" s="68">
        <v>80.207999999999998</v>
      </c>
      <c r="AX52" s="68">
        <v>77.614000000000004</v>
      </c>
      <c r="AY52" s="68">
        <v>84.656999999999996</v>
      </c>
      <c r="AZ52" s="68">
        <v>89.537000000000006</v>
      </c>
      <c r="BA52" s="68">
        <v>93.33</v>
      </c>
      <c r="BB52" s="68">
        <v>92.168999999999997</v>
      </c>
      <c r="BC52" s="68">
        <v>90.772000000000006</v>
      </c>
      <c r="BD52" s="68">
        <v>93.02</v>
      </c>
      <c r="BE52" s="68">
        <v>91.498999999999995</v>
      </c>
      <c r="BF52" s="68">
        <v>86.311999999999998</v>
      </c>
      <c r="BG52" s="68">
        <v>88.977999999999994</v>
      </c>
      <c r="BH52" s="301">
        <v>91.293869999999998</v>
      </c>
      <c r="BI52" s="301">
        <v>88.560460000000006</v>
      </c>
      <c r="BJ52" s="301">
        <v>82.763249999999999</v>
      </c>
      <c r="BK52" s="301">
        <v>88.431399999999996</v>
      </c>
      <c r="BL52" s="301">
        <v>91.051789999999997</v>
      </c>
      <c r="BM52" s="301">
        <v>93.32423</v>
      </c>
      <c r="BN52" s="301">
        <v>95.630229999999997</v>
      </c>
      <c r="BO52" s="301">
        <v>93.124390000000005</v>
      </c>
      <c r="BP52" s="301">
        <v>91.126369999999994</v>
      </c>
      <c r="BQ52" s="301">
        <v>90.157929999999993</v>
      </c>
      <c r="BR52" s="301">
        <v>89.362539999999996</v>
      </c>
      <c r="BS52" s="301">
        <v>90.020340000000004</v>
      </c>
      <c r="BT52" s="301">
        <v>91.704570000000004</v>
      </c>
      <c r="BU52" s="301">
        <v>88.876549999999995</v>
      </c>
      <c r="BV52" s="301">
        <v>83.059700000000007</v>
      </c>
    </row>
    <row r="53" spans="1:74" ht="11.1" customHeight="1" x14ac:dyDescent="0.2">
      <c r="A53" s="61" t="s">
        <v>751</v>
      </c>
      <c r="B53" s="172" t="s">
        <v>402</v>
      </c>
      <c r="C53" s="68">
        <v>31.691298</v>
      </c>
      <c r="D53" s="68">
        <v>31.859195</v>
      </c>
      <c r="E53" s="68">
        <v>32.818440000000002</v>
      </c>
      <c r="F53" s="68">
        <v>32.078544000000001</v>
      </c>
      <c r="G53" s="68">
        <v>30.235627999999998</v>
      </c>
      <c r="H53" s="68">
        <v>29.339252999999999</v>
      </c>
      <c r="I53" s="68">
        <v>29.478895999999999</v>
      </c>
      <c r="J53" s="68">
        <v>29.605516999999999</v>
      </c>
      <c r="K53" s="68">
        <v>28.547553000000001</v>
      </c>
      <c r="L53" s="68">
        <v>28.437940999999999</v>
      </c>
      <c r="M53" s="68">
        <v>30.035246999999998</v>
      </c>
      <c r="N53" s="68">
        <v>29.584949000000002</v>
      </c>
      <c r="O53" s="68">
        <v>31.656119</v>
      </c>
      <c r="P53" s="68">
        <v>32.180826000000003</v>
      </c>
      <c r="Q53" s="68">
        <v>31.103645</v>
      </c>
      <c r="R53" s="68">
        <v>30.967804000000001</v>
      </c>
      <c r="S53" s="68">
        <v>29.491741000000001</v>
      </c>
      <c r="T53" s="68">
        <v>28.731908000000001</v>
      </c>
      <c r="U53" s="68">
        <v>28.903490999999999</v>
      </c>
      <c r="V53" s="68">
        <v>28.898886000000001</v>
      </c>
      <c r="W53" s="68">
        <v>30.452354</v>
      </c>
      <c r="X53" s="68">
        <v>29.676034999999999</v>
      </c>
      <c r="Y53" s="68">
        <v>30.338325000000001</v>
      </c>
      <c r="Z53" s="68">
        <v>31.433216999999999</v>
      </c>
      <c r="AA53" s="68">
        <v>32.510353000000002</v>
      </c>
      <c r="AB53" s="68">
        <v>32.194479000000001</v>
      </c>
      <c r="AC53" s="68">
        <v>30.92802</v>
      </c>
      <c r="AD53" s="68">
        <v>30.722297999999999</v>
      </c>
      <c r="AE53" s="68">
        <v>29.595977000000001</v>
      </c>
      <c r="AF53" s="68">
        <v>29.128499000000001</v>
      </c>
      <c r="AG53" s="68">
        <v>29.095613</v>
      </c>
      <c r="AH53" s="68">
        <v>28.357616</v>
      </c>
      <c r="AI53" s="68">
        <v>28.335778000000001</v>
      </c>
      <c r="AJ53" s="68">
        <v>27.404743</v>
      </c>
      <c r="AK53" s="68">
        <v>27.357734000000001</v>
      </c>
      <c r="AL53" s="68">
        <v>27.809621</v>
      </c>
      <c r="AM53" s="68">
        <v>29.927185999999999</v>
      </c>
      <c r="AN53" s="68">
        <v>30.241679000000001</v>
      </c>
      <c r="AO53" s="68">
        <v>33.430008999999998</v>
      </c>
      <c r="AP53" s="68">
        <v>32.151342</v>
      </c>
      <c r="AQ53" s="68">
        <v>28.504470000000001</v>
      </c>
      <c r="AR53" s="68">
        <v>25.385138000000001</v>
      </c>
      <c r="AS53" s="68">
        <v>25.232996</v>
      </c>
      <c r="AT53" s="68">
        <v>25.151019000000002</v>
      </c>
      <c r="AU53" s="68">
        <v>24.638249999999999</v>
      </c>
      <c r="AV53" s="68">
        <v>26.637853</v>
      </c>
      <c r="AW53" s="68">
        <v>28.670566000000001</v>
      </c>
      <c r="AX53" s="68">
        <v>29.655564999999999</v>
      </c>
      <c r="AY53" s="68">
        <v>32.518999999999998</v>
      </c>
      <c r="AZ53" s="68">
        <v>31.123999999999999</v>
      </c>
      <c r="BA53" s="68">
        <v>29.082208000000001</v>
      </c>
      <c r="BB53" s="68">
        <v>28.414141000000001</v>
      </c>
      <c r="BC53" s="68">
        <v>27.684885000000001</v>
      </c>
      <c r="BD53" s="68">
        <v>27.524709999999999</v>
      </c>
      <c r="BE53" s="68">
        <v>28.52739</v>
      </c>
      <c r="BF53" s="68">
        <v>26.24741792</v>
      </c>
      <c r="BG53" s="68">
        <v>25.797010753999999</v>
      </c>
      <c r="BH53" s="301">
        <v>25.168310000000002</v>
      </c>
      <c r="BI53" s="301">
        <v>25.526209999999999</v>
      </c>
      <c r="BJ53" s="301">
        <v>26.000050000000002</v>
      </c>
      <c r="BK53" s="301">
        <v>28.012720000000002</v>
      </c>
      <c r="BL53" s="301">
        <v>28.166350000000001</v>
      </c>
      <c r="BM53" s="301">
        <v>28.067640000000001</v>
      </c>
      <c r="BN53" s="301">
        <v>27.713480000000001</v>
      </c>
      <c r="BO53" s="301">
        <v>27.31249</v>
      </c>
      <c r="BP53" s="301">
        <v>26.8352</v>
      </c>
      <c r="BQ53" s="301">
        <v>26.681799999999999</v>
      </c>
      <c r="BR53" s="301">
        <v>26.351700000000001</v>
      </c>
      <c r="BS53" s="301">
        <v>26.549019999999999</v>
      </c>
      <c r="BT53" s="301">
        <v>25.977440000000001</v>
      </c>
      <c r="BU53" s="301">
        <v>26.35426</v>
      </c>
      <c r="BV53" s="301">
        <v>26.827839999999998</v>
      </c>
    </row>
    <row r="54" spans="1:74" ht="11.1" customHeight="1" x14ac:dyDescent="0.2">
      <c r="A54" s="61" t="s">
        <v>491</v>
      </c>
      <c r="B54" s="172" t="s">
        <v>403</v>
      </c>
      <c r="C54" s="68">
        <v>261.10899999999998</v>
      </c>
      <c r="D54" s="68">
        <v>253.63499999999999</v>
      </c>
      <c r="E54" s="68">
        <v>239.55799999999999</v>
      </c>
      <c r="F54" s="68">
        <v>243.511</v>
      </c>
      <c r="G54" s="68">
        <v>242.48400000000001</v>
      </c>
      <c r="H54" s="68">
        <v>238.417</v>
      </c>
      <c r="I54" s="68">
        <v>232.85900000000001</v>
      </c>
      <c r="J54" s="68">
        <v>226.78800000000001</v>
      </c>
      <c r="K54" s="68">
        <v>223.20400000000001</v>
      </c>
      <c r="L54" s="68">
        <v>215.89599999999999</v>
      </c>
      <c r="M54" s="68">
        <v>224.91800000000001</v>
      </c>
      <c r="N54" s="68">
        <v>236.816</v>
      </c>
      <c r="O54" s="68">
        <v>248.887</v>
      </c>
      <c r="P54" s="68">
        <v>253.249</v>
      </c>
      <c r="Q54" s="68">
        <v>239.67</v>
      </c>
      <c r="R54" s="68">
        <v>240.14500000000001</v>
      </c>
      <c r="S54" s="68">
        <v>242.887</v>
      </c>
      <c r="T54" s="68">
        <v>240.71600000000001</v>
      </c>
      <c r="U54" s="68">
        <v>234.29300000000001</v>
      </c>
      <c r="V54" s="68">
        <v>236.30199999999999</v>
      </c>
      <c r="W54" s="68">
        <v>239.97</v>
      </c>
      <c r="X54" s="68">
        <v>232.672</v>
      </c>
      <c r="Y54" s="68">
        <v>230.23599999999999</v>
      </c>
      <c r="Z54" s="68">
        <v>246.5</v>
      </c>
      <c r="AA54" s="68">
        <v>262.36599999999999</v>
      </c>
      <c r="AB54" s="68">
        <v>252.05799999999999</v>
      </c>
      <c r="AC54" s="68">
        <v>236.55500000000001</v>
      </c>
      <c r="AD54" s="68">
        <v>230.869</v>
      </c>
      <c r="AE54" s="68">
        <v>235.83</v>
      </c>
      <c r="AF54" s="68">
        <v>229.91399999999999</v>
      </c>
      <c r="AG54" s="68">
        <v>235.434</v>
      </c>
      <c r="AH54" s="68">
        <v>230.36199999999999</v>
      </c>
      <c r="AI54" s="68">
        <v>232.04300000000001</v>
      </c>
      <c r="AJ54" s="68">
        <v>224.47300000000001</v>
      </c>
      <c r="AK54" s="68">
        <v>233.691</v>
      </c>
      <c r="AL54" s="68">
        <v>254.1</v>
      </c>
      <c r="AM54" s="68">
        <v>265.71100000000001</v>
      </c>
      <c r="AN54" s="68">
        <v>253.09100000000001</v>
      </c>
      <c r="AO54" s="68">
        <v>261.82299999999998</v>
      </c>
      <c r="AP54" s="68">
        <v>258.46300000000002</v>
      </c>
      <c r="AQ54" s="68">
        <v>258.952</v>
      </c>
      <c r="AR54" s="68">
        <v>254.47900000000001</v>
      </c>
      <c r="AS54" s="68">
        <v>250.36</v>
      </c>
      <c r="AT54" s="68">
        <v>237.53399999999999</v>
      </c>
      <c r="AU54" s="68">
        <v>227.578</v>
      </c>
      <c r="AV54" s="68">
        <v>227.61586700000001</v>
      </c>
      <c r="AW54" s="68">
        <v>241.22969800000001</v>
      </c>
      <c r="AX54" s="68">
        <v>243.39474999999999</v>
      </c>
      <c r="AY54" s="68">
        <v>255.13900000000001</v>
      </c>
      <c r="AZ54" s="68">
        <v>241.09299999999999</v>
      </c>
      <c r="BA54" s="68">
        <v>237.64709199999999</v>
      </c>
      <c r="BB54" s="68">
        <v>238.42045100000001</v>
      </c>
      <c r="BC54" s="68">
        <v>239.85271499999999</v>
      </c>
      <c r="BD54" s="68">
        <v>237.23922099999999</v>
      </c>
      <c r="BE54" s="68">
        <v>230.768698</v>
      </c>
      <c r="BF54" s="68">
        <v>219.249</v>
      </c>
      <c r="BG54" s="68">
        <v>225.065</v>
      </c>
      <c r="BH54" s="301">
        <v>219.386</v>
      </c>
      <c r="BI54" s="301">
        <v>223.81450000000001</v>
      </c>
      <c r="BJ54" s="301">
        <v>234.11160000000001</v>
      </c>
      <c r="BK54" s="301">
        <v>250.2492</v>
      </c>
      <c r="BL54" s="301">
        <v>252.762</v>
      </c>
      <c r="BM54" s="301">
        <v>241.93109999999999</v>
      </c>
      <c r="BN54" s="301">
        <v>240.6027</v>
      </c>
      <c r="BO54" s="301">
        <v>241.5308</v>
      </c>
      <c r="BP54" s="301">
        <v>246.6053</v>
      </c>
      <c r="BQ54" s="301">
        <v>245.386</v>
      </c>
      <c r="BR54" s="301">
        <v>237.20830000000001</v>
      </c>
      <c r="BS54" s="301">
        <v>233.27430000000001</v>
      </c>
      <c r="BT54" s="301">
        <v>229.40770000000001</v>
      </c>
      <c r="BU54" s="301">
        <v>239.13030000000001</v>
      </c>
      <c r="BV54" s="301">
        <v>249.32419999999999</v>
      </c>
    </row>
    <row r="55" spans="1:74" ht="11.1" customHeight="1" x14ac:dyDescent="0.2">
      <c r="A55" s="61" t="s">
        <v>492</v>
      </c>
      <c r="B55" s="172" t="s">
        <v>404</v>
      </c>
      <c r="C55" s="68">
        <v>28.434999999999999</v>
      </c>
      <c r="D55" s="68">
        <v>25.41</v>
      </c>
      <c r="E55" s="68">
        <v>21.53</v>
      </c>
      <c r="F55" s="68">
        <v>21.65</v>
      </c>
      <c r="G55" s="68">
        <v>22.007999999999999</v>
      </c>
      <c r="H55" s="68">
        <v>22.48</v>
      </c>
      <c r="I55" s="68">
        <v>23.152999999999999</v>
      </c>
      <c r="J55" s="68">
        <v>24.584</v>
      </c>
      <c r="K55" s="68">
        <v>21.763999999999999</v>
      </c>
      <c r="L55" s="68">
        <v>23.140999999999998</v>
      </c>
      <c r="M55" s="68">
        <v>23.606999999999999</v>
      </c>
      <c r="N55" s="68">
        <v>24.523</v>
      </c>
      <c r="O55" s="68">
        <v>24.969000000000001</v>
      </c>
      <c r="P55" s="68">
        <v>24.768999999999998</v>
      </c>
      <c r="Q55" s="68">
        <v>22.863</v>
      </c>
      <c r="R55" s="68">
        <v>22.582999999999998</v>
      </c>
      <c r="S55" s="68">
        <v>23.776</v>
      </c>
      <c r="T55" s="68">
        <v>24.55</v>
      </c>
      <c r="U55" s="68">
        <v>24.228999999999999</v>
      </c>
      <c r="V55" s="68">
        <v>23.227</v>
      </c>
      <c r="W55" s="68">
        <v>24.748000000000001</v>
      </c>
      <c r="X55" s="68">
        <v>24.888000000000002</v>
      </c>
      <c r="Y55" s="68">
        <v>24.106999999999999</v>
      </c>
      <c r="Z55" s="68">
        <v>25.768999999999998</v>
      </c>
      <c r="AA55" s="68">
        <v>28.704999999999998</v>
      </c>
      <c r="AB55" s="68">
        <v>23.864000000000001</v>
      </c>
      <c r="AC55" s="68">
        <v>20.864999999999998</v>
      </c>
      <c r="AD55" s="68">
        <v>20.866</v>
      </c>
      <c r="AE55" s="68">
        <v>22.169</v>
      </c>
      <c r="AF55" s="68">
        <v>21.491</v>
      </c>
      <c r="AG55" s="68">
        <v>21.916</v>
      </c>
      <c r="AH55" s="68">
        <v>23.084</v>
      </c>
      <c r="AI55" s="68">
        <v>23.007000000000001</v>
      </c>
      <c r="AJ55" s="68">
        <v>23.33</v>
      </c>
      <c r="AK55" s="68">
        <v>24.834</v>
      </c>
      <c r="AL55" s="68">
        <v>26.129000000000001</v>
      </c>
      <c r="AM55" s="68">
        <v>28.536999999999999</v>
      </c>
      <c r="AN55" s="68">
        <v>26.396999999999998</v>
      </c>
      <c r="AO55" s="68">
        <v>22.585000000000001</v>
      </c>
      <c r="AP55" s="68">
        <v>22.888999999999999</v>
      </c>
      <c r="AQ55" s="68">
        <v>24.068999999999999</v>
      </c>
      <c r="AR55" s="68">
        <v>23.495000000000001</v>
      </c>
      <c r="AS55" s="68">
        <v>24.292999999999999</v>
      </c>
      <c r="AT55" s="68">
        <v>25.151</v>
      </c>
      <c r="AU55" s="68">
        <v>22.542999999999999</v>
      </c>
      <c r="AV55" s="68">
        <v>25.205065000000001</v>
      </c>
      <c r="AW55" s="68">
        <v>25.039054</v>
      </c>
      <c r="AX55" s="68">
        <v>25.398053999999998</v>
      </c>
      <c r="AY55" s="68">
        <v>22.939</v>
      </c>
      <c r="AZ55" s="68">
        <v>20.896000000000001</v>
      </c>
      <c r="BA55" s="68">
        <v>20.259076</v>
      </c>
      <c r="BB55" s="68">
        <v>21.279779000000001</v>
      </c>
      <c r="BC55" s="68">
        <v>20.360513999999998</v>
      </c>
      <c r="BD55" s="68">
        <v>18.600299</v>
      </c>
      <c r="BE55" s="68">
        <v>17.886856999999999</v>
      </c>
      <c r="BF55" s="68">
        <v>18.728999999999999</v>
      </c>
      <c r="BG55" s="68">
        <v>17.573</v>
      </c>
      <c r="BH55" s="301">
        <v>21.968800000000002</v>
      </c>
      <c r="BI55" s="301">
        <v>23.19622</v>
      </c>
      <c r="BJ55" s="301">
        <v>24.427769999999999</v>
      </c>
      <c r="BK55" s="301">
        <v>23.604479999999999</v>
      </c>
      <c r="BL55" s="301">
        <v>26.602910000000001</v>
      </c>
      <c r="BM55" s="301">
        <v>24.139710000000001</v>
      </c>
      <c r="BN55" s="301">
        <v>24.28462</v>
      </c>
      <c r="BO55" s="301">
        <v>22.458539999999999</v>
      </c>
      <c r="BP55" s="301">
        <v>23.93317</v>
      </c>
      <c r="BQ55" s="301">
        <v>23.453620000000001</v>
      </c>
      <c r="BR55" s="301">
        <v>24.137589999999999</v>
      </c>
      <c r="BS55" s="301">
        <v>23.08398</v>
      </c>
      <c r="BT55" s="301">
        <v>20.974799999999998</v>
      </c>
      <c r="BU55" s="301">
        <v>23.813230000000001</v>
      </c>
      <c r="BV55" s="301">
        <v>26.151489999999999</v>
      </c>
    </row>
    <row r="56" spans="1:74" ht="11.1" customHeight="1" x14ac:dyDescent="0.2">
      <c r="A56" s="61" t="s">
        <v>493</v>
      </c>
      <c r="B56" s="172" t="s">
        <v>681</v>
      </c>
      <c r="C56" s="68">
        <v>232.67400000000001</v>
      </c>
      <c r="D56" s="68">
        <v>228.22499999999999</v>
      </c>
      <c r="E56" s="68">
        <v>218.02799999999999</v>
      </c>
      <c r="F56" s="68">
        <v>221.86099999999999</v>
      </c>
      <c r="G56" s="68">
        <v>220.476</v>
      </c>
      <c r="H56" s="68">
        <v>215.93700000000001</v>
      </c>
      <c r="I56" s="68">
        <v>209.70599999999999</v>
      </c>
      <c r="J56" s="68">
        <v>202.20400000000001</v>
      </c>
      <c r="K56" s="68">
        <v>201.44</v>
      </c>
      <c r="L56" s="68">
        <v>192.755</v>
      </c>
      <c r="M56" s="68">
        <v>201.31100000000001</v>
      </c>
      <c r="N56" s="68">
        <v>212.29300000000001</v>
      </c>
      <c r="O56" s="68">
        <v>223.91800000000001</v>
      </c>
      <c r="P56" s="68">
        <v>228.48</v>
      </c>
      <c r="Q56" s="68">
        <v>216.80699999999999</v>
      </c>
      <c r="R56" s="68">
        <v>217.56200000000001</v>
      </c>
      <c r="S56" s="68">
        <v>219.11099999999999</v>
      </c>
      <c r="T56" s="68">
        <v>216.166</v>
      </c>
      <c r="U56" s="68">
        <v>210.06399999999999</v>
      </c>
      <c r="V56" s="68">
        <v>213.07499999999999</v>
      </c>
      <c r="W56" s="68">
        <v>215.22200000000001</v>
      </c>
      <c r="X56" s="68">
        <v>207.78399999999999</v>
      </c>
      <c r="Y56" s="68">
        <v>206.12899999999999</v>
      </c>
      <c r="Z56" s="68">
        <v>220.73099999999999</v>
      </c>
      <c r="AA56" s="68">
        <v>233.661</v>
      </c>
      <c r="AB56" s="68">
        <v>228.19399999999999</v>
      </c>
      <c r="AC56" s="68">
        <v>215.69</v>
      </c>
      <c r="AD56" s="68">
        <v>210.00299999999999</v>
      </c>
      <c r="AE56" s="68">
        <v>213.661</v>
      </c>
      <c r="AF56" s="68">
        <v>208.423</v>
      </c>
      <c r="AG56" s="68">
        <v>213.518</v>
      </c>
      <c r="AH56" s="68">
        <v>207.27799999999999</v>
      </c>
      <c r="AI56" s="68">
        <v>209.036</v>
      </c>
      <c r="AJ56" s="68">
        <v>201.143</v>
      </c>
      <c r="AK56" s="68">
        <v>208.857</v>
      </c>
      <c r="AL56" s="68">
        <v>227.971</v>
      </c>
      <c r="AM56" s="68">
        <v>237.17400000000001</v>
      </c>
      <c r="AN56" s="68">
        <v>226.69399999999999</v>
      </c>
      <c r="AO56" s="68">
        <v>239.238</v>
      </c>
      <c r="AP56" s="68">
        <v>235.57400000000001</v>
      </c>
      <c r="AQ56" s="68">
        <v>234.88300000000001</v>
      </c>
      <c r="AR56" s="68">
        <v>230.98400000000001</v>
      </c>
      <c r="AS56" s="68">
        <v>226.06700000000001</v>
      </c>
      <c r="AT56" s="68">
        <v>212.38300000000001</v>
      </c>
      <c r="AU56" s="68">
        <v>205.035</v>
      </c>
      <c r="AV56" s="68">
        <v>202.41080199999999</v>
      </c>
      <c r="AW56" s="68">
        <v>216.19064399999999</v>
      </c>
      <c r="AX56" s="68">
        <v>217.99669599999999</v>
      </c>
      <c r="AY56" s="68">
        <v>232.2</v>
      </c>
      <c r="AZ56" s="68">
        <v>220.197</v>
      </c>
      <c r="BA56" s="68">
        <v>217.38801599999999</v>
      </c>
      <c r="BB56" s="68">
        <v>217.140672</v>
      </c>
      <c r="BC56" s="68">
        <v>219.49220099999999</v>
      </c>
      <c r="BD56" s="68">
        <v>218.63892200000001</v>
      </c>
      <c r="BE56" s="68">
        <v>212.88184100000001</v>
      </c>
      <c r="BF56" s="68">
        <v>200.52099999999999</v>
      </c>
      <c r="BG56" s="68">
        <v>207.49199999999999</v>
      </c>
      <c r="BH56" s="301">
        <v>197.41720000000001</v>
      </c>
      <c r="BI56" s="301">
        <v>200.6183</v>
      </c>
      <c r="BJ56" s="301">
        <v>209.68389999999999</v>
      </c>
      <c r="BK56" s="301">
        <v>226.6447</v>
      </c>
      <c r="BL56" s="301">
        <v>226.1591</v>
      </c>
      <c r="BM56" s="301">
        <v>217.79140000000001</v>
      </c>
      <c r="BN56" s="301">
        <v>216.31800000000001</v>
      </c>
      <c r="BO56" s="301">
        <v>219.07230000000001</v>
      </c>
      <c r="BP56" s="301">
        <v>222.6721</v>
      </c>
      <c r="BQ56" s="301">
        <v>221.9324</v>
      </c>
      <c r="BR56" s="301">
        <v>213.07069999999999</v>
      </c>
      <c r="BS56" s="301">
        <v>210.19030000000001</v>
      </c>
      <c r="BT56" s="301">
        <v>208.43289999999999</v>
      </c>
      <c r="BU56" s="301">
        <v>215.31710000000001</v>
      </c>
      <c r="BV56" s="301">
        <v>223.17269999999999</v>
      </c>
    </row>
    <row r="57" spans="1:74" ht="11.1" customHeight="1" x14ac:dyDescent="0.2">
      <c r="A57" s="61" t="s">
        <v>518</v>
      </c>
      <c r="B57" s="172" t="s">
        <v>388</v>
      </c>
      <c r="C57" s="68">
        <v>42.503999999999998</v>
      </c>
      <c r="D57" s="68">
        <v>44.057000000000002</v>
      </c>
      <c r="E57" s="68">
        <v>42.395000000000003</v>
      </c>
      <c r="F57" s="68">
        <v>44.548999999999999</v>
      </c>
      <c r="G57" s="68">
        <v>44.482999999999997</v>
      </c>
      <c r="H57" s="68">
        <v>41.046999999999997</v>
      </c>
      <c r="I57" s="68">
        <v>41.122</v>
      </c>
      <c r="J57" s="68">
        <v>40.396000000000001</v>
      </c>
      <c r="K57" s="68">
        <v>43.637999999999998</v>
      </c>
      <c r="L57" s="68">
        <v>41.825000000000003</v>
      </c>
      <c r="M57" s="68">
        <v>41.15</v>
      </c>
      <c r="N57" s="68">
        <v>41.304000000000002</v>
      </c>
      <c r="O57" s="68">
        <v>42.640999999999998</v>
      </c>
      <c r="P57" s="68">
        <v>43.052999999999997</v>
      </c>
      <c r="Q57" s="68">
        <v>40.345999999999997</v>
      </c>
      <c r="R57" s="68">
        <v>41.19</v>
      </c>
      <c r="S57" s="68">
        <v>41.631999999999998</v>
      </c>
      <c r="T57" s="68">
        <v>40.893999999999998</v>
      </c>
      <c r="U57" s="68">
        <v>40.985999999999997</v>
      </c>
      <c r="V57" s="68">
        <v>41.777999999999999</v>
      </c>
      <c r="W57" s="68">
        <v>46.786999999999999</v>
      </c>
      <c r="X57" s="68">
        <v>42.29</v>
      </c>
      <c r="Y57" s="68">
        <v>39.314999999999998</v>
      </c>
      <c r="Z57" s="68">
        <v>41.585000000000001</v>
      </c>
      <c r="AA57" s="68">
        <v>41.158000000000001</v>
      </c>
      <c r="AB57" s="68">
        <v>42.018999999999998</v>
      </c>
      <c r="AC57" s="68">
        <v>41.646000000000001</v>
      </c>
      <c r="AD57" s="68">
        <v>40.871000000000002</v>
      </c>
      <c r="AE57" s="68">
        <v>39.292999999999999</v>
      </c>
      <c r="AF57" s="68">
        <v>40.546999999999997</v>
      </c>
      <c r="AG57" s="68">
        <v>43.029000000000003</v>
      </c>
      <c r="AH57" s="68">
        <v>43.15</v>
      </c>
      <c r="AI57" s="68">
        <v>44.331000000000003</v>
      </c>
      <c r="AJ57" s="68">
        <v>39.781999999999996</v>
      </c>
      <c r="AK57" s="68">
        <v>40.622</v>
      </c>
      <c r="AL57" s="68">
        <v>40.466999999999999</v>
      </c>
      <c r="AM57" s="68">
        <v>43.634</v>
      </c>
      <c r="AN57" s="68">
        <v>42.631</v>
      </c>
      <c r="AO57" s="68">
        <v>39.872999999999998</v>
      </c>
      <c r="AP57" s="68">
        <v>39.993000000000002</v>
      </c>
      <c r="AQ57" s="68">
        <v>40.354999999999997</v>
      </c>
      <c r="AR57" s="68">
        <v>41.610999999999997</v>
      </c>
      <c r="AS57" s="68">
        <v>40.993000000000002</v>
      </c>
      <c r="AT57" s="68">
        <v>40.090000000000003</v>
      </c>
      <c r="AU57" s="68">
        <v>40.134999999999998</v>
      </c>
      <c r="AV57" s="68">
        <v>37.636000000000003</v>
      </c>
      <c r="AW57" s="68">
        <v>37.662999999999997</v>
      </c>
      <c r="AX57" s="68">
        <v>38.627000000000002</v>
      </c>
      <c r="AY57" s="68">
        <v>42.558</v>
      </c>
      <c r="AZ57" s="68">
        <v>39.835999999999999</v>
      </c>
      <c r="BA57" s="68">
        <v>38.953651999999998</v>
      </c>
      <c r="BB57" s="68">
        <v>40.509784000000003</v>
      </c>
      <c r="BC57" s="68">
        <v>43.355421</v>
      </c>
      <c r="BD57" s="68">
        <v>44.708741000000003</v>
      </c>
      <c r="BE57" s="68">
        <v>43.804578999999997</v>
      </c>
      <c r="BF57" s="68">
        <v>41.764000000000003</v>
      </c>
      <c r="BG57" s="68">
        <v>41.290999999999997</v>
      </c>
      <c r="BH57" s="301">
        <v>40.608600000000003</v>
      </c>
      <c r="BI57" s="301">
        <v>38.590940000000003</v>
      </c>
      <c r="BJ57" s="301">
        <v>38.56691</v>
      </c>
      <c r="BK57" s="301">
        <v>39.20825</v>
      </c>
      <c r="BL57" s="301">
        <v>38.81823</v>
      </c>
      <c r="BM57" s="301">
        <v>38.43085</v>
      </c>
      <c r="BN57" s="301">
        <v>39.245869999999996</v>
      </c>
      <c r="BO57" s="301">
        <v>40.006450000000001</v>
      </c>
      <c r="BP57" s="301">
        <v>39.523069999999997</v>
      </c>
      <c r="BQ57" s="301">
        <v>40.914270000000002</v>
      </c>
      <c r="BR57" s="301">
        <v>40.646129999999999</v>
      </c>
      <c r="BS57" s="301">
        <v>42.123840000000001</v>
      </c>
      <c r="BT57" s="301">
        <v>41.328719999999997</v>
      </c>
      <c r="BU57" s="301">
        <v>39.229819999999997</v>
      </c>
      <c r="BV57" s="301">
        <v>39.104430000000001</v>
      </c>
    </row>
    <row r="58" spans="1:74" ht="11.1" customHeight="1" x14ac:dyDescent="0.2">
      <c r="A58" s="61" t="s">
        <v>472</v>
      </c>
      <c r="B58" s="172" t="s">
        <v>400</v>
      </c>
      <c r="C58" s="68">
        <v>170.24700000000001</v>
      </c>
      <c r="D58" s="68">
        <v>162.83199999999999</v>
      </c>
      <c r="E58" s="68">
        <v>152.029</v>
      </c>
      <c r="F58" s="68">
        <v>154.95699999999999</v>
      </c>
      <c r="G58" s="68">
        <v>154.24700000000001</v>
      </c>
      <c r="H58" s="68">
        <v>152.06</v>
      </c>
      <c r="I58" s="68">
        <v>151.494</v>
      </c>
      <c r="J58" s="68">
        <v>147.80600000000001</v>
      </c>
      <c r="K58" s="68">
        <v>137.33099999999999</v>
      </c>
      <c r="L58" s="68">
        <v>130.053</v>
      </c>
      <c r="M58" s="68">
        <v>133.387</v>
      </c>
      <c r="N58" s="68">
        <v>145.63800000000001</v>
      </c>
      <c r="O58" s="68">
        <v>141.34</v>
      </c>
      <c r="P58" s="68">
        <v>138.88800000000001</v>
      </c>
      <c r="Q58" s="68">
        <v>130.47800000000001</v>
      </c>
      <c r="R58" s="68">
        <v>120.928</v>
      </c>
      <c r="S58" s="68">
        <v>115.58</v>
      </c>
      <c r="T58" s="68">
        <v>120.54900000000001</v>
      </c>
      <c r="U58" s="68">
        <v>127.215</v>
      </c>
      <c r="V58" s="68">
        <v>132.26599999999999</v>
      </c>
      <c r="W58" s="68">
        <v>137.249</v>
      </c>
      <c r="X58" s="68">
        <v>124.773</v>
      </c>
      <c r="Y58" s="68">
        <v>126.54300000000001</v>
      </c>
      <c r="Z58" s="68">
        <v>140.16200000000001</v>
      </c>
      <c r="AA58" s="68">
        <v>140.12899999999999</v>
      </c>
      <c r="AB58" s="68">
        <v>136.32300000000001</v>
      </c>
      <c r="AC58" s="68">
        <v>132.172</v>
      </c>
      <c r="AD58" s="68">
        <v>128.274</v>
      </c>
      <c r="AE58" s="68">
        <v>129.86500000000001</v>
      </c>
      <c r="AF58" s="68">
        <v>131.09399999999999</v>
      </c>
      <c r="AG58" s="68">
        <v>137.67400000000001</v>
      </c>
      <c r="AH58" s="68">
        <v>135.636</v>
      </c>
      <c r="AI58" s="68">
        <v>131.83799999999999</v>
      </c>
      <c r="AJ58" s="68">
        <v>120.07299999999999</v>
      </c>
      <c r="AK58" s="68">
        <v>126.221</v>
      </c>
      <c r="AL58" s="68">
        <v>140.083</v>
      </c>
      <c r="AM58" s="68">
        <v>143.19</v>
      </c>
      <c r="AN58" s="68">
        <v>132.91800000000001</v>
      </c>
      <c r="AO58" s="68">
        <v>126.782</v>
      </c>
      <c r="AP58" s="68">
        <v>150.922</v>
      </c>
      <c r="AQ58" s="68">
        <v>176.62700000000001</v>
      </c>
      <c r="AR58" s="68">
        <v>176.947</v>
      </c>
      <c r="AS58" s="68">
        <v>178.8</v>
      </c>
      <c r="AT58" s="68">
        <v>179.76300000000001</v>
      </c>
      <c r="AU58" s="68">
        <v>172.50200000000001</v>
      </c>
      <c r="AV58" s="68">
        <v>156.23500000000001</v>
      </c>
      <c r="AW58" s="68">
        <v>157.20500000000001</v>
      </c>
      <c r="AX58" s="68">
        <v>161.18799999999999</v>
      </c>
      <c r="AY58" s="68">
        <v>162.81</v>
      </c>
      <c r="AZ58" s="68">
        <v>143.404</v>
      </c>
      <c r="BA58" s="68">
        <v>145.477451</v>
      </c>
      <c r="BB58" s="68">
        <v>136.014297</v>
      </c>
      <c r="BC58" s="68">
        <v>139.960543</v>
      </c>
      <c r="BD58" s="68">
        <v>140.059552</v>
      </c>
      <c r="BE58" s="68">
        <v>142.04915600000001</v>
      </c>
      <c r="BF58" s="68">
        <v>133.28700000000001</v>
      </c>
      <c r="BG58" s="68">
        <v>129.33199999999999</v>
      </c>
      <c r="BH58" s="301">
        <v>123.1293</v>
      </c>
      <c r="BI58" s="301">
        <v>128.08099999999999</v>
      </c>
      <c r="BJ58" s="301">
        <v>133.93600000000001</v>
      </c>
      <c r="BK58" s="301">
        <v>133.65289999999999</v>
      </c>
      <c r="BL58" s="301">
        <v>130.04409999999999</v>
      </c>
      <c r="BM58" s="301">
        <v>124.1621</v>
      </c>
      <c r="BN58" s="301">
        <v>123.3197</v>
      </c>
      <c r="BO58" s="301">
        <v>126.8182</v>
      </c>
      <c r="BP58" s="301">
        <v>129.364</v>
      </c>
      <c r="BQ58" s="301">
        <v>134.94200000000001</v>
      </c>
      <c r="BR58" s="301">
        <v>137.8152</v>
      </c>
      <c r="BS58" s="301">
        <v>136.624</v>
      </c>
      <c r="BT58" s="301">
        <v>128.52770000000001</v>
      </c>
      <c r="BU58" s="301">
        <v>131.80070000000001</v>
      </c>
      <c r="BV58" s="301">
        <v>137.6113</v>
      </c>
    </row>
    <row r="59" spans="1:74" ht="11.1" customHeight="1" x14ac:dyDescent="0.2">
      <c r="A59" s="61" t="s">
        <v>519</v>
      </c>
      <c r="B59" s="172" t="s">
        <v>401</v>
      </c>
      <c r="C59" s="68">
        <v>38.502000000000002</v>
      </c>
      <c r="D59" s="68">
        <v>37.807000000000002</v>
      </c>
      <c r="E59" s="68">
        <v>37.514000000000003</v>
      </c>
      <c r="F59" s="68">
        <v>36.517000000000003</v>
      </c>
      <c r="G59" s="68">
        <v>37.043999999999997</v>
      </c>
      <c r="H59" s="68">
        <v>33.183</v>
      </c>
      <c r="I59" s="68">
        <v>31.190999999999999</v>
      </c>
      <c r="J59" s="68">
        <v>32.655999999999999</v>
      </c>
      <c r="K59" s="68">
        <v>33.603000000000002</v>
      </c>
      <c r="L59" s="68">
        <v>29.956</v>
      </c>
      <c r="M59" s="68">
        <v>29.794</v>
      </c>
      <c r="N59" s="68">
        <v>29.376999999999999</v>
      </c>
      <c r="O59" s="68">
        <v>32.456000000000003</v>
      </c>
      <c r="P59" s="68">
        <v>32.911000000000001</v>
      </c>
      <c r="Q59" s="68">
        <v>35.048000000000002</v>
      </c>
      <c r="R59" s="68">
        <v>32.338999999999999</v>
      </c>
      <c r="S59" s="68">
        <v>31.861000000000001</v>
      </c>
      <c r="T59" s="68">
        <v>30.027999999999999</v>
      </c>
      <c r="U59" s="68">
        <v>29.334</v>
      </c>
      <c r="V59" s="68">
        <v>27.844999999999999</v>
      </c>
      <c r="W59" s="68">
        <v>28.704000000000001</v>
      </c>
      <c r="X59" s="68">
        <v>29.234000000000002</v>
      </c>
      <c r="Y59" s="68">
        <v>29.792999999999999</v>
      </c>
      <c r="Z59" s="68">
        <v>28.314</v>
      </c>
      <c r="AA59" s="68">
        <v>29.748999999999999</v>
      </c>
      <c r="AB59" s="68">
        <v>28.41</v>
      </c>
      <c r="AC59" s="68">
        <v>29.18</v>
      </c>
      <c r="AD59" s="68">
        <v>28.93</v>
      </c>
      <c r="AE59" s="68">
        <v>30.155999999999999</v>
      </c>
      <c r="AF59" s="68">
        <v>30.466999999999999</v>
      </c>
      <c r="AG59" s="68">
        <v>30.712</v>
      </c>
      <c r="AH59" s="68">
        <v>28.788</v>
      </c>
      <c r="AI59" s="68">
        <v>30.03</v>
      </c>
      <c r="AJ59" s="68">
        <v>29.681000000000001</v>
      </c>
      <c r="AK59" s="68">
        <v>32.659999999999997</v>
      </c>
      <c r="AL59" s="68">
        <v>30.52</v>
      </c>
      <c r="AM59" s="68">
        <v>30.305</v>
      </c>
      <c r="AN59" s="68">
        <v>31.327999999999999</v>
      </c>
      <c r="AO59" s="68">
        <v>34.819000000000003</v>
      </c>
      <c r="AP59" s="68">
        <v>36.174999999999997</v>
      </c>
      <c r="AQ59" s="68">
        <v>38.454000000000001</v>
      </c>
      <c r="AR59" s="68">
        <v>39.524000000000001</v>
      </c>
      <c r="AS59" s="68">
        <v>35.871000000000002</v>
      </c>
      <c r="AT59" s="68">
        <v>34.386000000000003</v>
      </c>
      <c r="AU59" s="68">
        <v>32.124000000000002</v>
      </c>
      <c r="AV59" s="68">
        <v>31.212</v>
      </c>
      <c r="AW59" s="68">
        <v>31.134</v>
      </c>
      <c r="AX59" s="68">
        <v>30.172999999999998</v>
      </c>
      <c r="AY59" s="68">
        <v>32.033000000000001</v>
      </c>
      <c r="AZ59" s="68">
        <v>31.15</v>
      </c>
      <c r="BA59" s="68">
        <v>30.908000000000001</v>
      </c>
      <c r="BB59" s="68">
        <v>31.274999999999999</v>
      </c>
      <c r="BC59" s="68">
        <v>31.683</v>
      </c>
      <c r="BD59" s="68">
        <v>31.149000000000001</v>
      </c>
      <c r="BE59" s="68">
        <v>29.109000000000002</v>
      </c>
      <c r="BF59" s="68">
        <v>29.384</v>
      </c>
      <c r="BG59" s="68">
        <v>28.175000000000001</v>
      </c>
      <c r="BH59" s="301">
        <v>29.381509999999999</v>
      </c>
      <c r="BI59" s="301">
        <v>31.33175</v>
      </c>
      <c r="BJ59" s="301">
        <v>30.501239999999999</v>
      </c>
      <c r="BK59" s="301">
        <v>30.736370000000001</v>
      </c>
      <c r="BL59" s="301">
        <v>30.668060000000001</v>
      </c>
      <c r="BM59" s="301">
        <v>30.972370000000002</v>
      </c>
      <c r="BN59" s="301">
        <v>30.481280000000002</v>
      </c>
      <c r="BO59" s="301">
        <v>31.935870000000001</v>
      </c>
      <c r="BP59" s="301">
        <v>32.00562</v>
      </c>
      <c r="BQ59" s="301">
        <v>30.926189999999998</v>
      </c>
      <c r="BR59" s="301">
        <v>29.869219999999999</v>
      </c>
      <c r="BS59" s="301">
        <v>30.261040000000001</v>
      </c>
      <c r="BT59" s="301">
        <v>30.93027</v>
      </c>
      <c r="BU59" s="301">
        <v>32.630540000000003</v>
      </c>
      <c r="BV59" s="301">
        <v>31.688770000000002</v>
      </c>
    </row>
    <row r="60" spans="1:74" ht="11.1" customHeight="1" x14ac:dyDescent="0.2">
      <c r="A60" s="61" t="s">
        <v>752</v>
      </c>
      <c r="B60" s="571" t="s">
        <v>971</v>
      </c>
      <c r="C60" s="68">
        <v>52.747999999999998</v>
      </c>
      <c r="D60" s="68">
        <v>55.207999999999998</v>
      </c>
      <c r="E60" s="68">
        <v>56.521999999999998</v>
      </c>
      <c r="F60" s="68">
        <v>57.499000000000002</v>
      </c>
      <c r="G60" s="68">
        <v>58.052</v>
      </c>
      <c r="H60" s="68">
        <v>55.393000000000001</v>
      </c>
      <c r="I60" s="68">
        <v>54.024999999999999</v>
      </c>
      <c r="J60" s="68">
        <v>50.643000000000001</v>
      </c>
      <c r="K60" s="68">
        <v>48.006999999999998</v>
      </c>
      <c r="L60" s="68">
        <v>45.012</v>
      </c>
      <c r="M60" s="68">
        <v>45.704999999999998</v>
      </c>
      <c r="N60" s="68">
        <v>51.031999999999996</v>
      </c>
      <c r="O60" s="68">
        <v>55.277000000000001</v>
      </c>
      <c r="P60" s="68">
        <v>58.277000000000001</v>
      </c>
      <c r="Q60" s="68">
        <v>60.311999999999998</v>
      </c>
      <c r="R60" s="68">
        <v>62.725000000000001</v>
      </c>
      <c r="S60" s="68">
        <v>61.213000000000001</v>
      </c>
      <c r="T60" s="68">
        <v>59.956000000000003</v>
      </c>
      <c r="U60" s="68">
        <v>58.372999999999998</v>
      </c>
      <c r="V60" s="68">
        <v>56.027000000000001</v>
      </c>
      <c r="W60" s="68">
        <v>56.14</v>
      </c>
      <c r="X60" s="68">
        <v>53.863999999999997</v>
      </c>
      <c r="Y60" s="68">
        <v>55.435000000000002</v>
      </c>
      <c r="Z60" s="68">
        <v>58.673000000000002</v>
      </c>
      <c r="AA60" s="68">
        <v>60.615000000000002</v>
      </c>
      <c r="AB60" s="68">
        <v>61.472000000000001</v>
      </c>
      <c r="AC60" s="68">
        <v>63.317</v>
      </c>
      <c r="AD60" s="68">
        <v>63.07</v>
      </c>
      <c r="AE60" s="68">
        <v>61.323</v>
      </c>
      <c r="AF60" s="68">
        <v>59.155999999999999</v>
      </c>
      <c r="AG60" s="68">
        <v>56.904000000000003</v>
      </c>
      <c r="AH60" s="68">
        <v>53.771999999999998</v>
      </c>
      <c r="AI60" s="68">
        <v>51.16</v>
      </c>
      <c r="AJ60" s="68">
        <v>49.875999999999998</v>
      </c>
      <c r="AK60" s="68">
        <v>50.152999999999999</v>
      </c>
      <c r="AL60" s="68">
        <v>54.588000000000001</v>
      </c>
      <c r="AM60" s="68">
        <v>56.037999999999997</v>
      </c>
      <c r="AN60" s="68">
        <v>58.944000000000003</v>
      </c>
      <c r="AO60" s="68">
        <v>61.902999999999999</v>
      </c>
      <c r="AP60" s="68">
        <v>62.563000000000002</v>
      </c>
      <c r="AQ60" s="68">
        <v>63.109000000000002</v>
      </c>
      <c r="AR60" s="68">
        <v>58.951000000000001</v>
      </c>
      <c r="AS60" s="68">
        <v>56.176000000000002</v>
      </c>
      <c r="AT60" s="68">
        <v>50.991999999999997</v>
      </c>
      <c r="AU60" s="68">
        <v>48.335000000000001</v>
      </c>
      <c r="AV60" s="68">
        <v>46.072000000000003</v>
      </c>
      <c r="AW60" s="68">
        <v>46.298000000000002</v>
      </c>
      <c r="AX60" s="68">
        <v>49.055999999999997</v>
      </c>
      <c r="AY60" s="68">
        <v>52.432000000000002</v>
      </c>
      <c r="AZ60" s="68">
        <v>54.798000000000002</v>
      </c>
      <c r="BA60" s="68">
        <v>55.843000000000004</v>
      </c>
      <c r="BB60" s="68">
        <v>55.73</v>
      </c>
      <c r="BC60" s="68">
        <v>57.173999999999999</v>
      </c>
      <c r="BD60" s="68">
        <v>54.073999999999998</v>
      </c>
      <c r="BE60" s="68">
        <v>51.716000000000001</v>
      </c>
      <c r="BF60" s="68">
        <v>49.812779999999997</v>
      </c>
      <c r="BG60" s="68">
        <v>48.075049999999997</v>
      </c>
      <c r="BH60" s="301">
        <v>45.595379999999999</v>
      </c>
      <c r="BI60" s="301">
        <v>47.585149999999999</v>
      </c>
      <c r="BJ60" s="301">
        <v>50.605530000000002</v>
      </c>
      <c r="BK60" s="301">
        <v>55.133699999999997</v>
      </c>
      <c r="BL60" s="301">
        <v>57.861260000000001</v>
      </c>
      <c r="BM60" s="301">
        <v>59.829790000000003</v>
      </c>
      <c r="BN60" s="301">
        <v>60.82076</v>
      </c>
      <c r="BO60" s="301">
        <v>60.794870000000003</v>
      </c>
      <c r="BP60" s="301">
        <v>57.787399999999998</v>
      </c>
      <c r="BQ60" s="301">
        <v>55.385060000000003</v>
      </c>
      <c r="BR60" s="301">
        <v>50.741840000000003</v>
      </c>
      <c r="BS60" s="301">
        <v>48.625109999999999</v>
      </c>
      <c r="BT60" s="301">
        <v>46.128709999999998</v>
      </c>
      <c r="BU60" s="301">
        <v>46.906320000000001</v>
      </c>
      <c r="BV60" s="301">
        <v>50.162759999999999</v>
      </c>
    </row>
    <row r="61" spans="1:74" ht="11.1" customHeight="1" x14ac:dyDescent="0.2">
      <c r="A61" s="61" t="s">
        <v>520</v>
      </c>
      <c r="B61" s="172" t="s">
        <v>111</v>
      </c>
      <c r="C61" s="692">
        <v>1353.9552980000001</v>
      </c>
      <c r="D61" s="692">
        <v>1351.867195</v>
      </c>
      <c r="E61" s="692">
        <v>1336.5904399999999</v>
      </c>
      <c r="F61" s="692">
        <v>1336.450544</v>
      </c>
      <c r="G61" s="692">
        <v>1346.970628</v>
      </c>
      <c r="H61" s="692">
        <v>1328.0862529999999</v>
      </c>
      <c r="I61" s="692">
        <v>1316.7558959999999</v>
      </c>
      <c r="J61" s="692">
        <v>1304.8895170000001</v>
      </c>
      <c r="K61" s="692">
        <v>1300.9485529999999</v>
      </c>
      <c r="L61" s="692">
        <v>1269.6399409999999</v>
      </c>
      <c r="M61" s="692">
        <v>1259.334247</v>
      </c>
      <c r="N61" s="692">
        <v>1229.1699490000001</v>
      </c>
      <c r="O61" s="692">
        <v>1215.2071189999999</v>
      </c>
      <c r="P61" s="692">
        <v>1209.9948260000001</v>
      </c>
      <c r="Q61" s="692">
        <v>1195.8376450000001</v>
      </c>
      <c r="R61" s="692">
        <v>1200.884804</v>
      </c>
      <c r="S61" s="692">
        <v>1209.937741</v>
      </c>
      <c r="T61" s="692">
        <v>1206.826908</v>
      </c>
      <c r="U61" s="692">
        <v>1212.586491</v>
      </c>
      <c r="V61" s="692">
        <v>1231.857886</v>
      </c>
      <c r="W61" s="692">
        <v>1271.1883539999999</v>
      </c>
      <c r="X61" s="692">
        <v>1260.222035</v>
      </c>
      <c r="Y61" s="692">
        <v>1257.7723249999999</v>
      </c>
      <c r="Z61" s="692">
        <v>1258.9382169999999</v>
      </c>
      <c r="AA61" s="692">
        <v>1265.0133530000001</v>
      </c>
      <c r="AB61" s="692">
        <v>1248.3144789999999</v>
      </c>
      <c r="AC61" s="692">
        <v>1245.21002</v>
      </c>
      <c r="AD61" s="692">
        <v>1263.632298</v>
      </c>
      <c r="AE61" s="692">
        <v>1307.123977</v>
      </c>
      <c r="AF61" s="692">
        <v>1304.1664989999999</v>
      </c>
      <c r="AG61" s="692">
        <v>1309.074613</v>
      </c>
      <c r="AH61" s="692">
        <v>1300.684616</v>
      </c>
      <c r="AI61" s="692">
        <v>1298.386778</v>
      </c>
      <c r="AJ61" s="692">
        <v>1285.568743</v>
      </c>
      <c r="AK61" s="692">
        <v>1283.237734</v>
      </c>
      <c r="AL61" s="692">
        <v>1281.879621</v>
      </c>
      <c r="AM61" s="692">
        <v>1299.893186</v>
      </c>
      <c r="AN61" s="692">
        <v>1282.712679</v>
      </c>
      <c r="AO61" s="692">
        <v>1326.7220090000001</v>
      </c>
      <c r="AP61" s="692">
        <v>1403.599342</v>
      </c>
      <c r="AQ61" s="692">
        <v>1432.23847</v>
      </c>
      <c r="AR61" s="692">
        <v>1457.7031380000001</v>
      </c>
      <c r="AS61" s="692">
        <v>1453.9879960000001</v>
      </c>
      <c r="AT61" s="692">
        <v>1437.578019</v>
      </c>
      <c r="AU61" s="692">
        <v>1423.1812500000001</v>
      </c>
      <c r="AV61" s="692">
        <v>1386.3292550000001</v>
      </c>
      <c r="AW61" s="692">
        <v>1388.724013</v>
      </c>
      <c r="AX61" s="692">
        <v>1343.347712</v>
      </c>
      <c r="AY61" s="692">
        <v>1330.0630000000001</v>
      </c>
      <c r="AZ61" s="692">
        <v>1294.751</v>
      </c>
      <c r="BA61" s="692">
        <v>1301.727801</v>
      </c>
      <c r="BB61" s="692">
        <v>1289.352717</v>
      </c>
      <c r="BC61" s="692">
        <v>1293.6912259999999</v>
      </c>
      <c r="BD61" s="692">
        <v>1271.4984979999999</v>
      </c>
      <c r="BE61" s="692">
        <v>1268.886974</v>
      </c>
      <c r="BF61" s="692">
        <v>1226.5491979000001</v>
      </c>
      <c r="BG61" s="692">
        <v>1225.6640608</v>
      </c>
      <c r="BH61" s="693">
        <v>1222.595</v>
      </c>
      <c r="BI61" s="693">
        <v>1220.3</v>
      </c>
      <c r="BJ61" s="693">
        <v>1197.885</v>
      </c>
      <c r="BK61" s="693">
        <v>1207.6510000000001</v>
      </c>
      <c r="BL61" s="693">
        <v>1206.854</v>
      </c>
      <c r="BM61" s="693">
        <v>1210.04</v>
      </c>
      <c r="BN61" s="693">
        <v>1234.3910000000001</v>
      </c>
      <c r="BO61" s="693">
        <v>1258.4100000000001</v>
      </c>
      <c r="BP61" s="693">
        <v>1274.5909999999999</v>
      </c>
      <c r="BQ61" s="693">
        <v>1280.95</v>
      </c>
      <c r="BR61" s="693">
        <v>1279.028</v>
      </c>
      <c r="BS61" s="693">
        <v>1282.7460000000001</v>
      </c>
      <c r="BT61" s="693">
        <v>1276.143</v>
      </c>
      <c r="BU61" s="693">
        <v>1276.77</v>
      </c>
      <c r="BV61" s="693">
        <v>1257.1320000000001</v>
      </c>
    </row>
    <row r="62" spans="1:74" ht="11.1" customHeight="1" x14ac:dyDescent="0.2">
      <c r="A62" s="61" t="s">
        <v>521</v>
      </c>
      <c r="B62" s="175" t="s">
        <v>405</v>
      </c>
      <c r="C62" s="700">
        <v>695.07799999999997</v>
      </c>
      <c r="D62" s="700">
        <v>694.82500000000005</v>
      </c>
      <c r="E62" s="700">
        <v>691.51</v>
      </c>
      <c r="F62" s="700">
        <v>688.78700000000003</v>
      </c>
      <c r="G62" s="700">
        <v>684.47799999999995</v>
      </c>
      <c r="H62" s="700">
        <v>679.17399999999998</v>
      </c>
      <c r="I62" s="700">
        <v>678.88300000000004</v>
      </c>
      <c r="J62" s="700">
        <v>678.79899999999998</v>
      </c>
      <c r="K62" s="700">
        <v>673.64</v>
      </c>
      <c r="L62" s="700">
        <v>668.95100000000002</v>
      </c>
      <c r="M62" s="700">
        <v>661.27800000000002</v>
      </c>
      <c r="N62" s="700">
        <v>662.83100000000002</v>
      </c>
      <c r="O62" s="700">
        <v>664.23400000000004</v>
      </c>
      <c r="P62" s="700">
        <v>665.45799999999997</v>
      </c>
      <c r="Q62" s="700">
        <v>665.45600000000002</v>
      </c>
      <c r="R62" s="700">
        <v>663.96600000000001</v>
      </c>
      <c r="S62" s="700">
        <v>660.16700000000003</v>
      </c>
      <c r="T62" s="700">
        <v>660.01499999999999</v>
      </c>
      <c r="U62" s="700">
        <v>660.01300000000003</v>
      </c>
      <c r="V62" s="700">
        <v>660.01099999999997</v>
      </c>
      <c r="W62" s="700">
        <v>660.00900000000001</v>
      </c>
      <c r="X62" s="700">
        <v>654.84</v>
      </c>
      <c r="Y62" s="700">
        <v>649.56700000000001</v>
      </c>
      <c r="Z62" s="700">
        <v>649.13900000000001</v>
      </c>
      <c r="AA62" s="700">
        <v>649.13900000000001</v>
      </c>
      <c r="AB62" s="700">
        <v>649.12599999999998</v>
      </c>
      <c r="AC62" s="700">
        <v>649.12599999999998</v>
      </c>
      <c r="AD62" s="700">
        <v>648.58799999999997</v>
      </c>
      <c r="AE62" s="700">
        <v>644.81799999999998</v>
      </c>
      <c r="AF62" s="700">
        <v>644.81799999999998</v>
      </c>
      <c r="AG62" s="700">
        <v>644.81799999999998</v>
      </c>
      <c r="AH62" s="700">
        <v>644.81799999999998</v>
      </c>
      <c r="AI62" s="700">
        <v>644.81799999999998</v>
      </c>
      <c r="AJ62" s="700">
        <v>641.15300000000002</v>
      </c>
      <c r="AK62" s="700">
        <v>634.96699999999998</v>
      </c>
      <c r="AL62" s="700">
        <v>634.96699999999998</v>
      </c>
      <c r="AM62" s="700">
        <v>634.96699999999998</v>
      </c>
      <c r="AN62" s="700">
        <v>634.96699999999998</v>
      </c>
      <c r="AO62" s="700">
        <v>634.96699999999998</v>
      </c>
      <c r="AP62" s="700">
        <v>637.82600000000002</v>
      </c>
      <c r="AQ62" s="700">
        <v>648.32600000000002</v>
      </c>
      <c r="AR62" s="700">
        <v>656.02300000000002</v>
      </c>
      <c r="AS62" s="700">
        <v>656.14</v>
      </c>
      <c r="AT62" s="700">
        <v>647.53</v>
      </c>
      <c r="AU62" s="700">
        <v>642.18600000000004</v>
      </c>
      <c r="AV62" s="700">
        <v>638.55600000000004</v>
      </c>
      <c r="AW62" s="700">
        <v>638.08500000000004</v>
      </c>
      <c r="AX62" s="700">
        <v>638.08600000000001</v>
      </c>
      <c r="AY62" s="700">
        <v>638.08500000000004</v>
      </c>
      <c r="AZ62" s="700">
        <v>637.77300000000002</v>
      </c>
      <c r="BA62" s="700">
        <v>637.774</v>
      </c>
      <c r="BB62" s="700">
        <v>633.428</v>
      </c>
      <c r="BC62" s="700">
        <v>627.58500000000004</v>
      </c>
      <c r="BD62" s="700">
        <v>621.30399999999997</v>
      </c>
      <c r="BE62" s="700">
        <v>621.30200000000002</v>
      </c>
      <c r="BF62" s="700">
        <v>621.30200000000002</v>
      </c>
      <c r="BG62" s="700">
        <v>617.77</v>
      </c>
      <c r="BH62" s="701">
        <v>609.61210000000005</v>
      </c>
      <c r="BI62" s="701">
        <v>601.7174</v>
      </c>
      <c r="BJ62" s="701">
        <v>597.77</v>
      </c>
      <c r="BK62" s="701">
        <v>597.77</v>
      </c>
      <c r="BL62" s="701">
        <v>597.77</v>
      </c>
      <c r="BM62" s="701">
        <v>597.77</v>
      </c>
      <c r="BN62" s="701">
        <v>597.77</v>
      </c>
      <c r="BO62" s="701">
        <v>597.77</v>
      </c>
      <c r="BP62" s="701">
        <v>597.77</v>
      </c>
      <c r="BQ62" s="701">
        <v>597.77</v>
      </c>
      <c r="BR62" s="701">
        <v>597.77</v>
      </c>
      <c r="BS62" s="701">
        <v>597.77</v>
      </c>
      <c r="BT62" s="701">
        <v>594.57000000000005</v>
      </c>
      <c r="BU62" s="701">
        <v>591.37</v>
      </c>
      <c r="BV62" s="701">
        <v>588.16999999999996</v>
      </c>
    </row>
    <row r="63" spans="1:74" s="400" customFormat="1" ht="12.05" customHeight="1" x14ac:dyDescent="0.25">
      <c r="A63" s="399"/>
      <c r="B63" s="792" t="s">
        <v>816</v>
      </c>
      <c r="C63" s="748"/>
      <c r="D63" s="748"/>
      <c r="E63" s="748"/>
      <c r="F63" s="748"/>
      <c r="G63" s="748"/>
      <c r="H63" s="748"/>
      <c r="I63" s="748"/>
      <c r="J63" s="748"/>
      <c r="K63" s="748"/>
      <c r="L63" s="748"/>
      <c r="M63" s="748"/>
      <c r="N63" s="748"/>
      <c r="O63" s="748"/>
      <c r="P63" s="748"/>
      <c r="Q63" s="742"/>
      <c r="AY63" s="481"/>
      <c r="AZ63" s="481"/>
      <c r="BA63" s="481"/>
      <c r="BB63" s="481"/>
      <c r="BC63" s="481"/>
      <c r="BD63" s="586"/>
      <c r="BE63" s="586"/>
      <c r="BF63" s="586"/>
      <c r="BG63" s="481"/>
      <c r="BH63" s="481"/>
      <c r="BI63" s="481"/>
      <c r="BJ63" s="481"/>
    </row>
    <row r="64" spans="1:74" s="400" customFormat="1" ht="12.05" customHeight="1" x14ac:dyDescent="0.25">
      <c r="A64" s="399"/>
      <c r="B64" s="793" t="s">
        <v>844</v>
      </c>
      <c r="C64" s="748"/>
      <c r="D64" s="748"/>
      <c r="E64" s="748"/>
      <c r="F64" s="748"/>
      <c r="G64" s="748"/>
      <c r="H64" s="748"/>
      <c r="I64" s="748"/>
      <c r="J64" s="748"/>
      <c r="K64" s="748"/>
      <c r="L64" s="748"/>
      <c r="M64" s="748"/>
      <c r="N64" s="748"/>
      <c r="O64" s="748"/>
      <c r="P64" s="748"/>
      <c r="Q64" s="742"/>
      <c r="AY64" s="481"/>
      <c r="AZ64" s="481"/>
      <c r="BA64" s="481"/>
      <c r="BB64" s="481"/>
      <c r="BC64" s="481"/>
      <c r="BD64" s="586"/>
      <c r="BE64" s="586"/>
      <c r="BF64" s="586"/>
      <c r="BG64" s="481"/>
      <c r="BH64" s="481"/>
      <c r="BI64" s="481"/>
      <c r="BJ64" s="481"/>
    </row>
    <row r="65" spans="1:74" s="400" customFormat="1" ht="12.05" customHeight="1" x14ac:dyDescent="0.25">
      <c r="A65" s="399"/>
      <c r="B65" s="793" t="s">
        <v>845</v>
      </c>
      <c r="C65" s="748"/>
      <c r="D65" s="748"/>
      <c r="E65" s="748"/>
      <c r="F65" s="748"/>
      <c r="G65" s="748"/>
      <c r="H65" s="748"/>
      <c r="I65" s="748"/>
      <c r="J65" s="748"/>
      <c r="K65" s="748"/>
      <c r="L65" s="748"/>
      <c r="M65" s="748"/>
      <c r="N65" s="748"/>
      <c r="O65" s="748"/>
      <c r="P65" s="748"/>
      <c r="Q65" s="742"/>
      <c r="AY65" s="481"/>
      <c r="AZ65" s="481"/>
      <c r="BA65" s="481"/>
      <c r="BB65" s="481"/>
      <c r="BC65" s="481"/>
      <c r="BD65" s="586"/>
      <c r="BE65" s="586"/>
      <c r="BF65" s="586"/>
      <c r="BG65" s="481"/>
      <c r="BH65" s="481"/>
      <c r="BI65" s="481"/>
      <c r="BJ65" s="481"/>
    </row>
    <row r="66" spans="1:74" s="400" customFormat="1" ht="12.05" customHeight="1" x14ac:dyDescent="0.25">
      <c r="A66" s="399"/>
      <c r="B66" s="793" t="s">
        <v>846</v>
      </c>
      <c r="C66" s="748"/>
      <c r="D66" s="748"/>
      <c r="E66" s="748"/>
      <c r="F66" s="748"/>
      <c r="G66" s="748"/>
      <c r="H66" s="748"/>
      <c r="I66" s="748"/>
      <c r="J66" s="748"/>
      <c r="K66" s="748"/>
      <c r="L66" s="748"/>
      <c r="M66" s="748"/>
      <c r="N66" s="748"/>
      <c r="O66" s="748"/>
      <c r="P66" s="748"/>
      <c r="Q66" s="742"/>
      <c r="AY66" s="481"/>
      <c r="AZ66" s="481"/>
      <c r="BA66" s="481"/>
      <c r="BB66" s="481"/>
      <c r="BC66" s="481"/>
      <c r="BD66" s="586"/>
      <c r="BE66" s="586"/>
      <c r="BF66" s="586"/>
      <c r="BG66" s="481"/>
      <c r="BH66" s="481"/>
      <c r="BI66" s="481"/>
      <c r="BJ66" s="481"/>
    </row>
    <row r="67" spans="1:74" s="400" customFormat="1" ht="20.350000000000001" customHeight="1" x14ac:dyDescent="0.25">
      <c r="A67" s="399"/>
      <c r="B67" s="792" t="s">
        <v>1396</v>
      </c>
      <c r="C67" s="742"/>
      <c r="D67" s="742"/>
      <c r="E67" s="742"/>
      <c r="F67" s="742"/>
      <c r="G67" s="742"/>
      <c r="H67" s="742"/>
      <c r="I67" s="742"/>
      <c r="J67" s="742"/>
      <c r="K67" s="742"/>
      <c r="L67" s="742"/>
      <c r="M67" s="742"/>
      <c r="N67" s="742"/>
      <c r="O67" s="742"/>
      <c r="P67" s="742"/>
      <c r="Q67" s="742"/>
      <c r="AY67" s="481"/>
      <c r="AZ67" s="481"/>
      <c r="BA67" s="481"/>
      <c r="BB67" s="481"/>
      <c r="BC67" s="481"/>
      <c r="BD67" s="586"/>
      <c r="BE67" s="586"/>
      <c r="BF67" s="586"/>
      <c r="BG67" s="481"/>
      <c r="BH67" s="481"/>
      <c r="BI67" s="481"/>
      <c r="BJ67" s="481"/>
    </row>
    <row r="68" spans="1:74" s="400" customFormat="1" ht="12.05" customHeight="1" x14ac:dyDescent="0.25">
      <c r="A68" s="399"/>
      <c r="B68" s="792" t="s">
        <v>881</v>
      </c>
      <c r="C68" s="748"/>
      <c r="D68" s="748"/>
      <c r="E68" s="748"/>
      <c r="F68" s="748"/>
      <c r="G68" s="748"/>
      <c r="H68" s="748"/>
      <c r="I68" s="748"/>
      <c r="J68" s="748"/>
      <c r="K68" s="748"/>
      <c r="L68" s="748"/>
      <c r="M68" s="748"/>
      <c r="N68" s="748"/>
      <c r="O68" s="748"/>
      <c r="P68" s="748"/>
      <c r="Q68" s="742"/>
      <c r="AY68" s="481"/>
      <c r="AZ68" s="481"/>
      <c r="BA68" s="481"/>
      <c r="BB68" s="481"/>
      <c r="BC68" s="481"/>
      <c r="BD68" s="586"/>
      <c r="BE68" s="586"/>
      <c r="BF68" s="586"/>
      <c r="BG68" s="481"/>
      <c r="BH68" s="481"/>
      <c r="BI68" s="481"/>
      <c r="BJ68" s="481"/>
    </row>
    <row r="69" spans="1:74" s="400" customFormat="1" ht="19.8" customHeight="1" x14ac:dyDescent="0.25">
      <c r="A69" s="399"/>
      <c r="B69" s="792" t="s">
        <v>1397</v>
      </c>
      <c r="C69" s="748"/>
      <c r="D69" s="748"/>
      <c r="E69" s="748"/>
      <c r="F69" s="748"/>
      <c r="G69" s="748"/>
      <c r="H69" s="748"/>
      <c r="I69" s="748"/>
      <c r="J69" s="748"/>
      <c r="K69" s="748"/>
      <c r="L69" s="748"/>
      <c r="M69" s="748"/>
      <c r="N69" s="748"/>
      <c r="O69" s="748"/>
      <c r="P69" s="748"/>
      <c r="Q69" s="742"/>
      <c r="AY69" s="481"/>
      <c r="AZ69" s="481"/>
      <c r="BA69" s="481"/>
      <c r="BB69" s="481"/>
      <c r="BC69" s="481"/>
      <c r="BD69" s="586"/>
      <c r="BE69" s="586"/>
      <c r="BF69" s="586"/>
      <c r="BG69" s="481"/>
      <c r="BH69" s="481"/>
      <c r="BI69" s="481"/>
      <c r="BJ69" s="481"/>
    </row>
    <row r="70" spans="1:74" s="400" customFormat="1" ht="12.05" customHeight="1" x14ac:dyDescent="0.25">
      <c r="A70" s="399"/>
      <c r="B70" s="762" t="s">
        <v>815</v>
      </c>
      <c r="C70" s="763"/>
      <c r="D70" s="763"/>
      <c r="E70" s="763"/>
      <c r="F70" s="763"/>
      <c r="G70" s="763"/>
      <c r="H70" s="763"/>
      <c r="I70" s="763"/>
      <c r="J70" s="763"/>
      <c r="K70" s="763"/>
      <c r="L70" s="763"/>
      <c r="M70" s="763"/>
      <c r="N70" s="763"/>
      <c r="O70" s="763"/>
      <c r="P70" s="763"/>
      <c r="Q70" s="763"/>
      <c r="AY70" s="481"/>
      <c r="AZ70" s="481"/>
      <c r="BA70" s="481"/>
      <c r="BB70" s="481"/>
      <c r="BC70" s="481"/>
      <c r="BD70" s="586"/>
      <c r="BE70" s="586"/>
      <c r="BF70" s="586"/>
      <c r="BG70" s="481"/>
      <c r="BH70" s="481"/>
      <c r="BI70" s="481"/>
      <c r="BJ70" s="481"/>
    </row>
    <row r="71" spans="1:74" s="400" customFormat="1" ht="12.05" customHeight="1" x14ac:dyDescent="0.25">
      <c r="A71" s="399"/>
      <c r="B71" s="796" t="s">
        <v>847</v>
      </c>
      <c r="C71" s="748"/>
      <c r="D71" s="748"/>
      <c r="E71" s="748"/>
      <c r="F71" s="748"/>
      <c r="G71" s="748"/>
      <c r="H71" s="748"/>
      <c r="I71" s="748"/>
      <c r="J71" s="748"/>
      <c r="K71" s="748"/>
      <c r="L71" s="748"/>
      <c r="M71" s="748"/>
      <c r="N71" s="748"/>
      <c r="O71" s="748"/>
      <c r="P71" s="748"/>
      <c r="Q71" s="742"/>
      <c r="AY71" s="481"/>
      <c r="AZ71" s="481"/>
      <c r="BA71" s="481"/>
      <c r="BB71" s="481"/>
      <c r="BC71" s="481"/>
      <c r="BD71" s="586"/>
      <c r="BE71" s="586"/>
      <c r="BF71" s="586"/>
      <c r="BG71" s="481"/>
      <c r="BH71" s="481"/>
      <c r="BI71" s="481"/>
      <c r="BJ71" s="481"/>
    </row>
    <row r="72" spans="1:74" s="400" customFormat="1" ht="12.05" customHeight="1" x14ac:dyDescent="0.25">
      <c r="A72" s="399"/>
      <c r="B72" s="797" t="s">
        <v>848</v>
      </c>
      <c r="C72" s="742"/>
      <c r="D72" s="742"/>
      <c r="E72" s="742"/>
      <c r="F72" s="742"/>
      <c r="G72" s="742"/>
      <c r="H72" s="742"/>
      <c r="I72" s="742"/>
      <c r="J72" s="742"/>
      <c r="K72" s="742"/>
      <c r="L72" s="742"/>
      <c r="M72" s="742"/>
      <c r="N72" s="742"/>
      <c r="O72" s="742"/>
      <c r="P72" s="742"/>
      <c r="Q72" s="742"/>
      <c r="AY72" s="481"/>
      <c r="AZ72" s="481"/>
      <c r="BA72" s="481"/>
      <c r="BB72" s="481"/>
      <c r="BC72" s="481"/>
      <c r="BD72" s="586"/>
      <c r="BE72" s="586"/>
      <c r="BF72" s="586"/>
      <c r="BG72" s="481"/>
      <c r="BH72" s="481"/>
      <c r="BI72" s="481"/>
      <c r="BJ72" s="481"/>
    </row>
    <row r="73" spans="1:74" s="400" customFormat="1" ht="12.05" customHeight="1" x14ac:dyDescent="0.25">
      <c r="A73" s="399"/>
      <c r="B73" s="756" t="str">
        <f>"Notes: "&amp;"EIA completed modeling and analysis for this report on " &amp;Dates!D2&amp;"."</f>
        <v>Notes: EIA completed modeling and analysis for this report on Thursday October 7, 2021.</v>
      </c>
      <c r="C73" s="755"/>
      <c r="D73" s="755"/>
      <c r="E73" s="755"/>
      <c r="F73" s="755"/>
      <c r="G73" s="755"/>
      <c r="H73" s="755"/>
      <c r="I73" s="755"/>
      <c r="J73" s="755"/>
      <c r="K73" s="755"/>
      <c r="L73" s="755"/>
      <c r="M73" s="755"/>
      <c r="N73" s="755"/>
      <c r="O73" s="755"/>
      <c r="P73" s="755"/>
      <c r="Q73" s="755"/>
      <c r="AY73" s="481"/>
      <c r="AZ73" s="481"/>
      <c r="BA73" s="481"/>
      <c r="BB73" s="481"/>
      <c r="BC73" s="481"/>
      <c r="BD73" s="586"/>
      <c r="BE73" s="586"/>
      <c r="BF73" s="586"/>
      <c r="BG73" s="481"/>
      <c r="BH73" s="481"/>
      <c r="BI73" s="481"/>
      <c r="BJ73" s="481"/>
    </row>
    <row r="74" spans="1:74" s="400" customFormat="1" ht="12.05" customHeight="1" x14ac:dyDescent="0.25">
      <c r="A74" s="399"/>
      <c r="B74" s="756" t="s">
        <v>353</v>
      </c>
      <c r="C74" s="755"/>
      <c r="D74" s="755"/>
      <c r="E74" s="755"/>
      <c r="F74" s="755"/>
      <c r="G74" s="755"/>
      <c r="H74" s="755"/>
      <c r="I74" s="755"/>
      <c r="J74" s="755"/>
      <c r="K74" s="755"/>
      <c r="L74" s="755"/>
      <c r="M74" s="755"/>
      <c r="N74" s="755"/>
      <c r="O74" s="755"/>
      <c r="P74" s="755"/>
      <c r="Q74" s="755"/>
      <c r="AY74" s="481"/>
      <c r="AZ74" s="481"/>
      <c r="BA74" s="481"/>
      <c r="BB74" s="481"/>
      <c r="BC74" s="481"/>
      <c r="BD74" s="586"/>
      <c r="BE74" s="586"/>
      <c r="BF74" s="586"/>
      <c r="BG74" s="481"/>
      <c r="BH74" s="481"/>
      <c r="BI74" s="481"/>
      <c r="BJ74" s="481"/>
    </row>
    <row r="75" spans="1:74" s="400" customFormat="1" ht="12.05" customHeight="1" x14ac:dyDescent="0.25">
      <c r="A75" s="399"/>
      <c r="B75" s="749" t="s">
        <v>849</v>
      </c>
      <c r="C75" s="748"/>
      <c r="D75" s="748"/>
      <c r="E75" s="748"/>
      <c r="F75" s="748"/>
      <c r="G75" s="748"/>
      <c r="H75" s="748"/>
      <c r="I75" s="748"/>
      <c r="J75" s="748"/>
      <c r="K75" s="748"/>
      <c r="L75" s="748"/>
      <c r="M75" s="748"/>
      <c r="N75" s="748"/>
      <c r="O75" s="748"/>
      <c r="P75" s="748"/>
      <c r="Q75" s="742"/>
      <c r="AY75" s="481"/>
      <c r="AZ75" s="481"/>
      <c r="BA75" s="481"/>
      <c r="BB75" s="481"/>
      <c r="BC75" s="481"/>
      <c r="BD75" s="586"/>
      <c r="BE75" s="586"/>
      <c r="BF75" s="586"/>
      <c r="BG75" s="481"/>
      <c r="BH75" s="481"/>
      <c r="BI75" s="481"/>
      <c r="BJ75" s="481"/>
    </row>
    <row r="76" spans="1:74" s="400" customFormat="1" ht="12.05" customHeight="1" x14ac:dyDescent="0.25">
      <c r="A76" s="399"/>
      <c r="B76" s="750" t="s">
        <v>850</v>
      </c>
      <c r="C76" s="752"/>
      <c r="D76" s="752"/>
      <c r="E76" s="752"/>
      <c r="F76" s="752"/>
      <c r="G76" s="752"/>
      <c r="H76" s="752"/>
      <c r="I76" s="752"/>
      <c r="J76" s="752"/>
      <c r="K76" s="752"/>
      <c r="L76" s="752"/>
      <c r="M76" s="752"/>
      <c r="N76" s="752"/>
      <c r="O76" s="752"/>
      <c r="P76" s="752"/>
      <c r="Q76" s="742"/>
      <c r="AY76" s="481"/>
      <c r="AZ76" s="481"/>
      <c r="BA76" s="481"/>
      <c r="BB76" s="481"/>
      <c r="BC76" s="481"/>
      <c r="BD76" s="586"/>
      <c r="BE76" s="586"/>
      <c r="BF76" s="586"/>
      <c r="BG76" s="481"/>
      <c r="BH76" s="481"/>
      <c r="BI76" s="481"/>
      <c r="BJ76" s="481"/>
    </row>
    <row r="77" spans="1:74" s="400" customFormat="1" ht="12.05" customHeight="1" x14ac:dyDescent="0.25">
      <c r="A77" s="399"/>
      <c r="B77" s="751" t="s">
        <v>838</v>
      </c>
      <c r="C77" s="752"/>
      <c r="D77" s="752"/>
      <c r="E77" s="752"/>
      <c r="F77" s="752"/>
      <c r="G77" s="752"/>
      <c r="H77" s="752"/>
      <c r="I77" s="752"/>
      <c r="J77" s="752"/>
      <c r="K77" s="752"/>
      <c r="L77" s="752"/>
      <c r="M77" s="752"/>
      <c r="N77" s="752"/>
      <c r="O77" s="752"/>
      <c r="P77" s="752"/>
      <c r="Q77" s="742"/>
      <c r="AY77" s="481"/>
      <c r="AZ77" s="481"/>
      <c r="BA77" s="481"/>
      <c r="BB77" s="481"/>
      <c r="BC77" s="481"/>
      <c r="BD77" s="586"/>
      <c r="BE77" s="586"/>
      <c r="BF77" s="586"/>
      <c r="BG77" s="481"/>
      <c r="BH77" s="481"/>
      <c r="BI77" s="481"/>
      <c r="BJ77" s="481"/>
    </row>
    <row r="78" spans="1:74" s="401" customFormat="1" ht="12.05" customHeight="1" x14ac:dyDescent="0.25">
      <c r="A78" s="393"/>
      <c r="B78" s="771" t="s">
        <v>1380</v>
      </c>
      <c r="C78" s="742"/>
      <c r="D78" s="742"/>
      <c r="E78" s="742"/>
      <c r="F78" s="742"/>
      <c r="G78" s="742"/>
      <c r="H78" s="742"/>
      <c r="I78" s="742"/>
      <c r="J78" s="742"/>
      <c r="K78" s="742"/>
      <c r="L78" s="742"/>
      <c r="M78" s="742"/>
      <c r="N78" s="742"/>
      <c r="O78" s="742"/>
      <c r="P78" s="742"/>
      <c r="Q78" s="742"/>
      <c r="AY78" s="482"/>
      <c r="AZ78" s="482"/>
      <c r="BA78" s="482"/>
      <c r="BB78" s="482"/>
      <c r="BC78" s="482"/>
      <c r="BD78" s="587"/>
      <c r="BE78" s="587"/>
      <c r="BF78" s="587"/>
      <c r="BG78" s="482"/>
      <c r="BH78" s="482"/>
      <c r="BI78" s="482"/>
      <c r="BJ78" s="482"/>
    </row>
    <row r="79" spans="1:74" x14ac:dyDescent="0.2">
      <c r="BK79" s="367"/>
      <c r="BL79" s="367"/>
      <c r="BM79" s="367"/>
      <c r="BN79" s="367"/>
      <c r="BO79" s="367"/>
      <c r="BP79" s="367"/>
      <c r="BQ79" s="367"/>
      <c r="BR79" s="367"/>
      <c r="BS79" s="367"/>
      <c r="BT79" s="367"/>
      <c r="BU79" s="367"/>
      <c r="BV79" s="367"/>
    </row>
    <row r="80" spans="1:74" x14ac:dyDescent="0.2">
      <c r="BK80" s="367"/>
      <c r="BL80" s="367"/>
      <c r="BM80" s="367"/>
      <c r="BN80" s="367"/>
      <c r="BO80" s="367"/>
      <c r="BP80" s="367"/>
      <c r="BQ80" s="367"/>
      <c r="BR80" s="367"/>
      <c r="BS80" s="367"/>
      <c r="BT80" s="367"/>
      <c r="BU80" s="367"/>
      <c r="BV80" s="367"/>
    </row>
    <row r="81" spans="63:74" x14ac:dyDescent="0.2">
      <c r="BK81" s="367"/>
      <c r="BL81" s="367"/>
      <c r="BM81" s="367"/>
      <c r="BN81" s="367"/>
      <c r="BO81" s="367"/>
      <c r="BP81" s="367"/>
      <c r="BQ81" s="367"/>
      <c r="BR81" s="367"/>
      <c r="BS81" s="367"/>
      <c r="BT81" s="367"/>
      <c r="BU81" s="367"/>
      <c r="BV81" s="367"/>
    </row>
    <row r="82" spans="63:74" x14ac:dyDescent="0.2">
      <c r="BK82" s="367"/>
      <c r="BL82" s="367"/>
      <c r="BM82" s="367"/>
      <c r="BN82" s="367"/>
      <c r="BO82" s="367"/>
      <c r="BP82" s="367"/>
      <c r="BQ82" s="367"/>
      <c r="BR82" s="367"/>
      <c r="BS82" s="367"/>
      <c r="BT82" s="367"/>
      <c r="BU82" s="367"/>
      <c r="BV82" s="367"/>
    </row>
    <row r="83" spans="63:74" x14ac:dyDescent="0.2">
      <c r="BK83" s="367"/>
      <c r="BL83" s="367"/>
      <c r="BM83" s="367"/>
      <c r="BN83" s="367"/>
      <c r="BO83" s="367"/>
      <c r="BP83" s="367"/>
      <c r="BQ83" s="367"/>
      <c r="BR83" s="367"/>
      <c r="BS83" s="367"/>
      <c r="BT83" s="367"/>
      <c r="BU83" s="367"/>
      <c r="BV83" s="367"/>
    </row>
    <row r="84" spans="63:74" x14ac:dyDescent="0.2">
      <c r="BK84" s="367"/>
      <c r="BL84" s="367"/>
      <c r="BM84" s="367"/>
      <c r="BN84" s="367"/>
      <c r="BO84" s="367"/>
      <c r="BP84" s="367"/>
      <c r="BQ84" s="367"/>
      <c r="BR84" s="367"/>
      <c r="BS84" s="367"/>
      <c r="BT84" s="367"/>
      <c r="BU84" s="367"/>
      <c r="BV84" s="367"/>
    </row>
    <row r="85" spans="63:74" x14ac:dyDescent="0.2">
      <c r="BK85" s="367"/>
      <c r="BL85" s="367"/>
      <c r="BM85" s="367"/>
      <c r="BN85" s="367"/>
      <c r="BO85" s="367"/>
      <c r="BP85" s="367"/>
      <c r="BQ85" s="367"/>
      <c r="BR85" s="367"/>
      <c r="BS85" s="367"/>
      <c r="BT85" s="367"/>
      <c r="BU85" s="367"/>
      <c r="BV85" s="367"/>
    </row>
    <row r="86" spans="63:74" x14ac:dyDescent="0.2">
      <c r="BK86" s="367"/>
      <c r="BL86" s="367"/>
      <c r="BM86" s="367"/>
      <c r="BN86" s="367"/>
      <c r="BO86" s="367"/>
      <c r="BP86" s="367"/>
      <c r="BQ86" s="367"/>
      <c r="BR86" s="367"/>
      <c r="BS86" s="367"/>
      <c r="BT86" s="367"/>
      <c r="BU86" s="367"/>
      <c r="BV86" s="367"/>
    </row>
    <row r="87" spans="63:74" x14ac:dyDescent="0.2">
      <c r="BK87" s="367"/>
      <c r="BL87" s="367"/>
      <c r="BM87" s="367"/>
      <c r="BN87" s="367"/>
      <c r="BO87" s="367"/>
      <c r="BP87" s="367"/>
      <c r="BQ87" s="367"/>
      <c r="BR87" s="367"/>
      <c r="BS87" s="367"/>
      <c r="BT87" s="367"/>
      <c r="BU87" s="367"/>
      <c r="BV87" s="367"/>
    </row>
    <row r="88" spans="63:74" x14ac:dyDescent="0.2">
      <c r="BK88" s="367"/>
      <c r="BL88" s="367"/>
      <c r="BM88" s="367"/>
      <c r="BN88" s="367"/>
      <c r="BO88" s="367"/>
      <c r="BP88" s="367"/>
      <c r="BQ88" s="367"/>
      <c r="BR88" s="367"/>
      <c r="BS88" s="367"/>
      <c r="BT88" s="367"/>
      <c r="BU88" s="367"/>
      <c r="BV88" s="367"/>
    </row>
    <row r="89" spans="63:74" x14ac:dyDescent="0.2">
      <c r="BK89" s="367"/>
      <c r="BL89" s="367"/>
      <c r="BM89" s="367"/>
      <c r="BN89" s="367"/>
      <c r="BO89" s="367"/>
      <c r="BP89" s="367"/>
      <c r="BQ89" s="367"/>
      <c r="BR89" s="367"/>
      <c r="BS89" s="367"/>
      <c r="BT89" s="367"/>
      <c r="BU89" s="367"/>
      <c r="BV89" s="367"/>
    </row>
    <row r="90" spans="63:74" x14ac:dyDescent="0.2">
      <c r="BK90" s="367"/>
      <c r="BL90" s="367"/>
      <c r="BM90" s="367"/>
      <c r="BN90" s="367"/>
      <c r="BO90" s="367"/>
      <c r="BP90" s="367"/>
      <c r="BQ90" s="367"/>
      <c r="BR90" s="367"/>
      <c r="BS90" s="367"/>
      <c r="BT90" s="367"/>
      <c r="BU90" s="367"/>
      <c r="BV90" s="367"/>
    </row>
    <row r="91" spans="63:74" x14ac:dyDescent="0.2">
      <c r="BK91" s="367"/>
      <c r="BL91" s="367"/>
      <c r="BM91" s="367"/>
      <c r="BN91" s="367"/>
      <c r="BO91" s="367"/>
      <c r="BP91" s="367"/>
      <c r="BQ91" s="367"/>
      <c r="BR91" s="367"/>
      <c r="BS91" s="367"/>
      <c r="BT91" s="367"/>
      <c r="BU91" s="367"/>
      <c r="BV91" s="367"/>
    </row>
    <row r="92" spans="63:74" x14ac:dyDescent="0.2">
      <c r="BK92" s="367"/>
      <c r="BL92" s="367"/>
      <c r="BM92" s="367"/>
      <c r="BN92" s="367"/>
      <c r="BO92" s="367"/>
      <c r="BP92" s="367"/>
      <c r="BQ92" s="367"/>
      <c r="BR92" s="367"/>
      <c r="BS92" s="367"/>
      <c r="BT92" s="367"/>
      <c r="BU92" s="367"/>
      <c r="BV92" s="367"/>
    </row>
    <row r="93" spans="63:74" x14ac:dyDescent="0.2">
      <c r="BK93" s="367"/>
      <c r="BL93" s="367"/>
      <c r="BM93" s="367"/>
      <c r="BN93" s="367"/>
      <c r="BO93" s="367"/>
      <c r="BP93" s="367"/>
      <c r="BQ93" s="367"/>
      <c r="BR93" s="367"/>
      <c r="BS93" s="367"/>
      <c r="BT93" s="367"/>
      <c r="BU93" s="367"/>
      <c r="BV93" s="367"/>
    </row>
    <row r="94" spans="63:74" x14ac:dyDescent="0.2">
      <c r="BK94" s="367"/>
      <c r="BL94" s="367"/>
      <c r="BM94" s="367"/>
      <c r="BN94" s="367"/>
      <c r="BO94" s="367"/>
      <c r="BP94" s="367"/>
      <c r="BQ94" s="367"/>
      <c r="BR94" s="367"/>
      <c r="BS94" s="367"/>
      <c r="BT94" s="367"/>
      <c r="BU94" s="367"/>
      <c r="BV94" s="367"/>
    </row>
    <row r="95" spans="63:74" x14ac:dyDescent="0.2">
      <c r="BK95" s="367"/>
      <c r="BL95" s="367"/>
      <c r="BM95" s="367"/>
      <c r="BN95" s="367"/>
      <c r="BO95" s="367"/>
      <c r="BP95" s="367"/>
      <c r="BQ95" s="367"/>
      <c r="BR95" s="367"/>
      <c r="BS95" s="367"/>
      <c r="BT95" s="367"/>
      <c r="BU95" s="367"/>
      <c r="BV95" s="367"/>
    </row>
    <row r="96" spans="63:74" x14ac:dyDescent="0.2">
      <c r="BK96" s="367"/>
      <c r="BL96" s="367"/>
      <c r="BM96" s="367"/>
      <c r="BN96" s="367"/>
      <c r="BO96" s="367"/>
      <c r="BP96" s="367"/>
      <c r="BQ96" s="367"/>
      <c r="BR96" s="367"/>
      <c r="BS96" s="367"/>
      <c r="BT96" s="367"/>
      <c r="BU96" s="367"/>
      <c r="BV96" s="367"/>
    </row>
    <row r="97" spans="63:74" x14ac:dyDescent="0.2">
      <c r="BK97" s="367"/>
      <c r="BL97" s="367"/>
      <c r="BM97" s="367"/>
      <c r="BN97" s="367"/>
      <c r="BO97" s="367"/>
      <c r="BP97" s="367"/>
      <c r="BQ97" s="367"/>
      <c r="BR97" s="367"/>
      <c r="BS97" s="367"/>
      <c r="BT97" s="367"/>
      <c r="BU97" s="367"/>
      <c r="BV97" s="367"/>
    </row>
    <row r="98" spans="63:74" x14ac:dyDescent="0.2">
      <c r="BK98" s="367"/>
      <c r="BL98" s="367"/>
      <c r="BM98" s="367"/>
      <c r="BN98" s="367"/>
      <c r="BO98" s="367"/>
      <c r="BP98" s="367"/>
      <c r="BQ98" s="367"/>
      <c r="BR98" s="367"/>
      <c r="BS98" s="367"/>
      <c r="BT98" s="367"/>
      <c r="BU98" s="367"/>
      <c r="BV98" s="367"/>
    </row>
    <row r="99" spans="63:74" x14ac:dyDescent="0.2">
      <c r="BK99" s="367"/>
      <c r="BL99" s="367"/>
      <c r="BM99" s="367"/>
      <c r="BN99" s="367"/>
      <c r="BO99" s="367"/>
      <c r="BP99" s="367"/>
      <c r="BQ99" s="367"/>
      <c r="BR99" s="367"/>
      <c r="BS99" s="367"/>
      <c r="BT99" s="367"/>
      <c r="BU99" s="367"/>
      <c r="BV99" s="367"/>
    </row>
    <row r="100" spans="63:74" x14ac:dyDescent="0.2">
      <c r="BK100" s="367"/>
      <c r="BL100" s="367"/>
      <c r="BM100" s="367"/>
      <c r="BN100" s="367"/>
      <c r="BO100" s="367"/>
      <c r="BP100" s="367"/>
      <c r="BQ100" s="367"/>
      <c r="BR100" s="367"/>
      <c r="BS100" s="367"/>
      <c r="BT100" s="367"/>
      <c r="BU100" s="367"/>
      <c r="BV100" s="367"/>
    </row>
    <row r="101" spans="63:74" x14ac:dyDescent="0.2">
      <c r="BK101" s="367"/>
      <c r="BL101" s="367"/>
      <c r="BM101" s="367"/>
      <c r="BN101" s="367"/>
      <c r="BO101" s="367"/>
      <c r="BP101" s="367"/>
      <c r="BQ101" s="367"/>
      <c r="BR101" s="367"/>
      <c r="BS101" s="367"/>
      <c r="BT101" s="367"/>
      <c r="BU101" s="367"/>
      <c r="BV101" s="367"/>
    </row>
    <row r="102" spans="63:74" x14ac:dyDescent="0.2">
      <c r="BK102" s="367"/>
      <c r="BL102" s="367"/>
      <c r="BM102" s="367"/>
      <c r="BN102" s="367"/>
      <c r="BO102" s="367"/>
      <c r="BP102" s="367"/>
      <c r="BQ102" s="367"/>
      <c r="BR102" s="367"/>
      <c r="BS102" s="367"/>
      <c r="BT102" s="367"/>
      <c r="BU102" s="367"/>
      <c r="BV102" s="367"/>
    </row>
    <row r="103" spans="63:74" x14ac:dyDescent="0.2">
      <c r="BK103" s="367"/>
      <c r="BL103" s="367"/>
      <c r="BM103" s="367"/>
      <c r="BN103" s="367"/>
      <c r="BO103" s="367"/>
      <c r="BP103" s="367"/>
      <c r="BQ103" s="367"/>
      <c r="BR103" s="367"/>
      <c r="BS103" s="367"/>
      <c r="BT103" s="367"/>
      <c r="BU103" s="367"/>
      <c r="BV103" s="367"/>
    </row>
    <row r="104" spans="63:74" x14ac:dyDescent="0.2">
      <c r="BK104" s="367"/>
      <c r="BL104" s="367"/>
      <c r="BM104" s="367"/>
      <c r="BN104" s="367"/>
      <c r="BO104" s="367"/>
      <c r="BP104" s="367"/>
      <c r="BQ104" s="367"/>
      <c r="BR104" s="367"/>
      <c r="BS104" s="367"/>
      <c r="BT104" s="367"/>
      <c r="BU104" s="367"/>
      <c r="BV104" s="367"/>
    </row>
    <row r="105" spans="63:74" x14ac:dyDescent="0.2">
      <c r="BK105" s="367"/>
      <c r="BL105" s="367"/>
      <c r="BM105" s="367"/>
      <c r="BN105" s="367"/>
      <c r="BO105" s="367"/>
      <c r="BP105" s="367"/>
      <c r="BQ105" s="367"/>
      <c r="BR105" s="367"/>
      <c r="BS105" s="367"/>
      <c r="BT105" s="367"/>
      <c r="BU105" s="367"/>
      <c r="BV105" s="367"/>
    </row>
    <row r="106" spans="63:74" x14ac:dyDescent="0.2">
      <c r="BK106" s="367"/>
      <c r="BL106" s="367"/>
      <c r="BM106" s="367"/>
      <c r="BN106" s="367"/>
      <c r="BO106" s="367"/>
      <c r="BP106" s="367"/>
      <c r="BQ106" s="367"/>
      <c r="BR106" s="367"/>
      <c r="BS106" s="367"/>
      <c r="BT106" s="367"/>
      <c r="BU106" s="367"/>
      <c r="BV106" s="367"/>
    </row>
    <row r="107" spans="63:74" x14ac:dyDescent="0.2">
      <c r="BK107" s="367"/>
      <c r="BL107" s="367"/>
      <c r="BM107" s="367"/>
      <c r="BN107" s="367"/>
      <c r="BO107" s="367"/>
      <c r="BP107" s="367"/>
      <c r="BQ107" s="367"/>
      <c r="BR107" s="367"/>
      <c r="BS107" s="367"/>
      <c r="BT107" s="367"/>
      <c r="BU107" s="367"/>
      <c r="BV107" s="367"/>
    </row>
    <row r="108" spans="63:74" x14ac:dyDescent="0.2">
      <c r="BK108" s="367"/>
      <c r="BL108" s="367"/>
      <c r="BM108" s="367"/>
      <c r="BN108" s="367"/>
      <c r="BO108" s="367"/>
      <c r="BP108" s="367"/>
      <c r="BQ108" s="367"/>
      <c r="BR108" s="367"/>
      <c r="BS108" s="367"/>
      <c r="BT108" s="367"/>
      <c r="BU108" s="367"/>
      <c r="BV108" s="367"/>
    </row>
    <row r="109" spans="63:74" x14ac:dyDescent="0.2">
      <c r="BK109" s="367"/>
      <c r="BL109" s="367"/>
      <c r="BM109" s="367"/>
      <c r="BN109" s="367"/>
      <c r="BO109" s="367"/>
      <c r="BP109" s="367"/>
      <c r="BQ109" s="367"/>
      <c r="BR109" s="367"/>
      <c r="BS109" s="367"/>
      <c r="BT109" s="367"/>
      <c r="BU109" s="367"/>
      <c r="BV109" s="367"/>
    </row>
    <row r="110" spans="63:74" x14ac:dyDescent="0.2">
      <c r="BK110" s="367"/>
      <c r="BL110" s="367"/>
      <c r="BM110" s="367"/>
      <c r="BN110" s="367"/>
      <c r="BO110" s="367"/>
      <c r="BP110" s="367"/>
      <c r="BQ110" s="367"/>
      <c r="BR110" s="367"/>
      <c r="BS110" s="367"/>
      <c r="BT110" s="367"/>
      <c r="BU110" s="367"/>
      <c r="BV110" s="367"/>
    </row>
    <row r="111" spans="63:74" x14ac:dyDescent="0.2">
      <c r="BK111" s="367"/>
      <c r="BL111" s="367"/>
      <c r="BM111" s="367"/>
      <c r="BN111" s="367"/>
      <c r="BO111" s="367"/>
      <c r="BP111" s="367"/>
      <c r="BQ111" s="367"/>
      <c r="BR111" s="367"/>
      <c r="BS111" s="367"/>
      <c r="BT111" s="367"/>
      <c r="BU111" s="367"/>
      <c r="BV111" s="367"/>
    </row>
    <row r="112" spans="63:74" x14ac:dyDescent="0.2">
      <c r="BK112" s="367"/>
      <c r="BL112" s="367"/>
      <c r="BM112" s="367"/>
      <c r="BN112" s="367"/>
      <c r="BO112" s="367"/>
      <c r="BP112" s="367"/>
      <c r="BQ112" s="367"/>
      <c r="BR112" s="367"/>
      <c r="BS112" s="367"/>
      <c r="BT112" s="367"/>
      <c r="BU112" s="367"/>
      <c r="BV112" s="367"/>
    </row>
    <row r="113" spans="63:74" x14ac:dyDescent="0.2">
      <c r="BK113" s="367"/>
      <c r="BL113" s="367"/>
      <c r="BM113" s="367"/>
      <c r="BN113" s="367"/>
      <c r="BO113" s="367"/>
      <c r="BP113" s="367"/>
      <c r="BQ113" s="367"/>
      <c r="BR113" s="367"/>
      <c r="BS113" s="367"/>
      <c r="BT113" s="367"/>
      <c r="BU113" s="367"/>
      <c r="BV113" s="367"/>
    </row>
    <row r="114" spans="63:74" x14ac:dyDescent="0.2">
      <c r="BK114" s="367"/>
      <c r="BL114" s="367"/>
      <c r="BM114" s="367"/>
      <c r="BN114" s="367"/>
      <c r="BO114" s="367"/>
      <c r="BP114" s="367"/>
      <c r="BQ114" s="367"/>
      <c r="BR114" s="367"/>
      <c r="BS114" s="367"/>
      <c r="BT114" s="367"/>
      <c r="BU114" s="367"/>
      <c r="BV114" s="367"/>
    </row>
    <row r="115" spans="63:74" x14ac:dyDescent="0.2">
      <c r="BK115" s="367"/>
      <c r="BL115" s="367"/>
      <c r="BM115" s="367"/>
      <c r="BN115" s="367"/>
      <c r="BO115" s="367"/>
      <c r="BP115" s="367"/>
      <c r="BQ115" s="367"/>
      <c r="BR115" s="367"/>
      <c r="BS115" s="367"/>
      <c r="BT115" s="367"/>
      <c r="BU115" s="367"/>
      <c r="BV115" s="367"/>
    </row>
    <row r="116" spans="63:74" x14ac:dyDescent="0.2">
      <c r="BK116" s="367"/>
      <c r="BL116" s="367"/>
      <c r="BM116" s="367"/>
      <c r="BN116" s="367"/>
      <c r="BO116" s="367"/>
      <c r="BP116" s="367"/>
      <c r="BQ116" s="367"/>
      <c r="BR116" s="367"/>
      <c r="BS116" s="367"/>
      <c r="BT116" s="367"/>
      <c r="BU116" s="367"/>
      <c r="BV116" s="367"/>
    </row>
    <row r="117" spans="63:74" x14ac:dyDescent="0.2">
      <c r="BK117" s="367"/>
      <c r="BL117" s="367"/>
      <c r="BM117" s="367"/>
      <c r="BN117" s="367"/>
      <c r="BO117" s="367"/>
      <c r="BP117" s="367"/>
      <c r="BQ117" s="367"/>
      <c r="BR117" s="367"/>
      <c r="BS117" s="367"/>
      <c r="BT117" s="367"/>
      <c r="BU117" s="367"/>
      <c r="BV117" s="367"/>
    </row>
    <row r="118" spans="63:74" x14ac:dyDescent="0.2">
      <c r="BK118" s="367"/>
      <c r="BL118" s="367"/>
      <c r="BM118" s="367"/>
      <c r="BN118" s="367"/>
      <c r="BO118" s="367"/>
      <c r="BP118" s="367"/>
      <c r="BQ118" s="367"/>
      <c r="BR118" s="367"/>
      <c r="BS118" s="367"/>
      <c r="BT118" s="367"/>
      <c r="BU118" s="367"/>
      <c r="BV118" s="367"/>
    </row>
    <row r="119" spans="63:74" x14ac:dyDescent="0.2">
      <c r="BK119" s="367"/>
      <c r="BL119" s="367"/>
      <c r="BM119" s="367"/>
      <c r="BN119" s="367"/>
      <c r="BO119" s="367"/>
      <c r="BP119" s="367"/>
      <c r="BQ119" s="367"/>
      <c r="BR119" s="367"/>
      <c r="BS119" s="367"/>
      <c r="BT119" s="367"/>
      <c r="BU119" s="367"/>
      <c r="BV119" s="367"/>
    </row>
    <row r="120" spans="63:74" x14ac:dyDescent="0.2">
      <c r="BK120" s="367"/>
      <c r="BL120" s="367"/>
      <c r="BM120" s="367"/>
      <c r="BN120" s="367"/>
      <c r="BO120" s="367"/>
      <c r="BP120" s="367"/>
      <c r="BQ120" s="367"/>
      <c r="BR120" s="367"/>
      <c r="BS120" s="367"/>
      <c r="BT120" s="367"/>
      <c r="BU120" s="367"/>
      <c r="BV120" s="367"/>
    </row>
    <row r="121" spans="63:74" x14ac:dyDescent="0.2">
      <c r="BK121" s="367"/>
      <c r="BL121" s="367"/>
      <c r="BM121" s="367"/>
      <c r="BN121" s="367"/>
      <c r="BO121" s="367"/>
      <c r="BP121" s="367"/>
      <c r="BQ121" s="367"/>
      <c r="BR121" s="367"/>
      <c r="BS121" s="367"/>
      <c r="BT121" s="367"/>
      <c r="BU121" s="367"/>
      <c r="BV121" s="367"/>
    </row>
    <row r="122" spans="63:74" x14ac:dyDescent="0.2">
      <c r="BK122" s="367"/>
      <c r="BL122" s="367"/>
      <c r="BM122" s="367"/>
      <c r="BN122" s="367"/>
      <c r="BO122" s="367"/>
      <c r="BP122" s="367"/>
      <c r="BQ122" s="367"/>
      <c r="BR122" s="367"/>
      <c r="BS122" s="367"/>
      <c r="BT122" s="367"/>
      <c r="BU122" s="367"/>
      <c r="BV122" s="367"/>
    </row>
    <row r="123" spans="63:74" x14ac:dyDescent="0.2">
      <c r="BK123" s="367"/>
      <c r="BL123" s="367"/>
      <c r="BM123" s="367"/>
      <c r="BN123" s="367"/>
      <c r="BO123" s="367"/>
      <c r="BP123" s="367"/>
      <c r="BQ123" s="367"/>
      <c r="BR123" s="367"/>
      <c r="BS123" s="367"/>
      <c r="BT123" s="367"/>
      <c r="BU123" s="367"/>
      <c r="BV123" s="367"/>
    </row>
    <row r="124" spans="63:74" x14ac:dyDescent="0.2">
      <c r="BK124" s="367"/>
      <c r="BL124" s="367"/>
      <c r="BM124" s="367"/>
      <c r="BN124" s="367"/>
      <c r="BO124" s="367"/>
      <c r="BP124" s="367"/>
      <c r="BQ124" s="367"/>
      <c r="BR124" s="367"/>
      <c r="BS124" s="367"/>
      <c r="BT124" s="367"/>
      <c r="BU124" s="367"/>
      <c r="BV124" s="367"/>
    </row>
    <row r="125" spans="63:74" x14ac:dyDescent="0.2">
      <c r="BK125" s="367"/>
      <c r="BL125" s="367"/>
      <c r="BM125" s="367"/>
      <c r="BN125" s="367"/>
      <c r="BO125" s="367"/>
      <c r="BP125" s="367"/>
      <c r="BQ125" s="367"/>
      <c r="BR125" s="367"/>
      <c r="BS125" s="367"/>
      <c r="BT125" s="367"/>
      <c r="BU125" s="367"/>
      <c r="BV125" s="367"/>
    </row>
    <row r="126" spans="63:74" x14ac:dyDescent="0.2">
      <c r="BK126" s="367"/>
      <c r="BL126" s="367"/>
      <c r="BM126" s="367"/>
      <c r="BN126" s="367"/>
      <c r="BO126" s="367"/>
      <c r="BP126" s="367"/>
      <c r="BQ126" s="367"/>
      <c r="BR126" s="367"/>
      <c r="BS126" s="367"/>
      <c r="BT126" s="367"/>
      <c r="BU126" s="367"/>
      <c r="BV126" s="367"/>
    </row>
    <row r="127" spans="63:74" x14ac:dyDescent="0.2">
      <c r="BK127" s="367"/>
      <c r="BL127" s="367"/>
      <c r="BM127" s="367"/>
      <c r="BN127" s="367"/>
      <c r="BO127" s="367"/>
      <c r="BP127" s="367"/>
      <c r="BQ127" s="367"/>
      <c r="BR127" s="367"/>
      <c r="BS127" s="367"/>
      <c r="BT127" s="367"/>
      <c r="BU127" s="367"/>
      <c r="BV127" s="367"/>
    </row>
    <row r="128" spans="63:74" x14ac:dyDescent="0.2">
      <c r="BK128" s="367"/>
      <c r="BL128" s="367"/>
      <c r="BM128" s="367"/>
      <c r="BN128" s="367"/>
      <c r="BO128" s="367"/>
      <c r="BP128" s="367"/>
      <c r="BQ128" s="367"/>
      <c r="BR128" s="367"/>
      <c r="BS128" s="367"/>
      <c r="BT128" s="367"/>
      <c r="BU128" s="367"/>
      <c r="BV128" s="367"/>
    </row>
    <row r="129" spans="63:74" x14ac:dyDescent="0.2">
      <c r="BK129" s="367"/>
      <c r="BL129" s="367"/>
      <c r="BM129" s="367"/>
      <c r="BN129" s="367"/>
      <c r="BO129" s="367"/>
      <c r="BP129" s="367"/>
      <c r="BQ129" s="367"/>
      <c r="BR129" s="367"/>
      <c r="BS129" s="367"/>
      <c r="BT129" s="367"/>
      <c r="BU129" s="367"/>
      <c r="BV129" s="367"/>
    </row>
    <row r="130" spans="63:74" x14ac:dyDescent="0.2">
      <c r="BK130" s="367"/>
      <c r="BL130" s="367"/>
      <c r="BM130" s="367"/>
      <c r="BN130" s="367"/>
      <c r="BO130" s="367"/>
      <c r="BP130" s="367"/>
      <c r="BQ130" s="367"/>
      <c r="BR130" s="367"/>
      <c r="BS130" s="367"/>
      <c r="BT130" s="367"/>
      <c r="BU130" s="367"/>
      <c r="BV130" s="367"/>
    </row>
    <row r="131" spans="63:74" x14ac:dyDescent="0.2">
      <c r="BK131" s="367"/>
      <c r="BL131" s="367"/>
      <c r="BM131" s="367"/>
      <c r="BN131" s="367"/>
      <c r="BO131" s="367"/>
      <c r="BP131" s="367"/>
      <c r="BQ131" s="367"/>
      <c r="BR131" s="367"/>
      <c r="BS131" s="367"/>
      <c r="BT131" s="367"/>
      <c r="BU131" s="367"/>
      <c r="BV131" s="367"/>
    </row>
    <row r="132" spans="63:74" x14ac:dyDescent="0.2">
      <c r="BK132" s="367"/>
      <c r="BL132" s="367"/>
      <c r="BM132" s="367"/>
      <c r="BN132" s="367"/>
      <c r="BO132" s="367"/>
      <c r="BP132" s="367"/>
      <c r="BQ132" s="367"/>
      <c r="BR132" s="367"/>
      <c r="BS132" s="367"/>
      <c r="BT132" s="367"/>
      <c r="BU132" s="367"/>
      <c r="BV132" s="367"/>
    </row>
    <row r="133" spans="63:74" x14ac:dyDescent="0.2">
      <c r="BK133" s="367"/>
      <c r="BL133" s="367"/>
      <c r="BM133" s="367"/>
      <c r="BN133" s="367"/>
      <c r="BO133" s="367"/>
      <c r="BP133" s="367"/>
      <c r="BQ133" s="367"/>
      <c r="BR133" s="367"/>
      <c r="BS133" s="367"/>
      <c r="BT133" s="367"/>
      <c r="BU133" s="367"/>
      <c r="BV133" s="367"/>
    </row>
    <row r="134" spans="63:74" x14ac:dyDescent="0.2">
      <c r="BK134" s="367"/>
      <c r="BL134" s="367"/>
      <c r="BM134" s="367"/>
      <c r="BN134" s="367"/>
      <c r="BO134" s="367"/>
      <c r="BP134" s="367"/>
      <c r="BQ134" s="367"/>
      <c r="BR134" s="367"/>
      <c r="BS134" s="367"/>
      <c r="BT134" s="367"/>
      <c r="BU134" s="367"/>
      <c r="BV134" s="367"/>
    </row>
    <row r="135" spans="63:74" x14ac:dyDescent="0.2">
      <c r="BK135" s="367"/>
      <c r="BL135" s="367"/>
      <c r="BM135" s="367"/>
      <c r="BN135" s="367"/>
      <c r="BO135" s="367"/>
      <c r="BP135" s="367"/>
      <c r="BQ135" s="367"/>
      <c r="BR135" s="367"/>
      <c r="BS135" s="367"/>
      <c r="BT135" s="367"/>
      <c r="BU135" s="367"/>
      <c r="BV135" s="367"/>
    </row>
    <row r="136" spans="63:74" x14ac:dyDescent="0.2">
      <c r="BK136" s="367"/>
      <c r="BL136" s="367"/>
      <c r="BM136" s="367"/>
      <c r="BN136" s="367"/>
      <c r="BO136" s="367"/>
      <c r="BP136" s="367"/>
      <c r="BQ136" s="367"/>
      <c r="BR136" s="367"/>
      <c r="BS136" s="367"/>
      <c r="BT136" s="367"/>
      <c r="BU136" s="367"/>
      <c r="BV136" s="367"/>
    </row>
    <row r="137" spans="63:74" x14ac:dyDescent="0.2">
      <c r="BK137" s="367"/>
      <c r="BL137" s="367"/>
      <c r="BM137" s="367"/>
      <c r="BN137" s="367"/>
      <c r="BO137" s="367"/>
      <c r="BP137" s="367"/>
      <c r="BQ137" s="367"/>
      <c r="BR137" s="367"/>
      <c r="BS137" s="367"/>
      <c r="BT137" s="367"/>
      <c r="BU137" s="367"/>
      <c r="BV137" s="367"/>
    </row>
    <row r="138" spans="63:74" x14ac:dyDescent="0.2">
      <c r="BK138" s="367"/>
      <c r="BL138" s="367"/>
      <c r="BM138" s="367"/>
      <c r="BN138" s="367"/>
      <c r="BO138" s="367"/>
      <c r="BP138" s="367"/>
      <c r="BQ138" s="367"/>
      <c r="BR138" s="367"/>
      <c r="BS138" s="367"/>
      <c r="BT138" s="367"/>
      <c r="BU138" s="367"/>
      <c r="BV138" s="367"/>
    </row>
    <row r="139" spans="63:74" x14ac:dyDescent="0.2">
      <c r="BK139" s="367"/>
      <c r="BL139" s="367"/>
      <c r="BM139" s="367"/>
      <c r="BN139" s="367"/>
      <c r="BO139" s="367"/>
      <c r="BP139" s="367"/>
      <c r="BQ139" s="367"/>
      <c r="BR139" s="367"/>
      <c r="BS139" s="367"/>
      <c r="BT139" s="367"/>
      <c r="BU139" s="367"/>
      <c r="BV139" s="367"/>
    </row>
    <row r="140" spans="63:74" x14ac:dyDescent="0.2">
      <c r="BK140" s="367"/>
      <c r="BL140" s="367"/>
      <c r="BM140" s="367"/>
      <c r="BN140" s="367"/>
      <c r="BO140" s="367"/>
      <c r="BP140" s="367"/>
      <c r="BQ140" s="367"/>
      <c r="BR140" s="367"/>
      <c r="BS140" s="367"/>
      <c r="BT140" s="367"/>
      <c r="BU140" s="367"/>
      <c r="BV140" s="367"/>
    </row>
  </sheetData>
  <mergeCells count="24">
    <mergeCell ref="B77:Q77"/>
    <mergeCell ref="B78:Q78"/>
    <mergeCell ref="B71:Q71"/>
    <mergeCell ref="B72:Q72"/>
    <mergeCell ref="B75:Q75"/>
    <mergeCell ref="B76:Q76"/>
    <mergeCell ref="B73:Q73"/>
    <mergeCell ref="B74:Q74"/>
    <mergeCell ref="A1:A2"/>
    <mergeCell ref="B70:Q70"/>
    <mergeCell ref="B63:Q63"/>
    <mergeCell ref="B64:Q64"/>
    <mergeCell ref="B65:Q65"/>
    <mergeCell ref="B1:AL1"/>
    <mergeCell ref="C3:N3"/>
    <mergeCell ref="O3:Z3"/>
    <mergeCell ref="AA3:AL3"/>
    <mergeCell ref="BK3:BV3"/>
    <mergeCell ref="AY3:BJ3"/>
    <mergeCell ref="AM3:AX3"/>
    <mergeCell ref="B69:Q69"/>
    <mergeCell ref="B67:Q67"/>
    <mergeCell ref="B66:Q66"/>
    <mergeCell ref="B68:Q68"/>
  </mergeCells>
  <phoneticPr fontId="6" type="noConversion"/>
  <hyperlinks>
    <hyperlink ref="A1:A2" location="Contents!A1" display="Table of Contents"/>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Hess, Timothy </cp:lastModifiedBy>
  <cp:lastPrinted>2013-09-11T15:47:32Z</cp:lastPrinted>
  <dcterms:created xsi:type="dcterms:W3CDTF">2006-10-10T12:45:59Z</dcterms:created>
  <dcterms:modified xsi:type="dcterms:W3CDTF">2021-10-07T21:15:34Z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