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Apr22\"/>
    </mc:Choice>
  </mc:AlternateContent>
  <bookViews>
    <workbookView xWindow="830" yWindow="950" windowWidth="10490" windowHeight="6900" tabRatio="824" firstSheet="1"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<sst xmlns="http://schemas.openxmlformats.org/spreadsheetml/2006/main" count="3887" uniqueCount="1408">
  <si>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</si>
  <si>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</si>
  <si>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</si>
  <si>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</si>
  <si>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</si>
  <si>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</si>
  <si>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</si>
  <si>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</si>
  <si>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</si>
  <si>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</si>
  <si>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</si>
  <si>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</si>
  <si>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</si>
  <si>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</si>
  <si>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</si>
  <si>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</si>
  <si>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</si>
  <si>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</si>
  <si>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</si>
  <si>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</si>
  <si>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</si>
  <si>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</si>
  <si>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</si>
  <si>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</si>
  <si>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</si>
  <si>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</si>
  <si>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</si>
  <si>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</si>
  <si>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</si>
  <si>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</si>
  <si>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</si>
  <si>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</si>
  <si>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</si>
  <si>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</si>
  <si>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</si>
  <si>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</si>
  <si>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</si>
  <si>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</si>
  <si>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</si>
  <si>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</si>
  <si>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</si>
  <si>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</si>
  <si>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</si>
  <si>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</si>
  <si>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</si>
  <si>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</si>
  <si>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</si>
  <si>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</si>
  <si>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</si>
  <si>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</si>
  <si>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</si>
  <si>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</si>
  <si>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</si>
  <si>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</si>
  <si>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</si>
  <si>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</si>
  <si>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</si>
  <si>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</si>
  <si>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</si>
  <si>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</si>
  <si>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</si>
  <si>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</si>
  <si>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</si>
  <si>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</si>
  <si>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</si>
  <si>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</si>
  <si>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</si>
  <si>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</si>
  <si>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</si>
  <si>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</si>
  <si>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</si>
  <si>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</si>
  <si>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</si>
  <si>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</si>
  <si>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</si>
  <si>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</si>
  <si>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</si>
  <si>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</si>
  <si>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</si>
  <si>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</si>
  <si>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</si>
  <si>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</si>
  <si>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</si>
  <si>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</si>
  <si>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</si>
  <si>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</si>
  <si>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</si>
  <si>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</si>
  <si>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</si>
  <si>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</si>
  <si>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</si>
  <si>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</si>
  <si>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</si>
  <si>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</si>
  <si>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</si>
  <si>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</si>
  <si>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</si>
  <si>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</si>
  <si>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</si>
  <si>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</si>
  <si>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</si>
  <si>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</si>
  <si>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</si>
  <si>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</si>
  <si>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</si>
  <si>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</si>
  <si>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</si>
  <si>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</si>
  <si>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</si>
  <si>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</si>
  <si>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</si>
  <si>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</si>
  <si>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</si>
  <si>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</si>
  <si>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</si>
  <si>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</si>
  <si>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</si>
  <si>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</si>
  <si>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</si>
  <si>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</si>
  <si>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</si>
  <si>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</si>
  <si>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</si>
  <si>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</si>
  <si>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</si>
  <si>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</si>
  <si>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</si>
  <si>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</si>
  <si>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</si>
  <si>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</si>
  <si>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</si>
  <si>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</si>
  <si>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</si>
  <si>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</si>
  <si>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</si>
  <si>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</si>
  <si>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</si>
  <si>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</si>
  <si>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</si>
  <si>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</si>
  <si>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</si>
  <si>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</si>
  <si>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</si>
  <si>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</si>
  <si>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</si>
  <si>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</si>
  <si>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</si>
  <si>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</si>
  <si>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</si>
  <si>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</si>
  <si>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</si>
  <si>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</si>
  <si>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</si>
  <si>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</si>
  <si>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</si>
  <si>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</si>
  <si>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</si>
  <si>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</si>
  <si>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</si>
  <si>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</si>
  <si>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</si>
  <si>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</si>
  <si>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</si>
  <si>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</si>
  <si>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</si>
  <si>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</si>
  <si>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</si>
  <si>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</si>
  <si>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</si>
  <si>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</si>
  <si>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</si>
  <si>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</si>
  <si>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</si>
  <si>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</si>
  <si>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</si>
  <si>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</si>
  <si>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</si>
  <si>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</si>
  <si>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</si>
  <si>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</si>
  <si>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</si>
  <si>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</si>
  <si>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</si>
  <si>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</si>
  <si>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</si>
  <si>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</si>
  <si>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</si>
  <si>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</si>
  <si>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</si>
  <si>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</si>
  <si>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</si>
  <si>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</si>
  <si>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</si>
  <si>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</si>
  <si>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</si>
  <si>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</si>
  <si>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</si>
  <si>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</si>
  <si>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</si>
  <si>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</si>
  <si>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</si>
  <si>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</si>
  <si>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</si>
  <si>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</si>
  <si>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</si>
  <si>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</si>
  <si>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</si>
  <si>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</si>
  <si>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</si>
  <si>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</si>
  <si>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</si>
  <si>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</si>
  <si>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</si>
  <si>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</si>
  <si>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</si>
  <si>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</si>
  <si>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</si>
  <si>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</si>
  <si>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</si>
  <si>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</si>
  <si>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</si>
  <si>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</si>
  <si>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</si>
  <si>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</si>
  <si>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</si>
  <si>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</si>
  <si>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</si>
  <si>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</si>
  <si>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</si>
  <si>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</si>
  <si>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</si>
  <si>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</si>
  <si>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</si>
  <si>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</si>
  <si>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</si>
  <si>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</si>
  <si>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</si>
  <si>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</si>
  <si>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</si>
  <si>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</si>
  <si>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</si>
  <si>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</si>
  <si>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</si>
  <si>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</si>
  <si>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</si>
  <si>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</si>
  <si>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</si>
  <si>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</si>
  <si>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</si>
  <si>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</si>
  <si>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</si>
  <si>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</si>
  <si>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</si>
  <si>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</si>
  <si>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</si>
  <si>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</si>
  <si>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</si>
  <si>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</si>
  <si>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</si>
  <si>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</si>
  <si>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</si>
  <si>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</si>
  <si>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</si>
  <si>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</si>
  <si>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</si>
  <si>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</si>
  <si>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</si>
  <si>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</si>
  <si>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</si>
  <si>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</si>
  <si>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</si>
  <si>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</si>
  <si>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</si>
  <si>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</si>
  <si>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</si>
  <si>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</si>
  <si>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</si>
  <si>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</si>
  <si>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</si>
  <si>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</si>
  <si>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</si>
  <si>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</si>
  <si>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</si>
  <si>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</si>
  <si>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</si>
  <si>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</si>
  <si>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</si>
  <si>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</si>
  <si>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</si>
  <si>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</si>
  <si>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</si>
  <si>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</si>
  <si>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</si>
  <si>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</si>
  <si>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</si>
  <si>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</si>
  <si>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</si>
  <si>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</si>
  <si>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</si>
  <si>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</si>
  <si>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</si>
  <si>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</si>
  <si>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</si>
  <si>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</si>
  <si>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</si>
  <si>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</si>
  <si>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</si>
  <si>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</si>
  <si>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</si>
  <si>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</si>
  <si>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</si>
  <si>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</si>
  <si>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</si>
  <si>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</si>
  <si>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</si>
  <si>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</si>
  <si>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</si>
  <si>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</si>
  <si>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</si>
  <si>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</si>
  <si>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</si>
  <si>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</si>
  <si>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</si>
  <si>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</si>
  <si>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</si>
  <si>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</si>
  <si>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</si>
  <si>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</si>
  <si>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</si>
  <si>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</si>
  <si>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</si>
  <si>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</si>
  <si>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</si>
  <si>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</si>
  <si>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</si>
  <si>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</si>
  <si>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</si>
  <si>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</si>
  <si>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</si>
  <si>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</si>
  <si>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</si>
  <si>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</si>
  <si>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</si>
  <si>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</si>
  <si>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</si>
  <si>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</si>
  <si>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</si>
  <si>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</si>
  <si>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</si>
  <si>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</si>
  <si>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</si>
  <si>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</si>
  <si>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</si>
  <si>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</si>
  <si>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</si>
  <si>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</si>
  <si>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</si>
  <si>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</si>
  <si>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</si>
  <si>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</si>
  <si>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</si>
  <si>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</si>
  <si>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</si>
  <si>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</si>
  <si>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</si>
  <si>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</si>
  <si>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</si>
  <si>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</si>
  <si>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</si>
  <si>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</si>
  <si>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</si>
  <si>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</si>
  <si>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</si>
  <si>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</si>
  <si>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</si>
  <si>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</si>
  <si>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</si>
  <si>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</si>
  <si>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</si>
  <si>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</si>
  <si>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</si>
  <si>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</si>
  <si>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</si>
  <si>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</si>
  <si>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</si>
  <si>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</si>
  <si>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</si>
  <si>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</si>
  <si>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</si>
  <si>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</si>
  <si>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</si>
  <si>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</si>
  <si>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</si>
  <si>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</si>
  <si>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</si>
  <si>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</si>
  <si>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</si>
  <si>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</si>
  <si>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</si>
  <si>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</si>
  <si>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</si>
  <si>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</si>
  <si>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</si>
  <si>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</si>
  <si>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</si>
  <si>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</si>
  <si>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</si>
  <si>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</si>
  <si>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</si>
  <si>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</si>
  <si>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</si>
  <si>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</si>
  <si>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</si>
  <si>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</si>
  <si>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</si>
  <si>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</si>
  <si>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</si>
  <si>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</si>
  <si>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</si>
  <si>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</si>
  <si>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</si>
  <si>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</si>
  <si>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</si>
  <si>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</si>
  <si>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</si>
  <si>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</si>
  <si>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</si>
  <si>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</si>
  <si>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</si>
  <si>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</si>
  <si>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</si>
  <si>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</si>
  <si>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</si>
  <si>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</si>
  <si>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</si>
  <si>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</si>
  <si>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</si>
  <si>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</si>
  <si>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</si>
  <si>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</si>
  <si>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</si>
  <si>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</si>
  <si>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</si>
  <si>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</si>
  <si>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</si>
  <si>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</si>
  <si>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</si>
  <si>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</si>
  <si>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</si>
  <si>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</si>
  <si>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</si>
  <si>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</si>
  <si>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</si>
  <si>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</si>
  <si>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</si>
  <si>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</si>
  <si>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</si>
  <si>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</si>
  <si>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</si>
  <si>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</si>
  <si>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</si>
  <si>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</si>
  <si>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</si>
  <si>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</si>
  <si>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</si>
  <si>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</si>
  <si>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</si>
  <si>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</si>
  <si>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</si>
  <si>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</si>
  <si>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</si>
  <si>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</si>
  <si>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</si>
  <si>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</si>
  <si>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</si>
  <si>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</si>
  <si>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</si>
  <si>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</si>
  <si>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</si>
  <si>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</si>
  <si>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</si>
  <si>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</si>
  <si>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</si>
  <si>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</si>
  <si>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</si>
  <si>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</si>
  <si>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</si>
  <si>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</si>
  <si>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</si>
  <si>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</si>
  <si>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</si>
  <si>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</si>
  <si>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</si>
  <si>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</si>
  <si>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</si>
  <si>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</si>
  <si>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</si>
  <si>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</si>
  <si>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</si>
  <si>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</si>
  <si>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</si>
  <si>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</si>
  <si>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</si>
  <si>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</si>
  <si>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</si>
  <si>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</si>
  <si>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</si>
  <si>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</si>
  <si>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</si>
  <si>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</si>
  <si>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</si>
  <si>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</si>
  <si>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</si>
  <si>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</si>
  <si>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</si>
  <si>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</si>
  <si>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</si>
  <si>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</si>
  <si>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</si>
  <si>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</si>
  <si>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</si>
  <si>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</si>
  <si>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</si>
  <si>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</si>
  <si>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</si>
  <si>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</si>
  <si>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</si>
  <si>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</si>
  <si>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</si>
  <si>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</si>
  <si>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</si>
  <si>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</si>
  <si>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</si>
  <si>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</si>
  <si>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</si>
  <si>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</si>
  <si>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</si>
  <si>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</si>
  <si>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</si>
  <si>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</si>
  <si>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</si>
  <si>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</si>
  <si>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</si>
  <si>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</si>
  <si>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</si>
  <si>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</si>
  <si>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</si>
  <si>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</si>
  <si>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</si>
  <si>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</si>
  <si>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</si>
  <si>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</si>
  <si>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</si>
  <si>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</si>
  <si>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</si>
  <si>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</si>
  <si>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</si>
  <si>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</si>
  <si>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</si>
  <si>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</si>
  <si>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</si>
  <si>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</si>
  <si>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</si>
  <si>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</si>
  <si>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</si>
  <si>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</si>
  <si>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</si>
  <si>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</si>
  <si>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</si>
  <si>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</si>
  <si>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</si>
  <si>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</si>
  <si>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</si>
  <si>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</si>
  <si>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</si>
  <si>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</si>
  <si>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</si>
  <si>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</si>
  <si>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</si>
  <si>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</si>
  <si>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</si>
  <si>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</si>
  <si>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</si>
  <si>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</si>
  <si>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</si>
  <si>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</si>
  <si>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</si>
  <si>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</si>
  <si>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</si>
  <si>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</si>
  <si>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</si>
  <si>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</si>
  <si>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</si>
  <si>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</si>
  <si>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</si>
  <si>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</si>
  <si>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</si>
  <si>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</si>
  <si>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</si>
  <si>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</si>
  <si>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</si>
  <si>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</si>
  <si>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</si>
  <si>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</si>
  <si>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</si>
  <si>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</si>
  <si>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</si>
  <si>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</si>
  <si>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</si>
  <si>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</si>
  <si>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</si>
  <si>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</si>
  <si>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</si>
  <si>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</si>
  <si>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</si>
  <si>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</si>
  <si>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</si>
  <si>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</si>
  <si>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</si>
  <si>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</si>
  <si>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</si>
  <si>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</si>
  <si>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</si>
  <si>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</si>
  <si>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</si>
  <si>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</si>
  <si>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</si>
  <si>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</si>
  <si>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</si>
  <si>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</si>
  <si>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</si>
  <si>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</si>
  <si>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</si>
  <si>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</si>
  <si>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</si>
  <si>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</si>
  <si>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</si>
  <si>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</si>
  <si>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</si>
  <si>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</si>
  <si>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</si>
  <si>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</si>
  <si>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</si>
  <si>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</si>
  <si>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</si>
  <si>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</si>
  <si>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</si>
  <si>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</si>
  <si>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</si>
  <si>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</si>
  <si>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</si>
  <si>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</si>
  <si>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</si>
  <si>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</si>
  <si>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</si>
  <si>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</si>
  <si>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</si>
  <si>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</si>
  <si>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</si>
  <si>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</si>
  <si>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</si>
  <si>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</si>
  <si>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</si>
  <si>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</si>
  <si>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</si>
  <si>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</si>
  <si>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</si>
  <si>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</si>
  <si>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</si>
  <si>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</si>
  <si>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</si>
  <si>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</si>
  <si>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</si>
  <si>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</si>
  <si>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</si>
  <si>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</si>
  <si>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</si>
  <si>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</si>
  <si>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</si>
  <si>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</si>
  <si>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</si>
  <si>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</si>
  <si>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</si>
  <si>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</si>
  <si>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</si>
  <si>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</si>
  <si>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</si>
  <si>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</si>
  <si>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</si>
  <si>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</si>
  <si>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</si>
  <si>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</si>
  <si>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</si>
  <si>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</si>
  <si>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</si>
  <si>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</si>
  <si>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</si>
  <si>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</si>
  <si>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</si>
  <si>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</si>
  <si>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</si>
  <si>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</si>
  <si>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</si>
  <si>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</si>
  <si>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</si>
  <si>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</si>
  <si>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</si>
  <si>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</si>
  <si>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</si>
  <si>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</si>
  <si>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</si>
  <si>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</si>
  <si>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</si>
  <si>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</si>
  <si>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</si>
  <si>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</si>
  <si>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</si>
  <si>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</si>
  <si>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</si>
  <si>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</si>
  <si>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</si>
  <si>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</si>
  <si>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</si>
  <si>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</si>
  <si>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</si>
  <si>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</si>
  <si>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</si>
  <si>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</si>
  <si>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</si>
  <si>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</si>
  <si>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</si>
  <si>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</si>
  <si>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</si>
  <si>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</si>
  <si>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</si>
  <si>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</si>
  <si>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</si>
  <si>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</si>
  <si>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</si>
  <si>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</si>
  <si>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</si>
  <si>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</si>
  <si>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</si>
  <si>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</si>
  <si>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</si>
  <si>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</si>
  <si>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</si>
  <si>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</si>
  <si>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</si>
  <si>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</si>
  <si>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</si>
  <si>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</si>
  <si>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</si>
  <si>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</si>
  <si>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</si>
  <si>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</si>
  <si>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</si>
  <si>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</si>
  <si>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</si>
  <si>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</si>
  <si>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</si>
  <si>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</si>
  <si>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</si>
  <si>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</si>
  <si>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</si>
  <si>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</si>
  <si>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</si>
  <si>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</si>
  <si>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</si>
  <si>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</si>
  <si>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</si>
  <si>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</si>
  <si>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</si>
  <si>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</si>
  <si>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</si>
  <si>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</si>
  <si>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</si>
  <si>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</si>
  <si>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</si>
  <si>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</si>
  <si>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</si>
  <si>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</si>
  <si>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</si>
  <si>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</si>
  <si>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</si>
  <si>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</si>
  <si>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</si>
  <si>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</si>
  <si>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</si>
  <si>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</si>
  <si>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</si>
  <si>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</si>
  <si>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</si>
  <si>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</si>
  <si>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</si>
  <si>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</si>
  <si>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</si>
  <si>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</si>
  <si>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</si>
  <si>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</si>
  <si>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</si>
  <si>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</si>
  <si>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</si>
  <si>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</si>
  <si>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</si>
  <si>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</si>
  <si>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</si>
  <si>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</si>
  <si>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</si>
  <si>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</si>
  <si>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</si>
  <si>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</si>
  <si>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</si>
  <si>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</si>
  <si>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</si>
  <si>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</si>
  <si>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</si>
  <si>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</si>
  <si>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</si>
  <si>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</si>
  <si>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</si>
  <si>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</si>
  <si>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</si>
  <si>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</si>
  <si>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</si>
  <si>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</si>
  <si>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</si>
  <si>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</si>
  <si>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</si>
  <si>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</si>
  <si>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</si>
  <si>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</si>
  <si>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</si>
  <si>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</si>
  <si>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</si>
  <si>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</si>
  <si>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</si>
  <si>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</si>
  <si>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</si>
  <si>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</si>
  <si>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</si>
  <si>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</si>
  <si>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</si>
  <si>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</si>
  <si>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</si>
  <si>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</si>
  <si>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</si>
  <si>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</si>
  <si>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</si>
  <si>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</si>
  <si>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</si>
  <si>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</si>
  <si>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</si>
  <si>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</si>
  <si>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</si>
  <si>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</si>
  <si>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</si>
  <si>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</si>
  <si>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</si>
  <si>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</si>
  <si>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</si>
  <si>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</si>
  <si>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</si>
  <si>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</si>
  <si>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</si>
  <si>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</si>
  <si>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</si>
  <si>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</si>
  <si>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</si>
  <si>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</si>
  <si>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</si>
  <si>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</si>
  <si>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</si>
  <si>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</si>
  <si>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</si>
  <si>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</si>
  <si>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</si>
  <si>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</si>
  <si>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</si>
  <si>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</si>
  <si>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</si>
  <si>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</si>
  <si>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</si>
  <si>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</si>
  <si>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</si>
  <si>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</si>
  <si>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</si>
  <si>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</si>
  <si>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</si>
  <si>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</si>
  <si>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</si>
  <si>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</si>
  <si>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</si>
  <si>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</si>
  <si>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</si>
  <si>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</si>
  <si>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</si>
  <si>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</si>
  <si>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</si>
  <si>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</si>
  <si>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</si>
  <si>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</si>
  <si>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</si>
  <si>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</si>
  <si>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</si>
  <si>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</si>
  <si>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</si>
  <si>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</si>
  <si>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</si>
  <si>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</si>
  <si>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</si>
  <si>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</si>
  <si>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</si>
  <si>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</si>
  <si>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</si>
  <si>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</si>
  <si>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</si>
  <si>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</si>
  <si>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</si>
  <si>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</si>
  <si>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</si>
  <si>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</si>
  <si>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</si>
  <si>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</si>
  <si>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</si>
  <si>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</si>
  <si>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</si>
  <si>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</si>
  <si>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</si>
  <si>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</si>
  <si>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</si>
  <si>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</si>
  <si>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</si>
  <si>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</si>
  <si>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</si>
  <si>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</si>
  <si>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</si>
  <si>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</si>
  <si>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</si>
  <si>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</si>
  <si>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</si>
  <si>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</si>
  <si>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</si>
  <si>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</si>
  <si>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</si>
  <si>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</si>
  <si>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</si>
  <si>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</si>
  <si>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</si>
  <si>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</si>
  <si>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</si>
  <si>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</si>
  <si>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</si>
  <si>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</si>
  <si>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</si>
  <si>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</si>
  <si>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</si>
  <si>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</si>
  <si>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</si>
  <si>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</si>
  <si>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</si>
  <si>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</si>
  <si>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</si>
  <si>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</si>
  <si>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</si>
  <si>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</si>
  <si>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</si>
  <si>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</si>
  <si>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</si>
  <si>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</si>
  <si>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</si>
  <si>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</si>
  <si>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</si>
  <si>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</si>
  <si>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</si>
  <si>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</si>
  <si>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</si>
  <si>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</si>
  <si>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</si>
  <si>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</si>
  <si>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</si>
  <si>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</si>
  <si>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</si>
  <si>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</si>
  <si>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</si>
  <si>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</si>
  <si>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</si>
  <si>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</si>
  <si>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</si>
  <si>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</si>
  <si>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</si>
  <si>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</si>
  <si>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</si>
  <si>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</si>
  <si>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</si>
  <si>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</si>
  <si>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</si>
  <si>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</si>
  <si>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</si>
  <si>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</si>
  <si>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</si>
  <si>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</si>
  <si>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</si>
  <si>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</si>
  <si>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</si>
  <si>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</si>
  <si>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</si>
  <si>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</si>
  <si>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</si>
  <si>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</si>
  <si>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</si>
  <si>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</si>
  <si>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</si>
  <si>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</si>
  <si>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</si>
  <si>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</si>
  <si>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</si>
  <si>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</si>
  <si>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</si>
  <si>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</si>
  <si>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</si>
  <si>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</si>
  <si>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</si>
  <si>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</si>
  <si>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</si>
  <si>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</si>
  <si>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</si>
  <si>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</si>
  <si>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</si>
  <si>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</si>
  <si>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</si>
  <si>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</si>
  <si>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</si>
  <si>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</si>
  <si>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</si>
  <si>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</si>
  <si>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</si>
  <si>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</si>
  <si>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</si>
  <si>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</si>
  <si>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</si>
  <si>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</si>
  <si>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</si>
  <si>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</si>
  <si>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</si>
  <si>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</si>
  <si>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</si>
  <si>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</si>
  <si>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</si>
  <si>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</si>
  <si>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</si>
  <si>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</si>
  <si>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</si>
  <si>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</si>
  <si>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</si>
  <si>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</si>
  <si>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</si>
  <si>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</si>
  <si>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</si>
  <si>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</si>
  <si>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</si>
  <si>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</si>
  <si>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</si>
  <si>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</si>
  <si>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</si>
  <si>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</si>
  <si>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</si>
  <si>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</si>
  <si>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</si>
  <si>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</si>
  <si>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</si>
  <si>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</si>
  <si>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</si>
  <si>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</si>
  <si>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</si>
  <si>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</si>
  <si>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</si>
  <si>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</si>
  <si>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</si>
  <si>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</si>
  <si>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</si>
  <si>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</si>
  <si>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</si>
  <si>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</si>
  <si>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</si>
  <si>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</si>
  <si>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</si>
  <si>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</si>
  <si>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</si>
  <si>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</si>
  <si>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</si>
  <si>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</si>
  <si>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</si>
  <si>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</si>
  <si>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</si>
  <si>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</si>
  <si>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</si>
  <si>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</si>
  <si>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</si>
  <si>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</si>
  <si>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</si>
  <si>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</si>
  <si>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</si>
  <si>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</si>
  <si>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</si>
  <si>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</si>
  <si>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</si>
  <si>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</si>
  <si>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</si>
  <si>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</si>
  <si>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</si>
  <si>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</si>
  <si>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</si>
  <si>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</si>
  <si>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</si>
  <si>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</si>
  <si>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</si>
  <si>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</si>
  <si>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</si>
  <si>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</si>
  <si>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</si>
  <si>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</si>
  <si>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</si>
  <si>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</si>
  <si>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</si>
  <si>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</si>
  <si>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</si>
  <si>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</si>
  <si>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</si>
  <si>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</si>
  <si>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</si>
  <si>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</si>
  <si>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</si>
  <si>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</si>
  <si>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</si>
  <si>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</si>
  <si>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</si>
  <si>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</si>
  <si>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</si>
  <si>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</si>
  <si>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</si>
  <si>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</si>
  <si>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</si>
  <si>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</si>
  <si>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</si>
  <si>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</si>
  <si>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</si>
  <si>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</si>
  <si>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</si>
  <si>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</si>
  <si>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</si>
  <si>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</si>
  <si>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</si>
  <si>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</si>
  <si>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</si>
  <si>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</si>
  <si>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</si>
  <si>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</si>
  <si>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</si>
  <si>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</si>
  <si>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</si>
  <si>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</si>
  <si>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</si>
  <si>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</si>
  <si>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</si>
  <si>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</si>
  <si>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</si>
  <si>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</si>
  <si>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</si>
  <si>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</si>
  <si>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</si>
  <si>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</si>
  <si>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</si>
  <si>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</si>
  <si>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</si>
  <si>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</si>
  <si>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</si>
  <si>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</si>
  <si>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</si>
  <si>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</si>
  <si>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</si>
  <si>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</si>
  <si>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</si>
  <si>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</si>
  <si>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</si>
  <si>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</si>
  <si>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</si>
  <si>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</si>
  <si>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</si>
  <si>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</si>
  <si>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</si>
  <si>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</si>
  <si>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</si>
  <si>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</si>
  <si>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</si>
  <si>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</si>
  <si>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</si>
  <si>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</si>
  <si>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</si>
  <si>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</si>
  <si>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</si>
  <si>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</si>
  <si>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</si>
  <si>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</si>
  <si>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</si>
  <si>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</si>
  <si>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</si>
  <si>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</si>
  <si>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</si>
  <si>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</si>
  <si>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</si>
  <si>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</si>
  <si>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</si>
  <si>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</si>
  <si>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</si>
  <si>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</si>
  <si>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</si>
  <si>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</si>
  <si>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</si>
  <si>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</si>
  <si>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</si>
  <si>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</si>
  <si>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</si>
  <si>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</si>
  <si>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</si>
  <si>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</si>
  <si>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</si>
  <si>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</si>
  <si>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</si>
  <si>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</si>
  <si>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</si>
  <si>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</si>
  <si>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</si>
  <si>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</si>
  <si>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</si>
  <si>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</si>
  <si>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</si>
  <si>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</si>
  <si>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</si>
  <si>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</si>
  <si>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</si>
  <si>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</si>
  <si>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</si>
  <si>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</si>
  <si>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</si>
  <si>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</si>
  <si>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</si>
  <si>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</si>
  <si>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</si>
  <si>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</si>
  <si>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</si>
  <si>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</si>
  <si>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</si>
  <si>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</si>
  <si>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</si>
  <si>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</si>
  <si>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</si>
  <si>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</si>
  <si>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</si>
  <si>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</si>
  <si>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</si>
  <si>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</si>
  <si>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</si>
  <si>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</si>
  <si>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</si>
  <si>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</si>
  <si>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</si>
  <si>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</si>
  <si>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</si>
  <si>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</si>
  <si>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</si>
  <si>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</si>
  <si>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</si>
  <si>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</si>
  <si>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</si>
  <si>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</si>
  <si>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</si>
  <si>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</si>
  <si>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</si>
  <si>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</si>
  <si>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</si>
  <si>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</si>
  <si>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</si>
  <si>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</si>
  <si>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</si>
  <si>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</si>
  <si>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</si>
  <si>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</si>
  <si>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</si>
  <si>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</si>
  <si>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</si>
  <si>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</si>
  <si>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</si>
  <si>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</si>
  <si>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</si>
  <si>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</si>
  <si>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</si>
  <si>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</si>
  <si>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</si>
  <si>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</si>
  <si>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</si>
  <si>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</si>
  <si>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</si>
  <si>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</si>
  <si>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</si>
  <si>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</si>
  <si>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</si>
  <si>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</si>
  <si>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</si>
  <si>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</si>
  <si>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</si>
  <si>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</si>
  <si>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</si>
  <si>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</si>
  <si>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</si>
  <si>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</si>
  <si>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</si>
  <si>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</si>
  <si>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</si>
  <si>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</si>
  <si>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</si>
  <si>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</si>
  <si>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</si>
  <si>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</si>
  <si>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</si>
  <si>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</si>
  <si>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</si>
  <si>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</si>
  <si>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</si>
  <si>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</si>
  <si>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</si>
  <si>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</si>
  <si>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</si>
  <si>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</si>
  <si>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</si>
  <si>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</si>
  <si>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</si>
  <si>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</si>
  <si>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</si>
  <si>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</si>
  <si>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</si>
  <si>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</si>
  <si>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</si>
  <si>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</si>
  <si>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</si>
  <si>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</si>
  <si>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</si>
  <si>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</si>
  <si>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</si>
  <si>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</si>
  <si>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</si>
  <si>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</si>
  <si>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</si>
  <si>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</si>
  <si>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</si>
  <si>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</si>
  <si>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</si>
  <si>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</si>
  <si>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</si>
  <si>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</si>
  <si>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</si>
  <si>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</si>
  <si>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</si>
  <si>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</si>
  <si>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</si>
  <si>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</si>
  <si>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</si>
  <si>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</si>
  <si>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</si>
  <si>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</si>
  <si>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</si>
  <si>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</si>
  <si>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</si>
  <si>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</si>
  <si>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</si>
  <si>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</si>
  <si>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</si>
  <si>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</si>
  <si>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</si>
  <si>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</si>
  <si>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</si>
  <si>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</si>
  <si>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</si>
  <si>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</si>
  <si>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</si>
  <si>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</si>
  <si>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</si>
  <si>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</si>
  <si>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</si>
  <si>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</si>
  <si>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</si>
  <si>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</si>
  <si>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</si>
  <si>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</si>
  <si>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</si>
  <si>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</si>
  <si>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</si>
  <si>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</si>
  <si>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</si>
  <si>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</si>
  <si>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</si>
  <si>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</si>
  <si>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t>April 2022</t>
  </si>
  <si>
    <t>Thursday April 7, 2022</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</si>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</sst>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O7" sqref="O7:O8"/>
    </sheetView>
  </sheetViews>
  <sheetFormatPr defaultRowHeight="12.5" x14ac:dyDescent="0.25"/>
  <cols>
    <col min="1" max="1" width="6.453125" customWidth="1"/>
    <col min="2" max="2" width="14" customWidth="1"/>
    <col min="3" max="3" width="10.81640625" customWidth="1"/>
  </cols>
  <sheetData>
    <row r="1" spans="1:74" x14ac:dyDescent="0.25">
      <c r="A1" s="259" t="s">
        <v>223</v>
      </c>
      <c r="B1" s="260"/>
      <c r="C1" s="260"/>
      <c r="D1" s="710" t="s">
        <v>1402</v>
      </c>
      <c r="E1" s="711"/>
      <c r="F1" s="711"/>
      <c r="G1" s="260"/>
      <c r="H1" s="260"/>
      <c r="I1" s="260"/>
      <c r="J1" s="260"/>
      <c r="K1" s="260"/>
      <c r="L1" s="260"/>
      <c r="M1" s="260"/>
      <c r="N1" s="260"/>
      <c r="O1" s="260"/>
      <c r="P1" s="260"/>
    </row>
    <row r="2" spans="1:74" x14ac:dyDescent="0.25">
      <c r="A2" s="707" t="s">
        <v>1352</v>
      </c>
      <c r="D2" s="712" t="s">
        <v>1403</v>
      </c>
      <c r="E2" s="713"/>
      <c r="F2" s="713"/>
      <c r="G2" s="709" t="str">
        <f>"EIA completed modeling and analysis for this report on "&amp;Dates!D2&amp;"."</f>
        <v>EIA completed modeling and analysis for this report on Thursday April 7, 2022.</v>
      </c>
      <c r="H2" s="709"/>
      <c r="I2" s="709"/>
      <c r="J2" s="709"/>
      <c r="K2" s="709"/>
      <c r="L2" s="709"/>
      <c r="M2" s="709"/>
    </row>
    <row r="3" spans="1:74" x14ac:dyDescent="0.25">
      <c r="A3" t="s">
        <v>102</v>
      </c>
      <c r="D3" s="644">
        <f>YEAR(D1)-4</f>
        <v>2018</v>
      </c>
      <c r="G3" s="708"/>
      <c r="H3" s="12"/>
      <c r="I3" s="12"/>
      <c r="J3" s="12"/>
      <c r="K3" s="12"/>
      <c r="L3" s="12"/>
      <c r="M3" s="12"/>
    </row>
    <row r="4" spans="1:74" x14ac:dyDescent="0.25">
      <c r="D4" s="257"/>
    </row>
    <row r="5" spans="1:74" x14ac:dyDescent="0.25">
      <c r="A5" t="s">
        <v>1024</v>
      </c>
      <c r="D5" s="257">
        <f>+D3*100+1</f>
        <v>201801</v>
      </c>
    </row>
    <row r="7" spans="1:74" x14ac:dyDescent="0.25">
      <c r="A7" t="s">
        <v>1026</v>
      </c>
      <c r="D7" s="643">
        <f>IF(MONTH(D1)&gt;1,100*YEAR(D1)+MONTH(D1)-1,100*(YEAR(D1)-1)+12)</f>
        <v>202203</v>
      </c>
    </row>
    <row r="10" spans="1:74" s="271" customFormat="1" x14ac:dyDescent="0.25">
      <c r="A10" s="271" t="s">
        <v>224</v>
      </c>
    </row>
    <row r="11" spans="1:74" s="12" customFormat="1" ht="10" x14ac:dyDescent="0.2">
      <c r="A11" s="43"/>
      <c r="B11" s="44" t="s">
        <v>748</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230</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U5" activePane="bottomRight" state="frozen"/>
      <selection activeCell="BF63" sqref="BF63"/>
      <selection pane="topRight" activeCell="BF63" sqref="BF63"/>
      <selection pane="bottomLeft" activeCell="BF63" sqref="BF63"/>
      <selection pane="bottomRight" activeCell="BA50" sqref="BA50"/>
    </sheetView>
  </sheetViews>
  <sheetFormatPr defaultColWidth="9.54296875" defaultRowHeight="10.5" x14ac:dyDescent="0.25"/>
  <cols>
    <col min="1" max="1" width="12" style="153" customWidth="1"/>
    <col min="2" max="2" width="32.453125" style="153" customWidth="1"/>
    <col min="3" max="3" width="7.54296875" style="153" customWidth="1"/>
    <col min="4" max="50" width="6.54296875" style="153" customWidth="1"/>
    <col min="51" max="55" width="6.54296875" style="365" customWidth="1"/>
    <col min="56" max="58" width="6.54296875" style="585" customWidth="1"/>
    <col min="59" max="59" width="6.54296875" style="365" customWidth="1"/>
    <col min="60" max="60" width="6.54296875" style="669" customWidth="1"/>
    <col min="61" max="62" width="6.54296875" style="365" customWidth="1"/>
    <col min="63" max="74" width="6.54296875" style="153" customWidth="1"/>
    <col min="75" max="75" width="9.54296875" style="153"/>
    <col min="76" max="77" width="11.54296875" style="153" bestFit="1" customWidth="1"/>
    <col min="78" max="16384" width="9.54296875" style="153"/>
  </cols>
  <sheetData>
    <row r="1" spans="1:74" ht="13.4" customHeight="1" x14ac:dyDescent="0.3">
      <c r="A1" s="758" t="s">
        <v>792</v>
      </c>
      <c r="B1" s="790" t="s">
        <v>974</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281"/>
    </row>
    <row r="2" spans="1:74"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x14ac:dyDescent="0.25">
      <c r="A5" s="564"/>
      <c r="B5" s="154" t="s">
        <v>922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924</v>
      </c>
      <c r="B7" s="566" t="s">
        <v>925</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2.226613</v>
      </c>
      <c r="AZ7" s="208">
        <v>2.2807891100000002</v>
      </c>
      <c r="BA7" s="208">
        <v>2.3408969584000001</v>
      </c>
      <c r="BB7" s="324">
        <v>2.3601179999999999</v>
      </c>
      <c r="BC7" s="324">
        <v>2.3642059999999998</v>
      </c>
      <c r="BD7" s="324">
        <v>2.410466</v>
      </c>
      <c r="BE7" s="324">
        <v>2.392058</v>
      </c>
      <c r="BF7" s="324">
        <v>2.451886</v>
      </c>
      <c r="BG7" s="324">
        <v>2.4795980000000002</v>
      </c>
      <c r="BH7" s="324">
        <v>2.5305780000000002</v>
      </c>
      <c r="BI7" s="324">
        <v>2.6050249999999999</v>
      </c>
      <c r="BJ7" s="324">
        <v>2.5414080000000001</v>
      </c>
      <c r="BK7" s="324">
        <v>2.5231219999999999</v>
      </c>
      <c r="BL7" s="324">
        <v>2.5519829999999999</v>
      </c>
      <c r="BM7" s="324">
        <v>2.5908829999999998</v>
      </c>
      <c r="BN7" s="324">
        <v>2.608117</v>
      </c>
      <c r="BO7" s="324">
        <v>2.6500409999999999</v>
      </c>
      <c r="BP7" s="324">
        <v>2.5672169999999999</v>
      </c>
      <c r="BQ7" s="324">
        <v>2.5279639999999999</v>
      </c>
      <c r="BR7" s="324">
        <v>2.5896089999999998</v>
      </c>
      <c r="BS7" s="324">
        <v>2.5880359999999998</v>
      </c>
      <c r="BT7" s="324">
        <v>2.622179</v>
      </c>
      <c r="BU7" s="324">
        <v>2.647977</v>
      </c>
      <c r="BV7" s="324">
        <v>2.5700129999999999</v>
      </c>
    </row>
    <row r="8" spans="1:74" x14ac:dyDescent="0.25">
      <c r="A8" s="565" t="s">
        <v>926</v>
      </c>
      <c r="B8" s="566" t="s">
        <v>927</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1.736613</v>
      </c>
      <c r="AZ8" s="208">
        <v>1.8056763857</v>
      </c>
      <c r="BA8" s="208">
        <v>1.8817386516000001</v>
      </c>
      <c r="BB8" s="324">
        <v>1.9083680000000001</v>
      </c>
      <c r="BC8" s="324">
        <v>1.909173</v>
      </c>
      <c r="BD8" s="324">
        <v>1.904293</v>
      </c>
      <c r="BE8" s="324">
        <v>1.9096200000000001</v>
      </c>
      <c r="BF8" s="324">
        <v>1.929915</v>
      </c>
      <c r="BG8" s="324">
        <v>1.934849</v>
      </c>
      <c r="BH8" s="324">
        <v>1.940604</v>
      </c>
      <c r="BI8" s="324">
        <v>1.939184</v>
      </c>
      <c r="BJ8" s="324">
        <v>1.9386399999999999</v>
      </c>
      <c r="BK8" s="324">
        <v>1.9313070000000001</v>
      </c>
      <c r="BL8" s="324">
        <v>1.937961</v>
      </c>
      <c r="BM8" s="324">
        <v>1.950307</v>
      </c>
      <c r="BN8" s="324">
        <v>1.9353750000000001</v>
      </c>
      <c r="BO8" s="324">
        <v>1.9514260000000001</v>
      </c>
      <c r="BP8" s="324">
        <v>1.948072</v>
      </c>
      <c r="BQ8" s="324">
        <v>1.9573910000000001</v>
      </c>
      <c r="BR8" s="324">
        <v>1.9763390000000001</v>
      </c>
      <c r="BS8" s="324">
        <v>1.981517</v>
      </c>
      <c r="BT8" s="324">
        <v>1.9823679999999999</v>
      </c>
      <c r="BU8" s="324">
        <v>1.978864</v>
      </c>
      <c r="BV8" s="324">
        <v>1.9737929999999999</v>
      </c>
    </row>
    <row r="9" spans="1:74" x14ac:dyDescent="0.25">
      <c r="A9" s="565" t="s">
        <v>928</v>
      </c>
      <c r="B9" s="566" t="s">
        <v>955</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0.92532199999999998</v>
      </c>
      <c r="AB9" s="208">
        <v>0.89779399999999998</v>
      </c>
      <c r="AC9" s="208">
        <v>0.93471000000000004</v>
      </c>
      <c r="AD9" s="208">
        <v>0.90429999999999999</v>
      </c>
      <c r="AE9" s="208">
        <v>0.81274199999999996</v>
      </c>
      <c r="AF9" s="208">
        <v>0.86003399999999997</v>
      </c>
      <c r="AG9" s="208">
        <v>0.89222599999999996</v>
      </c>
      <c r="AH9" s="208">
        <v>0.89803299999999997</v>
      </c>
      <c r="AI9" s="208">
        <v>0.90116700000000005</v>
      </c>
      <c r="AJ9" s="208">
        <v>0.887548</v>
      </c>
      <c r="AK9" s="208">
        <v>0.90626700000000004</v>
      </c>
      <c r="AL9" s="208">
        <v>0.89058000000000004</v>
      </c>
      <c r="AM9" s="208">
        <v>0.89267799999999997</v>
      </c>
      <c r="AN9" s="208">
        <v>0.75721499999999997</v>
      </c>
      <c r="AO9" s="208">
        <v>0.88803299999999996</v>
      </c>
      <c r="AP9" s="208">
        <v>0.91433299999999995</v>
      </c>
      <c r="AQ9" s="208">
        <v>0.92577399999999999</v>
      </c>
      <c r="AR9" s="208">
        <v>0.92156700000000003</v>
      </c>
      <c r="AS9" s="208">
        <v>0.91971000000000003</v>
      </c>
      <c r="AT9" s="208">
        <v>0.93964499999999995</v>
      </c>
      <c r="AU9" s="208">
        <v>0.93846700000000005</v>
      </c>
      <c r="AV9" s="208">
        <v>0.96180600000000005</v>
      </c>
      <c r="AW9" s="208">
        <v>0.96256600000000003</v>
      </c>
      <c r="AX9" s="208">
        <v>0.95932200000000001</v>
      </c>
      <c r="AY9" s="208">
        <v>0.907161</v>
      </c>
      <c r="AZ9" s="208">
        <v>0.93286347856999996</v>
      </c>
      <c r="BA9" s="208">
        <v>1.0252246677000001</v>
      </c>
      <c r="BB9" s="324">
        <v>1.00084</v>
      </c>
      <c r="BC9" s="324">
        <v>0.98995999999999995</v>
      </c>
      <c r="BD9" s="324">
        <v>0.98056829999999995</v>
      </c>
      <c r="BE9" s="324">
        <v>0.97240629999999995</v>
      </c>
      <c r="BF9" s="324">
        <v>1.0044789999999999</v>
      </c>
      <c r="BG9" s="324">
        <v>1.009717</v>
      </c>
      <c r="BH9" s="324">
        <v>1.0092939999999999</v>
      </c>
      <c r="BI9" s="324">
        <v>1.016589</v>
      </c>
      <c r="BJ9" s="324">
        <v>1.002262</v>
      </c>
      <c r="BK9" s="324">
        <v>1.027128</v>
      </c>
      <c r="BL9" s="324">
        <v>1.008222</v>
      </c>
      <c r="BM9" s="324">
        <v>1.028273</v>
      </c>
      <c r="BN9" s="324">
        <v>1.0344500000000001</v>
      </c>
      <c r="BO9" s="324">
        <v>1.041255</v>
      </c>
      <c r="BP9" s="324">
        <v>1.042632</v>
      </c>
      <c r="BQ9" s="324">
        <v>1.036481</v>
      </c>
      <c r="BR9" s="324">
        <v>1.057876</v>
      </c>
      <c r="BS9" s="324">
        <v>1.063237</v>
      </c>
      <c r="BT9" s="324">
        <v>1.060341</v>
      </c>
      <c r="BU9" s="324">
        <v>1.0565869999999999</v>
      </c>
      <c r="BV9" s="324">
        <v>1.0499780000000001</v>
      </c>
    </row>
    <row r="10" spans="1:74" x14ac:dyDescent="0.25">
      <c r="A10" s="565" t="s">
        <v>930</v>
      </c>
      <c r="B10" s="566" t="s">
        <v>931</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0.57071000000000005</v>
      </c>
      <c r="AB10" s="208">
        <v>0.552172</v>
      </c>
      <c r="AC10" s="208">
        <v>0.57999999999999996</v>
      </c>
      <c r="AD10" s="208">
        <v>0.57256700000000005</v>
      </c>
      <c r="AE10" s="208">
        <v>0.538968</v>
      </c>
      <c r="AF10" s="208">
        <v>0.58803300000000003</v>
      </c>
      <c r="AG10" s="208">
        <v>0.62177400000000005</v>
      </c>
      <c r="AH10" s="208">
        <v>0.62790299999999999</v>
      </c>
      <c r="AI10" s="208">
        <v>0.61703300000000005</v>
      </c>
      <c r="AJ10" s="208">
        <v>0.590194</v>
      </c>
      <c r="AK10" s="208">
        <v>0.58589999999999998</v>
      </c>
      <c r="AL10" s="208">
        <v>0.55783899999999997</v>
      </c>
      <c r="AM10" s="208">
        <v>0.55364500000000005</v>
      </c>
      <c r="AN10" s="208">
        <v>0.47021400000000002</v>
      </c>
      <c r="AO10" s="208">
        <v>0.55451600000000001</v>
      </c>
      <c r="AP10" s="208">
        <v>0.58409999999999995</v>
      </c>
      <c r="AQ10" s="208">
        <v>0.60761299999999996</v>
      </c>
      <c r="AR10" s="208">
        <v>0.63109999999999999</v>
      </c>
      <c r="AS10" s="208">
        <v>0.63745200000000002</v>
      </c>
      <c r="AT10" s="208">
        <v>0.65735500000000002</v>
      </c>
      <c r="AU10" s="208">
        <v>0.65493299999999999</v>
      </c>
      <c r="AV10" s="208">
        <v>0.65132299999999999</v>
      </c>
      <c r="AW10" s="208">
        <v>0.63406700000000005</v>
      </c>
      <c r="AX10" s="208">
        <v>0.62412900000000004</v>
      </c>
      <c r="AY10" s="208">
        <v>0.57580699999999996</v>
      </c>
      <c r="AZ10" s="208">
        <v>0.59540913570999998</v>
      </c>
      <c r="BA10" s="208">
        <v>0.62186095160999999</v>
      </c>
      <c r="BB10" s="324">
        <v>0.63919740000000003</v>
      </c>
      <c r="BC10" s="324">
        <v>0.65297110000000003</v>
      </c>
      <c r="BD10" s="324">
        <v>0.66759230000000003</v>
      </c>
      <c r="BE10" s="324">
        <v>0.67825000000000002</v>
      </c>
      <c r="BF10" s="324">
        <v>0.68035769999999995</v>
      </c>
      <c r="BG10" s="324">
        <v>0.68212030000000001</v>
      </c>
      <c r="BH10" s="324">
        <v>0.66865859999999999</v>
      </c>
      <c r="BI10" s="324">
        <v>0.65228969999999997</v>
      </c>
      <c r="BJ10" s="324">
        <v>0.63655269999999997</v>
      </c>
      <c r="BK10" s="324">
        <v>0.62708090000000005</v>
      </c>
      <c r="BL10" s="324">
        <v>0.62907789999999997</v>
      </c>
      <c r="BM10" s="324">
        <v>0.64389989999999997</v>
      </c>
      <c r="BN10" s="324">
        <v>0.64712380000000003</v>
      </c>
      <c r="BO10" s="324">
        <v>0.66461800000000004</v>
      </c>
      <c r="BP10" s="324">
        <v>0.67959040000000004</v>
      </c>
      <c r="BQ10" s="324">
        <v>0.69147219999999998</v>
      </c>
      <c r="BR10" s="324">
        <v>0.69298280000000001</v>
      </c>
      <c r="BS10" s="324">
        <v>0.69474639999999999</v>
      </c>
      <c r="BT10" s="324">
        <v>0.67974570000000001</v>
      </c>
      <c r="BU10" s="324">
        <v>0.66254489999999999</v>
      </c>
      <c r="BV10" s="324">
        <v>0.64522069999999998</v>
      </c>
    </row>
    <row r="11" spans="1:74" x14ac:dyDescent="0.25">
      <c r="A11" s="565"/>
      <c r="B11" s="154" t="s">
        <v>932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5">
      <c r="A12" s="565" t="s">
        <v>933</v>
      </c>
      <c r="B12" s="566" t="s">
        <v>934</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5.6779999999999999E-3</v>
      </c>
      <c r="AB12" s="208">
        <v>5.862E-3</v>
      </c>
      <c r="AC12" s="208">
        <v>8.0960000000000008E-3</v>
      </c>
      <c r="AD12" s="208">
        <v>7.8670000000000007E-3</v>
      </c>
      <c r="AE12" s="208">
        <v>6.2579999999999997E-3</v>
      </c>
      <c r="AF12" s="208">
        <v>9.4000000000000004E-3</v>
      </c>
      <c r="AG12" s="208">
        <v>8.4200000000000004E-3</v>
      </c>
      <c r="AH12" s="208">
        <v>6.5799999999999999E-3</v>
      </c>
      <c r="AI12" s="208">
        <v>5.0000000000000001E-3</v>
      </c>
      <c r="AJ12" s="208">
        <v>5.6779999999999999E-3</v>
      </c>
      <c r="AK12" s="208">
        <v>5.267E-3</v>
      </c>
      <c r="AL12" s="208">
        <v>6.581E-3</v>
      </c>
      <c r="AM12" s="208">
        <v>5.0000000000000001E-3</v>
      </c>
      <c r="AN12" s="208">
        <v>2.6080000000000001E-3</v>
      </c>
      <c r="AO12" s="208">
        <v>4.0000000000000001E-3</v>
      </c>
      <c r="AP12" s="208">
        <v>3.3E-3</v>
      </c>
      <c r="AQ12" s="208">
        <v>6.7099999999999998E-3</v>
      </c>
      <c r="AR12" s="208">
        <v>4.9329999999999999E-3</v>
      </c>
      <c r="AS12" s="208">
        <v>3.0330000000000001E-3</v>
      </c>
      <c r="AT12" s="208">
        <v>4.6449999999999998E-3</v>
      </c>
      <c r="AU12" s="208">
        <v>6.1659999999999996E-3</v>
      </c>
      <c r="AV12" s="208">
        <v>2.967E-3</v>
      </c>
      <c r="AW12" s="208">
        <v>8.5000000000000006E-3</v>
      </c>
      <c r="AX12" s="208">
        <v>6.613E-3</v>
      </c>
      <c r="AY12" s="208">
        <v>9.6450000000000008E-3</v>
      </c>
      <c r="AZ12" s="208">
        <v>4.5437899999999998E-3</v>
      </c>
      <c r="BA12" s="208">
        <v>5.2781900000000003E-3</v>
      </c>
      <c r="BB12" s="324">
        <v>6.0033899999999999E-3</v>
      </c>
      <c r="BC12" s="324">
        <v>6.03755E-3</v>
      </c>
      <c r="BD12" s="324">
        <v>4.4124799999999999E-3</v>
      </c>
      <c r="BE12" s="324">
        <v>5.1421100000000001E-3</v>
      </c>
      <c r="BF12" s="324">
        <v>6.5518900000000003E-3</v>
      </c>
      <c r="BG12" s="324">
        <v>5.2219299999999996E-3</v>
      </c>
      <c r="BH12" s="324">
        <v>5.4085599999999998E-3</v>
      </c>
      <c r="BI12" s="324">
        <v>5.4449900000000002E-3</v>
      </c>
      <c r="BJ12" s="324">
        <v>5.2711900000000003E-3</v>
      </c>
      <c r="BK12" s="324">
        <v>4.7761899999999996E-3</v>
      </c>
      <c r="BL12" s="324">
        <v>4.3363899999999999E-3</v>
      </c>
      <c r="BM12" s="324">
        <v>5.3242100000000002E-3</v>
      </c>
      <c r="BN12" s="324">
        <v>5.9010599999999996E-3</v>
      </c>
      <c r="BO12" s="324">
        <v>6.01185E-3</v>
      </c>
      <c r="BP12" s="324">
        <v>4.3516199999999996E-3</v>
      </c>
      <c r="BQ12" s="324">
        <v>5.1101200000000001E-3</v>
      </c>
      <c r="BR12" s="324">
        <v>6.4329399999999998E-3</v>
      </c>
      <c r="BS12" s="324">
        <v>5.1176299999999997E-3</v>
      </c>
      <c r="BT12" s="324">
        <v>5.4908400000000003E-3</v>
      </c>
      <c r="BU12" s="324">
        <v>5.48958E-3</v>
      </c>
      <c r="BV12" s="324">
        <v>5.0790599999999998E-3</v>
      </c>
    </row>
    <row r="13" spans="1:74" x14ac:dyDescent="0.25">
      <c r="A13" s="565" t="s">
        <v>1084</v>
      </c>
      <c r="B13" s="566" t="s">
        <v>927</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0.27848400000000001</v>
      </c>
      <c r="AD13" s="208">
        <v>0.22989999999999999</v>
      </c>
      <c r="AE13" s="208">
        <v>0.23354800000000001</v>
      </c>
      <c r="AF13" s="208">
        <v>0.2485</v>
      </c>
      <c r="AG13" s="208">
        <v>0.26451599999999997</v>
      </c>
      <c r="AH13" s="208">
        <v>0.27438699999999999</v>
      </c>
      <c r="AI13" s="208">
        <v>0.25993300000000003</v>
      </c>
      <c r="AJ13" s="208">
        <v>0.25819399999999998</v>
      </c>
      <c r="AK13" s="208">
        <v>0.27479999999999999</v>
      </c>
      <c r="AL13" s="208">
        <v>0.26587100000000002</v>
      </c>
      <c r="AM13" s="208">
        <v>0.259129</v>
      </c>
      <c r="AN13" s="208">
        <v>0.219107</v>
      </c>
      <c r="AO13" s="208">
        <v>0.27074199999999998</v>
      </c>
      <c r="AP13" s="208">
        <v>0.28010000000000002</v>
      </c>
      <c r="AQ13" s="208">
        <v>0.30106500000000003</v>
      </c>
      <c r="AR13" s="208">
        <v>0.30146699999999998</v>
      </c>
      <c r="AS13" s="208">
        <v>0.28899999999999998</v>
      </c>
      <c r="AT13" s="208">
        <v>0.28812900000000002</v>
      </c>
      <c r="AU13" s="208">
        <v>0.25976700000000003</v>
      </c>
      <c r="AV13" s="208">
        <v>0.27651599999999998</v>
      </c>
      <c r="AW13" s="208">
        <v>0.28726699999999999</v>
      </c>
      <c r="AX13" s="208">
        <v>0.29448400000000002</v>
      </c>
      <c r="AY13" s="208">
        <v>0.26845200000000002</v>
      </c>
      <c r="AZ13" s="208">
        <v>0.28560239999999998</v>
      </c>
      <c r="BA13" s="208">
        <v>0.29013600000000001</v>
      </c>
      <c r="BB13" s="324">
        <v>0.28360249999999998</v>
      </c>
      <c r="BC13" s="324">
        <v>0.27253749999999999</v>
      </c>
      <c r="BD13" s="324">
        <v>0.31552229999999998</v>
      </c>
      <c r="BE13" s="324">
        <v>0.30553140000000001</v>
      </c>
      <c r="BF13" s="324">
        <v>0.30097210000000002</v>
      </c>
      <c r="BG13" s="324">
        <v>0.29106749999999998</v>
      </c>
      <c r="BH13" s="324">
        <v>0.27316020000000002</v>
      </c>
      <c r="BI13" s="324">
        <v>0.29613529999999999</v>
      </c>
      <c r="BJ13" s="324">
        <v>0.30481789999999997</v>
      </c>
      <c r="BK13" s="324">
        <v>0.28536420000000001</v>
      </c>
      <c r="BL13" s="324">
        <v>0.2776747</v>
      </c>
      <c r="BM13" s="324">
        <v>0.28959089999999998</v>
      </c>
      <c r="BN13" s="324">
        <v>0.2718622</v>
      </c>
      <c r="BO13" s="324">
        <v>0.26441160000000002</v>
      </c>
      <c r="BP13" s="324">
        <v>0.30703540000000001</v>
      </c>
      <c r="BQ13" s="324">
        <v>0.29879679999999997</v>
      </c>
      <c r="BR13" s="324">
        <v>0.29482530000000001</v>
      </c>
      <c r="BS13" s="324">
        <v>0.28411950000000002</v>
      </c>
      <c r="BT13" s="324">
        <v>0.26765630000000001</v>
      </c>
      <c r="BU13" s="324">
        <v>0.29088019999999998</v>
      </c>
      <c r="BV13" s="324">
        <v>0.30096430000000002</v>
      </c>
    </row>
    <row r="14" spans="1:74" x14ac:dyDescent="0.25">
      <c r="A14" s="565" t="s">
        <v>1085</v>
      </c>
      <c r="B14" s="566" t="s">
        <v>1086</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0.26909699999999998</v>
      </c>
      <c r="AB14" s="208">
        <v>0.233621</v>
      </c>
      <c r="AC14" s="208">
        <v>0.245452</v>
      </c>
      <c r="AD14" s="208">
        <v>0.26440000000000002</v>
      </c>
      <c r="AE14" s="208">
        <v>0.25838699999999998</v>
      </c>
      <c r="AF14" s="208">
        <v>0.25569999999999998</v>
      </c>
      <c r="AG14" s="208">
        <v>0.25790299999999999</v>
      </c>
      <c r="AH14" s="208">
        <v>0.252355</v>
      </c>
      <c r="AI14" s="208">
        <v>0.2697</v>
      </c>
      <c r="AJ14" s="208">
        <v>0.279613</v>
      </c>
      <c r="AK14" s="208">
        <v>0.28489999999999999</v>
      </c>
      <c r="AL14" s="208">
        <v>0.29206500000000002</v>
      </c>
      <c r="AM14" s="208">
        <v>0.296097</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0.26896799999999998</v>
      </c>
      <c r="AW14" s="208">
        <v>0.30080000000000001</v>
      </c>
      <c r="AX14" s="208">
        <v>0.304645</v>
      </c>
      <c r="AY14" s="208">
        <v>0.27854800000000002</v>
      </c>
      <c r="AZ14" s="208">
        <v>0.2744355</v>
      </c>
      <c r="BA14" s="208">
        <v>0.27793180000000001</v>
      </c>
      <c r="BB14" s="324">
        <v>0.28148970000000001</v>
      </c>
      <c r="BC14" s="324">
        <v>0.28624260000000001</v>
      </c>
      <c r="BD14" s="324">
        <v>0.283582</v>
      </c>
      <c r="BE14" s="324">
        <v>0.28045949999999997</v>
      </c>
      <c r="BF14" s="324">
        <v>0.28014020000000001</v>
      </c>
      <c r="BG14" s="324">
        <v>0.27112969999999997</v>
      </c>
      <c r="BH14" s="324">
        <v>0.26896920000000002</v>
      </c>
      <c r="BI14" s="324">
        <v>0.27733550000000001</v>
      </c>
      <c r="BJ14" s="324">
        <v>0.29544759999999998</v>
      </c>
      <c r="BK14" s="324">
        <v>0.27975250000000002</v>
      </c>
      <c r="BL14" s="324">
        <v>0.26740540000000002</v>
      </c>
      <c r="BM14" s="324">
        <v>0.27660109999999999</v>
      </c>
      <c r="BN14" s="324">
        <v>0.28255819999999998</v>
      </c>
      <c r="BO14" s="324">
        <v>0.28768549999999998</v>
      </c>
      <c r="BP14" s="324">
        <v>0.28486869999999997</v>
      </c>
      <c r="BQ14" s="324">
        <v>0.28273730000000002</v>
      </c>
      <c r="BR14" s="324">
        <v>0.28086319999999998</v>
      </c>
      <c r="BS14" s="324">
        <v>0.27157989999999999</v>
      </c>
      <c r="BT14" s="324">
        <v>0.27125519999999997</v>
      </c>
      <c r="BU14" s="324">
        <v>0.2778601</v>
      </c>
      <c r="BV14" s="324">
        <v>0.29202699999999998</v>
      </c>
    </row>
    <row r="15" spans="1:74" x14ac:dyDescent="0.25">
      <c r="A15" s="565" t="s">
        <v>935</v>
      </c>
      <c r="B15" s="566" t="s">
        <v>929</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-0.18348400000000001</v>
      </c>
      <c r="AB15" s="208">
        <v>-0.13896600000000001</v>
      </c>
      <c r="AC15" s="208">
        <v>8.8968000000000005E-2</v>
      </c>
      <c r="AD15" s="208">
        <v>0.18063299999999999</v>
      </c>
      <c r="AE15" s="208">
        <v>0.17283899999999999</v>
      </c>
      <c r="AF15" s="208">
        <v>0.1968</v>
      </c>
      <c r="AG15" s="208">
        <v>0.201322</v>
      </c>
      <c r="AH15" s="208">
        <v>0.17871000000000001</v>
      </c>
      <c r="AI15" s="208">
        <v>2.0833999999999998E-2</v>
      </c>
      <c r="AJ15" s="208">
        <v>-0.13364599999999999</v>
      </c>
      <c r="AK15" s="208">
        <v>-0.23166700000000001</v>
      </c>
      <c r="AL15" s="208">
        <v>-0.21754899999999999</v>
      </c>
      <c r="AM15" s="208">
        <v>-0.192968</v>
      </c>
      <c r="AN15" s="208">
        <v>-0.12385699999999999</v>
      </c>
      <c r="AO15" s="208">
        <v>5.1999999999999998E-2</v>
      </c>
      <c r="AP15" s="208">
        <v>0.19616700000000001</v>
      </c>
      <c r="AQ15" s="208">
        <v>0.26793499999999998</v>
      </c>
      <c r="AR15" s="208">
        <v>0.2681</v>
      </c>
      <c r="AS15" s="208">
        <v>0.25948399999999999</v>
      </c>
      <c r="AT15" s="208">
        <v>0.216807</v>
      </c>
      <c r="AU15" s="208">
        <v>6.2066999999999997E-2</v>
      </c>
      <c r="AV15" s="208">
        <v>-6.5419000000000005E-2</v>
      </c>
      <c r="AW15" s="208">
        <v>-0.21129999999999999</v>
      </c>
      <c r="AX15" s="208">
        <v>-0.21729000000000001</v>
      </c>
      <c r="AY15" s="208">
        <v>-0.17716100000000001</v>
      </c>
      <c r="AZ15" s="208">
        <v>-0.1219779</v>
      </c>
      <c r="BA15" s="208">
        <v>8.1395200000000001E-2</v>
      </c>
      <c r="BB15" s="324">
        <v>0.2369214</v>
      </c>
      <c r="BC15" s="324">
        <v>0.28035769999999999</v>
      </c>
      <c r="BD15" s="324">
        <v>0.2786862</v>
      </c>
      <c r="BE15" s="324">
        <v>0.2775164</v>
      </c>
      <c r="BF15" s="324">
        <v>0.25291849999999999</v>
      </c>
      <c r="BG15" s="324">
        <v>5.26714E-2</v>
      </c>
      <c r="BH15" s="324">
        <v>-9.0519100000000005E-2</v>
      </c>
      <c r="BI15" s="324">
        <v>-0.23956620000000001</v>
      </c>
      <c r="BJ15" s="324">
        <v>-0.24384520000000001</v>
      </c>
      <c r="BK15" s="324">
        <v>-0.19786329999999999</v>
      </c>
      <c r="BL15" s="324">
        <v>-0.1200061</v>
      </c>
      <c r="BM15" s="324">
        <v>8.1365099999999996E-2</v>
      </c>
      <c r="BN15" s="324">
        <v>0.23426379999999999</v>
      </c>
      <c r="BO15" s="324">
        <v>0.28116219999999997</v>
      </c>
      <c r="BP15" s="324">
        <v>0.2804277</v>
      </c>
      <c r="BQ15" s="324">
        <v>0.27718930000000003</v>
      </c>
      <c r="BR15" s="324">
        <v>0.25190770000000001</v>
      </c>
      <c r="BS15" s="324">
        <v>5.4357500000000003E-2</v>
      </c>
      <c r="BT15" s="324">
        <v>-9.1572399999999998E-2</v>
      </c>
      <c r="BU15" s="324">
        <v>-0.24292759999999999</v>
      </c>
      <c r="BV15" s="324">
        <v>-0.25375609999999998</v>
      </c>
    </row>
    <row r="16" spans="1:74" x14ac:dyDescent="0.25">
      <c r="A16" s="565"/>
      <c r="B16" s="154" t="s">
        <v>936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5">
      <c r="A17" s="565" t="s">
        <v>937</v>
      </c>
      <c r="B17" s="566" t="s">
        <v>931</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-1.8036E-2</v>
      </c>
      <c r="AO17" s="208">
        <v>-2.0580999999999999E-2</v>
      </c>
      <c r="AP17" s="208">
        <v>-2.0841999999999999E-2</v>
      </c>
      <c r="AQ17" s="208">
        <v>-2.2585999999999998E-2</v>
      </c>
      <c r="AR17" s="208">
        <v>-2.3736E-2</v>
      </c>
      <c r="AS17" s="208">
        <v>-2.3307999999999999E-2</v>
      </c>
      <c r="AT17" s="208">
        <v>-2.1700000000000001E-2</v>
      </c>
      <c r="AU17" s="208">
        <v>-2.1635000000000001E-2</v>
      </c>
      <c r="AV17" s="208">
        <v>-2.2270000000000002E-2</v>
      </c>
      <c r="AW17" s="208">
        <v>-2.3401999999999999E-2</v>
      </c>
      <c r="AX17" s="208">
        <v>-2.3397000000000001E-2</v>
      </c>
      <c r="AY17" s="208">
        <v>-2.2343999999999999E-2</v>
      </c>
      <c r="AZ17" s="208">
        <v>-1.9643500000000001E-2</v>
      </c>
      <c r="BA17" s="208">
        <v>-1.9121200000000001E-2</v>
      </c>
      <c r="BB17" s="324">
        <v>-1.9178000000000001E-2</v>
      </c>
      <c r="BC17" s="324">
        <v>-1.9992599999999999E-2</v>
      </c>
      <c r="BD17" s="324">
        <v>-2.0258100000000001E-2</v>
      </c>
      <c r="BE17" s="324">
        <v>-2.02857E-2</v>
      </c>
      <c r="BF17" s="324">
        <v>-2.0224599999999999E-2</v>
      </c>
      <c r="BG17" s="324">
        <v>-1.9865799999999999E-2</v>
      </c>
      <c r="BH17" s="324">
        <v>-1.97529E-2</v>
      </c>
      <c r="BI17" s="324">
        <v>-2.0608399999999999E-2</v>
      </c>
      <c r="BJ17" s="324">
        <v>-2.0537E-2</v>
      </c>
      <c r="BK17" s="324">
        <v>-1.97097E-2</v>
      </c>
      <c r="BL17" s="324">
        <v>-1.9601899999999998E-2</v>
      </c>
      <c r="BM17" s="324">
        <v>-1.9327500000000001E-2</v>
      </c>
      <c r="BN17" s="324">
        <v>-1.9716000000000001E-2</v>
      </c>
      <c r="BO17" s="324">
        <v>-2.03191E-2</v>
      </c>
      <c r="BP17" s="324">
        <v>-2.0489899999999998E-2</v>
      </c>
      <c r="BQ17" s="324">
        <v>-2.02338E-2</v>
      </c>
      <c r="BR17" s="324">
        <v>-2.0112399999999999E-2</v>
      </c>
      <c r="BS17" s="324">
        <v>-1.9864199999999999E-2</v>
      </c>
      <c r="BT17" s="324">
        <v>-1.99153E-2</v>
      </c>
      <c r="BU17" s="324">
        <v>-2.0896399999999999E-2</v>
      </c>
      <c r="BV17" s="324">
        <v>-2.08571E-2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938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5">
      <c r="A20" s="565" t="s">
        <v>939</v>
      </c>
      <c r="B20" s="566" t="s">
        <v>940</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-0.33432600000000001</v>
      </c>
      <c r="AT20" s="208">
        <v>-0.51706300000000005</v>
      </c>
      <c r="AU20" s="208">
        <v>-0.36277999999999999</v>
      </c>
      <c r="AV20" s="208">
        <v>-0.50733899999999998</v>
      </c>
      <c r="AW20" s="208">
        <v>-0.47655900000000001</v>
      </c>
      <c r="AX20" s="208">
        <v>-0.43065199999999998</v>
      </c>
      <c r="AY20" s="208">
        <v>-0.50758400000000004</v>
      </c>
      <c r="AZ20" s="208">
        <v>-0.4223809</v>
      </c>
      <c r="BA20" s="208">
        <v>-0.3793976</v>
      </c>
      <c r="BB20" s="324">
        <v>-0.37253999999999998</v>
      </c>
      <c r="BC20" s="324">
        <v>-0.37102780000000002</v>
      </c>
      <c r="BD20" s="324">
        <v>-0.39268209999999998</v>
      </c>
      <c r="BE20" s="324">
        <v>-0.37792569999999998</v>
      </c>
      <c r="BF20" s="324">
        <v>-0.40225250000000001</v>
      </c>
      <c r="BG20" s="324">
        <v>-0.41143590000000002</v>
      </c>
      <c r="BH20" s="324">
        <v>-0.40842909999999999</v>
      </c>
      <c r="BI20" s="324">
        <v>-0.44740859999999999</v>
      </c>
      <c r="BJ20" s="324">
        <v>-0.46286490000000002</v>
      </c>
      <c r="BK20" s="324">
        <v>-0.47689789999999999</v>
      </c>
      <c r="BL20" s="324">
        <v>-0.46229409999999999</v>
      </c>
      <c r="BM20" s="324">
        <v>-0.4522079</v>
      </c>
      <c r="BN20" s="324">
        <v>-0.44745940000000001</v>
      </c>
      <c r="BO20" s="324">
        <v>-0.4724043</v>
      </c>
      <c r="BP20" s="324">
        <v>-0.46608929999999998</v>
      </c>
      <c r="BQ20" s="324">
        <v>-0.45473239999999998</v>
      </c>
      <c r="BR20" s="324">
        <v>-0.47105010000000003</v>
      </c>
      <c r="BS20" s="324">
        <v>-0.46033669999999999</v>
      </c>
      <c r="BT20" s="324">
        <v>-0.4623042</v>
      </c>
      <c r="BU20" s="324">
        <v>-0.46029130000000001</v>
      </c>
      <c r="BV20" s="324">
        <v>-0.46636270000000002</v>
      </c>
    </row>
    <row r="21" spans="1:74" x14ac:dyDescent="0.25">
      <c r="A21" s="565" t="s">
        <v>941</v>
      </c>
      <c r="B21" s="566" t="s">
        <v>950</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-1.285628</v>
      </c>
      <c r="AN21" s="208">
        <v>-1.0240929999999999</v>
      </c>
      <c r="AO21" s="208">
        <v>-1.0007200000000001</v>
      </c>
      <c r="AP21" s="208">
        <v>-1.269058</v>
      </c>
      <c r="AQ21" s="208">
        <v>-1.1588259999999999</v>
      </c>
      <c r="AR21" s="208">
        <v>-1.2512639999999999</v>
      </c>
      <c r="AS21" s="208">
        <v>-1.242308</v>
      </c>
      <c r="AT21" s="208">
        <v>-1.1566689999999999</v>
      </c>
      <c r="AU21" s="208">
        <v>-1.1690560000000001</v>
      </c>
      <c r="AV21" s="208">
        <v>-1.1488309999999999</v>
      </c>
      <c r="AW21" s="208">
        <v>-1.2568760000000001</v>
      </c>
      <c r="AX21" s="208">
        <v>-1.1956</v>
      </c>
      <c r="AY21" s="208">
        <v>-1.1638599999999999</v>
      </c>
      <c r="AZ21" s="208">
        <v>-1.2656071429</v>
      </c>
      <c r="BA21" s="208">
        <v>-1.2002258065</v>
      </c>
      <c r="BB21" s="324">
        <v>-1.2597719999999999</v>
      </c>
      <c r="BC21" s="324">
        <v>-1.19594</v>
      </c>
      <c r="BD21" s="324">
        <v>-1.179052</v>
      </c>
      <c r="BE21" s="324">
        <v>-1.301652</v>
      </c>
      <c r="BF21" s="324">
        <v>-1.21469</v>
      </c>
      <c r="BG21" s="324">
        <v>-1.2711140000000001</v>
      </c>
      <c r="BH21" s="324">
        <v>-1.3272969999999999</v>
      </c>
      <c r="BI21" s="324">
        <v>-1.3174140000000001</v>
      </c>
      <c r="BJ21" s="324">
        <v>-1.374158</v>
      </c>
      <c r="BK21" s="324">
        <v>-1.4325749999999999</v>
      </c>
      <c r="BL21" s="324">
        <v>-1.3931910000000001</v>
      </c>
      <c r="BM21" s="324">
        <v>-1.3150660000000001</v>
      </c>
      <c r="BN21" s="324">
        <v>-1.3277239999999999</v>
      </c>
      <c r="BO21" s="324">
        <v>-1.311796</v>
      </c>
      <c r="BP21" s="324">
        <v>-1.34954</v>
      </c>
      <c r="BQ21" s="324">
        <v>-1.4812940000000001</v>
      </c>
      <c r="BR21" s="324">
        <v>-1.3694569999999999</v>
      </c>
      <c r="BS21" s="324">
        <v>-1.3549329999999999</v>
      </c>
      <c r="BT21" s="324">
        <v>-1.4185289999999999</v>
      </c>
      <c r="BU21" s="324">
        <v>-1.441732</v>
      </c>
      <c r="BV21" s="324">
        <v>-1.45621</v>
      </c>
    </row>
    <row r="22" spans="1:74" x14ac:dyDescent="0.25">
      <c r="A22" s="565" t="s">
        <v>942</v>
      </c>
      <c r="B22" s="566" t="s">
        <v>943</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-0.33245400000000003</v>
      </c>
      <c r="AN22" s="208">
        <v>-0.31146000000000001</v>
      </c>
      <c r="AO22" s="208">
        <v>-0.39510200000000001</v>
      </c>
      <c r="AP22" s="208">
        <v>-0.44107000000000002</v>
      </c>
      <c r="AQ22" s="208">
        <v>-0.42255500000000001</v>
      </c>
      <c r="AR22" s="208">
        <v>-0.34901799999999999</v>
      </c>
      <c r="AS22" s="208">
        <v>-0.431425</v>
      </c>
      <c r="AT22" s="208">
        <v>-0.41569099999999998</v>
      </c>
      <c r="AU22" s="208">
        <v>-0.29991499999999999</v>
      </c>
      <c r="AV22" s="208">
        <v>-0.39834000000000003</v>
      </c>
      <c r="AW22" s="208">
        <v>-0.326266</v>
      </c>
      <c r="AX22" s="208">
        <v>-0.29204400000000003</v>
      </c>
      <c r="AY22" s="208">
        <v>-0.202791</v>
      </c>
      <c r="AZ22" s="208">
        <v>-0.41184110000000002</v>
      </c>
      <c r="BA22" s="208">
        <v>-0.46208120000000003</v>
      </c>
      <c r="BB22" s="324">
        <v>-0.49149209999999999</v>
      </c>
      <c r="BC22" s="324">
        <v>-0.47486080000000003</v>
      </c>
      <c r="BD22" s="324">
        <v>-0.47551529999999997</v>
      </c>
      <c r="BE22" s="324">
        <v>-0.46905479999999999</v>
      </c>
      <c r="BF22" s="324">
        <v>-0.48604550000000002</v>
      </c>
      <c r="BG22" s="324">
        <v>-0.48493599999999998</v>
      </c>
      <c r="BH22" s="324">
        <v>-0.44547320000000001</v>
      </c>
      <c r="BI22" s="324">
        <v>-0.44239669999999998</v>
      </c>
      <c r="BJ22" s="324">
        <v>-0.42828329999999998</v>
      </c>
      <c r="BK22" s="324">
        <v>-0.43058200000000002</v>
      </c>
      <c r="BL22" s="324">
        <v>-0.44977980000000001</v>
      </c>
      <c r="BM22" s="324">
        <v>-0.49904799999999999</v>
      </c>
      <c r="BN22" s="324">
        <v>-0.50815390000000005</v>
      </c>
      <c r="BO22" s="324">
        <v>-0.51878089999999999</v>
      </c>
      <c r="BP22" s="324">
        <v>-0.53343470000000004</v>
      </c>
      <c r="BQ22" s="324">
        <v>-0.52138119999999999</v>
      </c>
      <c r="BR22" s="324">
        <v>-0.52416280000000004</v>
      </c>
      <c r="BS22" s="324">
        <v>-0.53219830000000001</v>
      </c>
      <c r="BT22" s="324">
        <v>-0.4792669</v>
      </c>
      <c r="BU22" s="324">
        <v>-0.45453969999999999</v>
      </c>
      <c r="BV22" s="324">
        <v>-0.4229774</v>
      </c>
    </row>
    <row r="23" spans="1:74" x14ac:dyDescent="0.25">
      <c r="A23" s="565" t="s">
        <v>175</v>
      </c>
      <c r="B23" s="566" t="s">
        <v>944</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-0.18283199999999999</v>
      </c>
      <c r="AN23" s="208">
        <v>-0.27188800000000002</v>
      </c>
      <c r="AO23" s="208">
        <v>-0.21704399999999999</v>
      </c>
      <c r="AP23" s="208">
        <v>-0.21269199999999999</v>
      </c>
      <c r="AQ23" s="208">
        <v>-0.210814</v>
      </c>
      <c r="AR23" s="208">
        <v>-0.19833899999999999</v>
      </c>
      <c r="AS23" s="208">
        <v>-0.17002300000000001</v>
      </c>
      <c r="AT23" s="208">
        <v>-0.169567</v>
      </c>
      <c r="AU23" s="208">
        <v>-0.194767</v>
      </c>
      <c r="AV23" s="208">
        <v>-0.15920999999999999</v>
      </c>
      <c r="AW23" s="208">
        <v>-0.18712300000000001</v>
      </c>
      <c r="AX23" s="208">
        <v>-0.19608100000000001</v>
      </c>
      <c r="AY23" s="208">
        <v>-0.189222</v>
      </c>
      <c r="AZ23" s="208">
        <v>-0.2364021</v>
      </c>
      <c r="BA23" s="208">
        <v>-0.19501379999999999</v>
      </c>
      <c r="BB23" s="324">
        <v>-0.21823670000000001</v>
      </c>
      <c r="BC23" s="324">
        <v>-0.22030079999999999</v>
      </c>
      <c r="BD23" s="324">
        <v>-0.2176931</v>
      </c>
      <c r="BE23" s="324">
        <v>-0.22591710000000001</v>
      </c>
      <c r="BF23" s="324">
        <v>-0.22437770000000001</v>
      </c>
      <c r="BG23" s="324">
        <v>-0.22840540000000001</v>
      </c>
      <c r="BH23" s="324">
        <v>-0.21498439999999999</v>
      </c>
      <c r="BI23" s="324">
        <v>-0.21593019999999999</v>
      </c>
      <c r="BJ23" s="324">
        <v>-0.21024190000000001</v>
      </c>
      <c r="BK23" s="324">
        <v>-0.25140649999999998</v>
      </c>
      <c r="BL23" s="324">
        <v>-0.2761632</v>
      </c>
      <c r="BM23" s="324">
        <v>-0.24556020000000001</v>
      </c>
      <c r="BN23" s="324">
        <v>-0.24371970000000001</v>
      </c>
      <c r="BO23" s="324">
        <v>-0.24524119999999999</v>
      </c>
      <c r="BP23" s="324">
        <v>-0.2422947</v>
      </c>
      <c r="BQ23" s="324">
        <v>-0.25284570000000001</v>
      </c>
      <c r="BR23" s="324">
        <v>-0.25004490000000001</v>
      </c>
      <c r="BS23" s="324">
        <v>-0.25142110000000001</v>
      </c>
      <c r="BT23" s="324">
        <v>-0.23593420000000001</v>
      </c>
      <c r="BU23" s="324">
        <v>-0.2346029</v>
      </c>
      <c r="BV23" s="324">
        <v>-0.2307411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5">
      <c r="A26" s="565" t="s">
        <v>946</v>
      </c>
      <c r="B26" s="566" t="s">
        <v>943</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0.53683800000000004</v>
      </c>
      <c r="AB26" s="208">
        <v>0.47444799999999998</v>
      </c>
      <c r="AC26" s="208">
        <v>0.37206400000000001</v>
      </c>
      <c r="AD26" s="208">
        <v>0.23130000000000001</v>
      </c>
      <c r="AE26" s="208">
        <v>0.240452</v>
      </c>
      <c r="AF26" s="208">
        <v>0.27343400000000001</v>
      </c>
      <c r="AG26" s="208">
        <v>0.29816199999999998</v>
      </c>
      <c r="AH26" s="208">
        <v>0.28458</v>
      </c>
      <c r="AI26" s="208">
        <v>0.37943399999999999</v>
      </c>
      <c r="AJ26" s="208">
        <v>0.46100000000000002</v>
      </c>
      <c r="AK26" s="208">
        <v>0.49673400000000001</v>
      </c>
      <c r="AL26" s="208">
        <v>0.45796700000000001</v>
      </c>
      <c r="AM26" s="208">
        <v>0.45383800000000002</v>
      </c>
      <c r="AN26" s="208">
        <v>0.36521500000000001</v>
      </c>
      <c r="AO26" s="208">
        <v>0.34628999999999999</v>
      </c>
      <c r="AP26" s="208">
        <v>0.29106599999999999</v>
      </c>
      <c r="AQ26" s="208">
        <v>0.29109699999999999</v>
      </c>
      <c r="AR26" s="208">
        <v>0.28246599999999999</v>
      </c>
      <c r="AS26" s="208">
        <v>0.28535500000000003</v>
      </c>
      <c r="AT26" s="208">
        <v>0.29206500000000002</v>
      </c>
      <c r="AU26" s="208">
        <v>0.35959999999999998</v>
      </c>
      <c r="AV26" s="208">
        <v>0.45777400000000001</v>
      </c>
      <c r="AW26" s="208">
        <v>0.52580000000000005</v>
      </c>
      <c r="AX26" s="208">
        <v>0.57403199999999999</v>
      </c>
      <c r="AY26" s="208">
        <v>0.50009700000000001</v>
      </c>
      <c r="AZ26" s="208">
        <v>0.41235119999999997</v>
      </c>
      <c r="BA26" s="208">
        <v>0.3485048</v>
      </c>
      <c r="BB26" s="324">
        <v>0.29378520000000002</v>
      </c>
      <c r="BC26" s="324">
        <v>0.27720600000000001</v>
      </c>
      <c r="BD26" s="324">
        <v>0.2697851</v>
      </c>
      <c r="BE26" s="324">
        <v>0.25700000000000001</v>
      </c>
      <c r="BF26" s="324">
        <v>0.28758879999999998</v>
      </c>
      <c r="BG26" s="324">
        <v>0.39303199999999999</v>
      </c>
      <c r="BH26" s="324">
        <v>0.4473896</v>
      </c>
      <c r="BI26" s="324">
        <v>0.52687459999999997</v>
      </c>
      <c r="BJ26" s="324">
        <v>0.51341939999999997</v>
      </c>
      <c r="BK26" s="324">
        <v>0.49414089999999999</v>
      </c>
      <c r="BL26" s="324">
        <v>0.40619909999999998</v>
      </c>
      <c r="BM26" s="324">
        <v>0.34859879999999999</v>
      </c>
      <c r="BN26" s="324">
        <v>0.32207720000000001</v>
      </c>
      <c r="BO26" s="324">
        <v>0.274696</v>
      </c>
      <c r="BP26" s="324">
        <v>0.26435170000000002</v>
      </c>
      <c r="BQ26" s="324">
        <v>0.2580209</v>
      </c>
      <c r="BR26" s="324">
        <v>0.29074240000000001</v>
      </c>
      <c r="BS26" s="324">
        <v>0.38777149999999999</v>
      </c>
      <c r="BT26" s="324">
        <v>0.45067570000000001</v>
      </c>
      <c r="BU26" s="324">
        <v>0.53736240000000002</v>
      </c>
      <c r="BV26" s="324">
        <v>0.5443422</v>
      </c>
    </row>
    <row r="27" spans="1:74" x14ac:dyDescent="0.25">
      <c r="A27" s="565" t="s">
        <v>751</v>
      </c>
      <c r="B27" s="566" t="s">
        <v>944</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0.16106500000000001</v>
      </c>
      <c r="AB27" s="208">
        <v>0.16520699999999999</v>
      </c>
      <c r="AC27" s="208">
        <v>0.12683900000000001</v>
      </c>
      <c r="AD27" s="208">
        <v>8.5932999999999995E-2</v>
      </c>
      <c r="AE27" s="208">
        <v>9.5644999999999994E-2</v>
      </c>
      <c r="AF27" s="208">
        <v>0.12903300000000001</v>
      </c>
      <c r="AG27" s="208">
        <v>0.15764500000000001</v>
      </c>
      <c r="AH27" s="208">
        <v>0.13758100000000001</v>
      </c>
      <c r="AI27" s="208">
        <v>0.156833</v>
      </c>
      <c r="AJ27" s="208">
        <v>0.12590299999999999</v>
      </c>
      <c r="AK27" s="208">
        <v>0.14063300000000001</v>
      </c>
      <c r="AL27" s="208">
        <v>0.112581</v>
      </c>
      <c r="AM27" s="208">
        <v>0.13383900000000001</v>
      </c>
      <c r="AN27" s="208">
        <v>0.11332100000000001</v>
      </c>
      <c r="AO27" s="208">
        <v>0.16819400000000001</v>
      </c>
      <c r="AP27" s="208">
        <v>0.15976699999999999</v>
      </c>
      <c r="AQ27" s="208">
        <v>0.13916100000000001</v>
      </c>
      <c r="AR27" s="208">
        <v>0.13116700000000001</v>
      </c>
      <c r="AS27" s="208">
        <v>0.14622599999999999</v>
      </c>
      <c r="AT27" s="208">
        <v>0.14064499999999999</v>
      </c>
      <c r="AU27" s="208">
        <v>0.1792</v>
      </c>
      <c r="AV27" s="208">
        <v>0.22522600000000001</v>
      </c>
      <c r="AW27" s="208">
        <v>0.23669999999999999</v>
      </c>
      <c r="AX27" s="208">
        <v>0.22222600000000001</v>
      </c>
      <c r="AY27" s="208">
        <v>0.20396800000000001</v>
      </c>
      <c r="AZ27" s="208">
        <v>0.1584487</v>
      </c>
      <c r="BA27" s="208">
        <v>0.180393</v>
      </c>
      <c r="BB27" s="324">
        <v>0.1769162</v>
      </c>
      <c r="BC27" s="324">
        <v>0.18489040000000001</v>
      </c>
      <c r="BD27" s="324">
        <v>0.1869075</v>
      </c>
      <c r="BE27" s="324">
        <v>0.18083540000000001</v>
      </c>
      <c r="BF27" s="324">
        <v>0.1889401</v>
      </c>
      <c r="BG27" s="324">
        <v>0.200596</v>
      </c>
      <c r="BH27" s="324">
        <v>0.1969545</v>
      </c>
      <c r="BI27" s="324">
        <v>0.182203</v>
      </c>
      <c r="BJ27" s="324">
        <v>0.18237490000000001</v>
      </c>
      <c r="BK27" s="324">
        <v>0.16577939999999999</v>
      </c>
      <c r="BL27" s="324">
        <v>0.17525209999999999</v>
      </c>
      <c r="BM27" s="324">
        <v>0.1874826</v>
      </c>
      <c r="BN27" s="324">
        <v>0.1776054</v>
      </c>
      <c r="BO27" s="324">
        <v>0.18569240000000001</v>
      </c>
      <c r="BP27" s="324">
        <v>0.1884516</v>
      </c>
      <c r="BQ27" s="324">
        <v>0.18142159999999999</v>
      </c>
      <c r="BR27" s="324">
        <v>0.18854070000000001</v>
      </c>
      <c r="BS27" s="324">
        <v>0.20161660000000001</v>
      </c>
      <c r="BT27" s="324">
        <v>0.19646089999999999</v>
      </c>
      <c r="BU27" s="324">
        <v>0.1792937</v>
      </c>
      <c r="BV27" s="324">
        <v>0.17360780000000001</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5">
      <c r="A30" s="565" t="s">
        <v>948</v>
      </c>
      <c r="B30" s="566" t="s">
        <v>949</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1.7115739999999999</v>
      </c>
      <c r="AB30" s="208">
        <v>1.7105619999999999</v>
      </c>
      <c r="AC30" s="208">
        <v>1.7075359999999999</v>
      </c>
      <c r="AD30" s="208">
        <v>1.5965940000000001</v>
      </c>
      <c r="AE30" s="208">
        <v>1.6825239999999999</v>
      </c>
      <c r="AF30" s="208">
        <v>1.7572239999999999</v>
      </c>
      <c r="AG30" s="208">
        <v>1.864601</v>
      </c>
      <c r="AH30" s="208">
        <v>1.651635</v>
      </c>
      <c r="AI30" s="208">
        <v>1.488399</v>
      </c>
      <c r="AJ30" s="208">
        <v>1.6496420000000001</v>
      </c>
      <c r="AK30" s="208">
        <v>1.909465</v>
      </c>
      <c r="AL30" s="208">
        <v>1.8874740000000001</v>
      </c>
      <c r="AM30" s="208">
        <v>1.8654850000000001</v>
      </c>
      <c r="AN30" s="208">
        <v>1.210901</v>
      </c>
      <c r="AO30" s="208">
        <v>1.5066489999999999</v>
      </c>
      <c r="AP30" s="208">
        <v>1.7469589999999999</v>
      </c>
      <c r="AQ30" s="208">
        <v>1.897559</v>
      </c>
      <c r="AR30" s="208">
        <v>1.854579</v>
      </c>
      <c r="AS30" s="208">
        <v>1.7927709999999999</v>
      </c>
      <c r="AT30" s="208">
        <v>1.797453</v>
      </c>
      <c r="AU30" s="208">
        <v>1.801987</v>
      </c>
      <c r="AV30" s="208">
        <v>1.730596</v>
      </c>
      <c r="AW30" s="208">
        <v>1.8538079999999999</v>
      </c>
      <c r="AX30" s="208">
        <v>2.1163159999999999</v>
      </c>
      <c r="AY30" s="208">
        <v>2.0068999999999999</v>
      </c>
      <c r="AZ30" s="208">
        <v>1.9908870000000001</v>
      </c>
      <c r="BA30" s="208">
        <v>2.0143469999999999</v>
      </c>
      <c r="BB30" s="324">
        <v>1.9249210000000001</v>
      </c>
      <c r="BC30" s="324">
        <v>2.018726</v>
      </c>
      <c r="BD30" s="324">
        <v>2.0087619999999999</v>
      </c>
      <c r="BE30" s="324">
        <v>2.0525180000000001</v>
      </c>
      <c r="BF30" s="324">
        <v>2.0205030000000002</v>
      </c>
      <c r="BG30" s="324">
        <v>2.0475850000000002</v>
      </c>
      <c r="BH30" s="324">
        <v>2.0643549999999999</v>
      </c>
      <c r="BI30" s="324">
        <v>2.1184210000000001</v>
      </c>
      <c r="BJ30" s="324">
        <v>2.1208840000000002</v>
      </c>
      <c r="BK30" s="324">
        <v>2.0709559999999998</v>
      </c>
      <c r="BL30" s="324">
        <v>2.0860180000000001</v>
      </c>
      <c r="BM30" s="324">
        <v>2.1022639999999999</v>
      </c>
      <c r="BN30" s="324">
        <v>2.0906129999999998</v>
      </c>
      <c r="BO30" s="324">
        <v>2.1205250000000002</v>
      </c>
      <c r="BP30" s="324">
        <v>2.1105330000000002</v>
      </c>
      <c r="BQ30" s="324">
        <v>2.1159279999999998</v>
      </c>
      <c r="BR30" s="324">
        <v>2.1207150000000001</v>
      </c>
      <c r="BS30" s="324">
        <v>2.1045060000000002</v>
      </c>
      <c r="BT30" s="324">
        <v>2.1142340000000002</v>
      </c>
      <c r="BU30" s="324">
        <v>2.1600450000000002</v>
      </c>
      <c r="BV30" s="324">
        <v>2.1564160000000001</v>
      </c>
    </row>
    <row r="31" spans="1:74" x14ac:dyDescent="0.25">
      <c r="A31" s="565" t="s">
        <v>1087</v>
      </c>
      <c r="B31" s="566" t="s">
        <v>1089</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1.3194300000000001</v>
      </c>
      <c r="AZ31" s="208">
        <v>1.3114742428999999</v>
      </c>
      <c r="BA31" s="208">
        <v>0.98919060968000005</v>
      </c>
      <c r="BB31" s="324">
        <v>0.73054629999999998</v>
      </c>
      <c r="BC31" s="324">
        <v>0.65729190000000004</v>
      </c>
      <c r="BD31" s="324">
        <v>0.60892610000000003</v>
      </c>
      <c r="BE31" s="324">
        <v>0.53495409999999999</v>
      </c>
      <c r="BF31" s="324">
        <v>0.65442290000000003</v>
      </c>
      <c r="BG31" s="324">
        <v>0.71109290000000003</v>
      </c>
      <c r="BH31" s="324">
        <v>0.83037749999999999</v>
      </c>
      <c r="BI31" s="324">
        <v>0.98679419999999995</v>
      </c>
      <c r="BJ31" s="324">
        <v>1.1420809999999999</v>
      </c>
      <c r="BK31" s="324">
        <v>1.2079839999999999</v>
      </c>
      <c r="BL31" s="324">
        <v>1.1547559999999999</v>
      </c>
      <c r="BM31" s="324">
        <v>1.0253099999999999</v>
      </c>
      <c r="BN31" s="324">
        <v>0.7947533</v>
      </c>
      <c r="BO31" s="324">
        <v>0.6612268</v>
      </c>
      <c r="BP31" s="324">
        <v>0.59744220000000003</v>
      </c>
      <c r="BQ31" s="324">
        <v>0.54186219999999996</v>
      </c>
      <c r="BR31" s="324">
        <v>0.62693650000000001</v>
      </c>
      <c r="BS31" s="324">
        <v>0.75921150000000004</v>
      </c>
      <c r="BT31" s="324">
        <v>0.80983539999999998</v>
      </c>
      <c r="BU31" s="324">
        <v>0.936419</v>
      </c>
      <c r="BV31" s="324">
        <v>1.1375949999999999</v>
      </c>
    </row>
    <row r="32" spans="1:74" x14ac:dyDescent="0.25">
      <c r="A32" s="565" t="s">
        <v>1088</v>
      </c>
      <c r="B32" s="566" t="s">
        <v>1090</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0.29799999999999999</v>
      </c>
      <c r="AZ32" s="208">
        <v>0.2898829</v>
      </c>
      <c r="BA32" s="208">
        <v>0.29764810000000003</v>
      </c>
      <c r="BB32" s="324">
        <v>0.29587930000000001</v>
      </c>
      <c r="BC32" s="324">
        <v>0.29795329999999998</v>
      </c>
      <c r="BD32" s="324">
        <v>0.29974869999999998</v>
      </c>
      <c r="BE32" s="324">
        <v>0.29215439999999998</v>
      </c>
      <c r="BF32" s="324">
        <v>0.29167510000000002</v>
      </c>
      <c r="BG32" s="324">
        <v>0.29021530000000001</v>
      </c>
      <c r="BH32" s="324">
        <v>0.2756595</v>
      </c>
      <c r="BI32" s="324">
        <v>0.29374990000000001</v>
      </c>
      <c r="BJ32" s="324">
        <v>0.31563940000000001</v>
      </c>
      <c r="BK32" s="324">
        <v>0.30526389999999998</v>
      </c>
      <c r="BL32" s="324">
        <v>0.28517559999999997</v>
      </c>
      <c r="BM32" s="324">
        <v>0.2968729</v>
      </c>
      <c r="BN32" s="324">
        <v>0.29768640000000002</v>
      </c>
      <c r="BO32" s="324">
        <v>0.30005330000000002</v>
      </c>
      <c r="BP32" s="324">
        <v>0.30172290000000002</v>
      </c>
      <c r="BQ32" s="324">
        <v>0.2949696</v>
      </c>
      <c r="BR32" s="324">
        <v>0.2930258</v>
      </c>
      <c r="BS32" s="324">
        <v>0.29103050000000003</v>
      </c>
      <c r="BT32" s="324">
        <v>0.27847840000000001</v>
      </c>
      <c r="BU32" s="324">
        <v>0.29487550000000001</v>
      </c>
      <c r="BV32" s="324">
        <v>0.31283899999999998</v>
      </c>
    </row>
    <row r="33" spans="1:77" x14ac:dyDescent="0.25">
      <c r="A33" s="565" t="s">
        <v>951</v>
      </c>
      <c r="B33" s="566" t="s">
        <v>943</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0.18984699999999999</v>
      </c>
      <c r="AB33" s="208">
        <v>9.0157000000000001E-2</v>
      </c>
      <c r="AC33" s="208">
        <v>0.22947600000000001</v>
      </c>
      <c r="AD33" s="208">
        <v>0.16306499999999999</v>
      </c>
      <c r="AE33" s="208">
        <v>0.225046</v>
      </c>
      <c r="AF33" s="208">
        <v>0.202622</v>
      </c>
      <c r="AG33" s="208">
        <v>0.17632</v>
      </c>
      <c r="AH33" s="208">
        <v>0.21072299999999999</v>
      </c>
      <c r="AI33" s="208">
        <v>0.19212699999999999</v>
      </c>
      <c r="AJ33" s="208">
        <v>0.22239700000000001</v>
      </c>
      <c r="AK33" s="208">
        <v>0.24429200000000001</v>
      </c>
      <c r="AL33" s="208">
        <v>0.23562900000000001</v>
      </c>
      <c r="AM33" s="208">
        <v>0.252224</v>
      </c>
      <c r="AN33" s="208">
        <v>0.16050600000000001</v>
      </c>
      <c r="AO33" s="208">
        <v>0.24279999999999999</v>
      </c>
      <c r="AP33" s="208">
        <v>0.185864</v>
      </c>
      <c r="AQ33" s="208">
        <v>0.33634900000000001</v>
      </c>
      <c r="AR33" s="208">
        <v>0.34264800000000001</v>
      </c>
      <c r="AS33" s="208">
        <v>0.236541</v>
      </c>
      <c r="AT33" s="208">
        <v>0.27163100000000001</v>
      </c>
      <c r="AU33" s="208">
        <v>0.238983</v>
      </c>
      <c r="AV33" s="208">
        <v>0.15059700000000001</v>
      </c>
      <c r="AW33" s="208">
        <v>0.23996600000000001</v>
      </c>
      <c r="AX33" s="208">
        <v>0.24337600000000001</v>
      </c>
      <c r="AY33" s="208">
        <v>0.28879100000000002</v>
      </c>
      <c r="AZ33" s="208">
        <v>0.1642776</v>
      </c>
      <c r="BA33" s="208">
        <v>0.1837394</v>
      </c>
      <c r="BB33" s="324">
        <v>0.2270383</v>
      </c>
      <c r="BC33" s="324">
        <v>0.22567980000000001</v>
      </c>
      <c r="BD33" s="324">
        <v>0.2271465</v>
      </c>
      <c r="BE33" s="324">
        <v>0.2409664</v>
      </c>
      <c r="BF33" s="324">
        <v>0.2069299</v>
      </c>
      <c r="BG33" s="324">
        <v>0.1629082</v>
      </c>
      <c r="BH33" s="324">
        <v>0.21292539999999999</v>
      </c>
      <c r="BI33" s="324">
        <v>0.19780229999999999</v>
      </c>
      <c r="BJ33" s="324">
        <v>0.1875772</v>
      </c>
      <c r="BK33" s="324">
        <v>0.1542143</v>
      </c>
      <c r="BL33" s="324">
        <v>0.18202389999999999</v>
      </c>
      <c r="BM33" s="324">
        <v>0.19257769999999999</v>
      </c>
      <c r="BN33" s="324">
        <v>0.21445020000000001</v>
      </c>
      <c r="BO33" s="324">
        <v>0.2359551</v>
      </c>
      <c r="BP33" s="324">
        <v>0.2375399</v>
      </c>
      <c r="BQ33" s="324">
        <v>0.25153540000000002</v>
      </c>
      <c r="BR33" s="324">
        <v>0.21856439999999999</v>
      </c>
      <c r="BS33" s="324">
        <v>0.17521600000000001</v>
      </c>
      <c r="BT33" s="324">
        <v>0.226382</v>
      </c>
      <c r="BU33" s="324">
        <v>0.2135946</v>
      </c>
      <c r="BV33" s="324">
        <v>0.20486389999999999</v>
      </c>
    </row>
    <row r="34" spans="1:77" x14ac:dyDescent="0.25">
      <c r="A34" s="565" t="s">
        <v>738</v>
      </c>
      <c r="B34" s="566" t="s">
        <v>944</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-2.0119999999999999E-3</v>
      </c>
      <c r="AC34" s="208">
        <v>0.179117</v>
      </c>
      <c r="AD34" s="208">
        <v>1.8321E-2</v>
      </c>
      <c r="AE34" s="208">
        <v>0.129912</v>
      </c>
      <c r="AF34" s="208">
        <v>0.23560600000000001</v>
      </c>
      <c r="AG34" s="208">
        <v>0.23191999999999999</v>
      </c>
      <c r="AH34" s="208">
        <v>0.26128099999999999</v>
      </c>
      <c r="AI34" s="208">
        <v>0.29384700000000002</v>
      </c>
      <c r="AJ34" s="208">
        <v>0.32323400000000002</v>
      </c>
      <c r="AK34" s="208">
        <v>0.30577599999999999</v>
      </c>
      <c r="AL34" s="208">
        <v>0.438641</v>
      </c>
      <c r="AM34" s="208">
        <v>0.359265</v>
      </c>
      <c r="AN34" s="208">
        <v>0.19361100000000001</v>
      </c>
      <c r="AO34" s="208">
        <v>0.21687999999999999</v>
      </c>
      <c r="AP34" s="208">
        <v>0.24607799999999999</v>
      </c>
      <c r="AQ34" s="208">
        <v>0.20064399999999999</v>
      </c>
      <c r="AR34" s="208">
        <v>0.27477099999999999</v>
      </c>
      <c r="AS34" s="208">
        <v>0.27722200000000002</v>
      </c>
      <c r="AT34" s="208">
        <v>0.334204</v>
      </c>
      <c r="AU34" s="208">
        <v>0.27380399999999999</v>
      </c>
      <c r="AV34" s="208">
        <v>0.214473</v>
      </c>
      <c r="AW34" s="208">
        <v>0.23660900000000001</v>
      </c>
      <c r="AX34" s="208">
        <v>0.21580199999999999</v>
      </c>
      <c r="AY34" s="208">
        <v>0.16797799999999999</v>
      </c>
      <c r="AZ34" s="208">
        <v>0.20535980000000001</v>
      </c>
      <c r="BA34" s="208">
        <v>0.197187</v>
      </c>
      <c r="BB34" s="324">
        <v>0.22278790000000001</v>
      </c>
      <c r="BC34" s="324">
        <v>0.21390400000000001</v>
      </c>
      <c r="BD34" s="324">
        <v>0.2246949</v>
      </c>
      <c r="BE34" s="324">
        <v>0.22399440000000001</v>
      </c>
      <c r="BF34" s="324">
        <v>0.2416277</v>
      </c>
      <c r="BG34" s="324">
        <v>0.24296870000000001</v>
      </c>
      <c r="BH34" s="324">
        <v>0.24827579999999999</v>
      </c>
      <c r="BI34" s="324">
        <v>0.2391991</v>
      </c>
      <c r="BJ34" s="324">
        <v>0.23398479999999999</v>
      </c>
      <c r="BK34" s="324">
        <v>0.21436269999999999</v>
      </c>
      <c r="BL34" s="324">
        <v>0.20180310000000001</v>
      </c>
      <c r="BM34" s="324">
        <v>0.2111354</v>
      </c>
      <c r="BN34" s="324">
        <v>0.20292160000000001</v>
      </c>
      <c r="BO34" s="324">
        <v>0.1985566</v>
      </c>
      <c r="BP34" s="324">
        <v>0.209534</v>
      </c>
      <c r="BQ34" s="324">
        <v>0.2091105</v>
      </c>
      <c r="BR34" s="324">
        <v>0.2284254</v>
      </c>
      <c r="BS34" s="324">
        <v>0.23082910000000001</v>
      </c>
      <c r="BT34" s="324">
        <v>0.2379492</v>
      </c>
      <c r="BU34" s="324">
        <v>0.2325586</v>
      </c>
      <c r="BV34" s="324">
        <v>0.22970270000000001</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364"/>
      <c r="BC36" s="364"/>
      <c r="BD36" s="364"/>
      <c r="BE36" s="364"/>
      <c r="BF36" s="364"/>
      <c r="BG36" s="364"/>
      <c r="BH36" s="364"/>
      <c r="BI36" s="364"/>
      <c r="BJ36" s="642"/>
      <c r="BK36" s="642"/>
      <c r="BL36" s="642"/>
      <c r="BM36" s="642"/>
      <c r="BN36" s="642"/>
      <c r="BO36" s="642"/>
      <c r="BP36" s="642"/>
      <c r="BQ36" s="642"/>
      <c r="BR36" s="642"/>
      <c r="BS36" s="642"/>
      <c r="BT36" s="642"/>
      <c r="BU36" s="642"/>
      <c r="BV36" s="642"/>
    </row>
    <row r="37" spans="1:77" x14ac:dyDescent="0.25">
      <c r="A37" s="565" t="s">
        <v>953</v>
      </c>
      <c r="B37" s="566" t="s">
        <v>940</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54.558</v>
      </c>
      <c r="AZ37" s="716">
        <v>50.975819999999999</v>
      </c>
      <c r="BA37" s="716">
        <v>49.501167000000002</v>
      </c>
      <c r="BB37" s="717">
        <v>51.560980000000001</v>
      </c>
      <c r="BC37" s="717">
        <v>50.95617</v>
      </c>
      <c r="BD37" s="717">
        <v>51.359189999999998</v>
      </c>
      <c r="BE37" s="717">
        <v>50.328609999999998</v>
      </c>
      <c r="BF37" s="717">
        <v>51.434739999999998</v>
      </c>
      <c r="BG37" s="717">
        <v>52.208710000000004</v>
      </c>
      <c r="BH37" s="717">
        <v>54.167949999999998</v>
      </c>
      <c r="BI37" s="717">
        <v>55.507159999999999</v>
      </c>
      <c r="BJ37" s="717">
        <v>54.358020000000003</v>
      </c>
      <c r="BK37" s="717">
        <v>53.73939</v>
      </c>
      <c r="BL37" s="717">
        <v>53.9636</v>
      </c>
      <c r="BM37" s="717">
        <v>55.257390000000001</v>
      </c>
      <c r="BN37" s="717">
        <v>57.535780000000003</v>
      </c>
      <c r="BO37" s="717">
        <v>59.492609999999999</v>
      </c>
      <c r="BP37" s="717">
        <v>59.340980000000002</v>
      </c>
      <c r="BQ37" s="717">
        <v>58.175829999999998</v>
      </c>
      <c r="BR37" s="717">
        <v>58.308430000000001</v>
      </c>
      <c r="BS37" s="717">
        <v>59.15775</v>
      </c>
      <c r="BT37" s="717">
        <v>60.742840000000001</v>
      </c>
      <c r="BU37" s="717">
        <v>61.736730000000001</v>
      </c>
      <c r="BV37" s="717">
        <v>60.258450000000003</v>
      </c>
    </row>
    <row r="38" spans="1:77" x14ac:dyDescent="0.25">
      <c r="A38" s="565" t="s">
        <v>1091</v>
      </c>
      <c r="B38" s="566" t="s">
        <v>1089</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48.375</v>
      </c>
      <c r="AZ38" s="716">
        <v>34.264679100000002</v>
      </c>
      <c r="BA38" s="716">
        <v>33.057715000000002</v>
      </c>
      <c r="BB38" s="717">
        <v>38.619549999999997</v>
      </c>
      <c r="BC38" s="717">
        <v>48.255099999999999</v>
      </c>
      <c r="BD38" s="717">
        <v>60.678919999999998</v>
      </c>
      <c r="BE38" s="717">
        <v>71.841380000000001</v>
      </c>
      <c r="BF38" s="717">
        <v>82.509190000000004</v>
      </c>
      <c r="BG38" s="717">
        <v>89.399259999999998</v>
      </c>
      <c r="BH38" s="717">
        <v>90.81559</v>
      </c>
      <c r="BI38" s="717">
        <v>88.311189999999996</v>
      </c>
      <c r="BJ38" s="717">
        <v>79.361890000000002</v>
      </c>
      <c r="BK38" s="717">
        <v>65.646649999999994</v>
      </c>
      <c r="BL38" s="717">
        <v>55.834090000000003</v>
      </c>
      <c r="BM38" s="717">
        <v>52.056069999999998</v>
      </c>
      <c r="BN38" s="717">
        <v>54.111109999999996</v>
      </c>
      <c r="BO38" s="717">
        <v>61.091119999999997</v>
      </c>
      <c r="BP38" s="717">
        <v>69.803560000000004</v>
      </c>
      <c r="BQ38" s="717">
        <v>76.455100000000002</v>
      </c>
      <c r="BR38" s="717">
        <v>84.425790000000006</v>
      </c>
      <c r="BS38" s="717">
        <v>88.549329999999998</v>
      </c>
      <c r="BT38" s="717">
        <v>88.898330000000001</v>
      </c>
      <c r="BU38" s="717">
        <v>85.208410000000001</v>
      </c>
      <c r="BV38" s="717">
        <v>74.824860000000001</v>
      </c>
    </row>
    <row r="39" spans="1:77" x14ac:dyDescent="0.25">
      <c r="A39" s="565" t="s">
        <v>1092</v>
      </c>
      <c r="B39" s="566" t="s">
        <v>1338</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1.19</v>
      </c>
      <c r="AZ39" s="716">
        <v>1.2653209000000001</v>
      </c>
      <c r="BA39" s="716">
        <v>1.317285</v>
      </c>
      <c r="BB39" s="717">
        <v>1.3733420000000001</v>
      </c>
      <c r="BC39" s="717">
        <v>1.5575870000000001</v>
      </c>
      <c r="BD39" s="717">
        <v>1.603899</v>
      </c>
      <c r="BE39" s="717">
        <v>1.8138019999999999</v>
      </c>
      <c r="BF39" s="717">
        <v>2.0034160000000001</v>
      </c>
      <c r="BG39" s="717">
        <v>1.8520730000000001</v>
      </c>
      <c r="BH39" s="717">
        <v>1.9671019999999999</v>
      </c>
      <c r="BI39" s="717">
        <v>1.912393</v>
      </c>
      <c r="BJ39" s="717">
        <v>1.779523</v>
      </c>
      <c r="BK39" s="717">
        <v>1.563364</v>
      </c>
      <c r="BL39" s="717">
        <v>1.5736429999999999</v>
      </c>
      <c r="BM39" s="717">
        <v>1.608384</v>
      </c>
      <c r="BN39" s="717">
        <v>1.642285</v>
      </c>
      <c r="BO39" s="717">
        <v>1.80616</v>
      </c>
      <c r="BP39" s="717">
        <v>1.831847</v>
      </c>
      <c r="BQ39" s="717">
        <v>2.0250900000000001</v>
      </c>
      <c r="BR39" s="717">
        <v>2.195246</v>
      </c>
      <c r="BS39" s="717">
        <v>2.032956</v>
      </c>
      <c r="BT39" s="717">
        <v>2.1314660000000001</v>
      </c>
      <c r="BU39" s="717">
        <v>2.0587249999999999</v>
      </c>
      <c r="BV39" s="717">
        <v>1.9066270000000001</v>
      </c>
    </row>
    <row r="40" spans="1:77" x14ac:dyDescent="0.25">
      <c r="A40" s="565" t="s">
        <v>954</v>
      </c>
      <c r="B40" s="566" t="s">
        <v>943</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36.533999999999999</v>
      </c>
      <c r="AZ40" s="716">
        <v>31.561639</v>
      </c>
      <c r="BA40" s="716">
        <v>35.042767499999997</v>
      </c>
      <c r="BB40" s="717">
        <v>41.806130000000003</v>
      </c>
      <c r="BC40" s="717">
        <v>50.875830000000001</v>
      </c>
      <c r="BD40" s="717">
        <v>59.480060000000002</v>
      </c>
      <c r="BE40" s="717">
        <v>68.250010000000003</v>
      </c>
      <c r="BF40" s="717">
        <v>76.831850000000003</v>
      </c>
      <c r="BG40" s="717">
        <v>77.477209999999999</v>
      </c>
      <c r="BH40" s="717">
        <v>71.679779999999994</v>
      </c>
      <c r="BI40" s="717">
        <v>59.978250000000003</v>
      </c>
      <c r="BJ40" s="717">
        <v>48.481479999999998</v>
      </c>
      <c r="BK40" s="717">
        <v>40.741639999999997</v>
      </c>
      <c r="BL40" s="717">
        <v>36.547609999999999</v>
      </c>
      <c r="BM40" s="717">
        <v>38.699440000000003</v>
      </c>
      <c r="BN40" s="717">
        <v>45.420430000000003</v>
      </c>
      <c r="BO40" s="717">
        <v>54.502960000000002</v>
      </c>
      <c r="BP40" s="717">
        <v>63.134950000000003</v>
      </c>
      <c r="BQ40" s="717">
        <v>71.899680000000004</v>
      </c>
      <c r="BR40" s="717">
        <v>80.465400000000002</v>
      </c>
      <c r="BS40" s="717">
        <v>81.137649999999994</v>
      </c>
      <c r="BT40" s="717">
        <v>75.323430000000002</v>
      </c>
      <c r="BU40" s="717">
        <v>63.568300000000001</v>
      </c>
      <c r="BV40" s="717">
        <v>51.913499999999999</v>
      </c>
    </row>
    <row r="41" spans="1:77" x14ac:dyDescent="0.25">
      <c r="A41" s="565" t="s">
        <v>745</v>
      </c>
      <c r="B41" s="566" t="s">
        <v>944</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37.497534999999999</v>
      </c>
      <c r="AK41" s="716">
        <v>35.987749000000001</v>
      </c>
      <c r="AL41" s="716">
        <v>32.641396999999998</v>
      </c>
      <c r="AM41" s="716">
        <v>28.5</v>
      </c>
      <c r="AN41" s="716">
        <v>24.954000000000001</v>
      </c>
      <c r="AO41" s="716">
        <v>22.840398</v>
      </c>
      <c r="AP41" s="716">
        <v>21.182044000000001</v>
      </c>
      <c r="AQ41" s="716">
        <v>22.248663000000001</v>
      </c>
      <c r="AR41" s="716">
        <v>22.341273999999999</v>
      </c>
      <c r="AS41" s="716">
        <v>22.982151000000002</v>
      </c>
      <c r="AT41" s="716">
        <v>22.710522000000001</v>
      </c>
      <c r="AU41" s="716">
        <v>22.276371000000001</v>
      </c>
      <c r="AV41" s="716">
        <v>23.210787</v>
      </c>
      <c r="AW41" s="716">
        <v>21.717768</v>
      </c>
      <c r="AX41" s="716">
        <v>20.683107</v>
      </c>
      <c r="AY41" s="716">
        <v>20.444223999999998</v>
      </c>
      <c r="AZ41" s="716">
        <v>19.759540999999999</v>
      </c>
      <c r="BA41" s="716">
        <v>20.694065500000001</v>
      </c>
      <c r="BB41" s="717">
        <v>20.756419999999999</v>
      </c>
      <c r="BC41" s="717">
        <v>21.186810000000001</v>
      </c>
      <c r="BD41" s="717">
        <v>21.727969999999999</v>
      </c>
      <c r="BE41" s="717">
        <v>22.5717</v>
      </c>
      <c r="BF41" s="717">
        <v>22.732520000000001</v>
      </c>
      <c r="BG41" s="717">
        <v>22.441050000000001</v>
      </c>
      <c r="BH41" s="717">
        <v>22.09047</v>
      </c>
      <c r="BI41" s="717">
        <v>21.920940000000002</v>
      </c>
      <c r="BJ41" s="717">
        <v>21.592780000000001</v>
      </c>
      <c r="BK41" s="717">
        <v>20.84328</v>
      </c>
      <c r="BL41" s="717">
        <v>19.618490000000001</v>
      </c>
      <c r="BM41" s="717">
        <v>19.0107</v>
      </c>
      <c r="BN41" s="717">
        <v>19.105540000000001</v>
      </c>
      <c r="BO41" s="717">
        <v>19.564609999999998</v>
      </c>
      <c r="BP41" s="717">
        <v>20.12921</v>
      </c>
      <c r="BQ41" s="717">
        <v>20.992889999999999</v>
      </c>
      <c r="BR41" s="717">
        <v>21.174530000000001</v>
      </c>
      <c r="BS41" s="717">
        <v>20.904990000000002</v>
      </c>
      <c r="BT41" s="717">
        <v>20.579059999999998</v>
      </c>
      <c r="BU41" s="717">
        <v>20.43486</v>
      </c>
      <c r="BV41" s="717">
        <v>20.134530000000002</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70"/>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569</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8"/>
      <c r="BC43" s="568"/>
      <c r="BD43" s="568"/>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503</v>
      </c>
      <c r="B44" s="176" t="s">
        <v>403</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15.865413999999999</v>
      </c>
      <c r="AC44" s="208">
        <v>15.230452</v>
      </c>
      <c r="AD44" s="208">
        <v>12.772333</v>
      </c>
      <c r="AE44" s="208">
        <v>12.968031999999999</v>
      </c>
      <c r="AF44" s="208">
        <v>13.734367000000001</v>
      </c>
      <c r="AG44" s="208">
        <v>14.333581000000001</v>
      </c>
      <c r="AH44" s="208">
        <v>14.15171</v>
      </c>
      <c r="AI44" s="208">
        <v>13.572832999999999</v>
      </c>
      <c r="AJ44" s="208">
        <v>13.444742</v>
      </c>
      <c r="AK44" s="208">
        <v>14.123699999999999</v>
      </c>
      <c r="AL44" s="208">
        <v>14.139806999999999</v>
      </c>
      <c r="AM44" s="208">
        <v>14.525097000000001</v>
      </c>
      <c r="AN44" s="208">
        <v>12.373536</v>
      </c>
      <c r="AO44" s="208">
        <v>14.383032</v>
      </c>
      <c r="AP44" s="208">
        <v>15.160333</v>
      </c>
      <c r="AQ44" s="208">
        <v>15.594903</v>
      </c>
      <c r="AR44" s="208">
        <v>16.190232999999999</v>
      </c>
      <c r="AS44" s="208">
        <v>15.851839</v>
      </c>
      <c r="AT44" s="208">
        <v>15.719419</v>
      </c>
      <c r="AU44" s="208">
        <v>15.227867</v>
      </c>
      <c r="AV44" s="208">
        <v>15.045355000000001</v>
      </c>
      <c r="AW44" s="208">
        <v>15.733599999999999</v>
      </c>
      <c r="AX44" s="208">
        <v>15.757516000000001</v>
      </c>
      <c r="AY44" s="208">
        <v>15.451000000000001</v>
      </c>
      <c r="AZ44" s="208">
        <v>15.252178571</v>
      </c>
      <c r="BA44" s="208">
        <v>15.790677419</v>
      </c>
      <c r="BB44" s="324">
        <v>16.316279999999999</v>
      </c>
      <c r="BC44" s="324">
        <v>16.790970000000002</v>
      </c>
      <c r="BD44" s="324">
        <v>17.04072</v>
      </c>
      <c r="BE44" s="324">
        <v>16.86384</v>
      </c>
      <c r="BF44" s="324">
        <v>17.207599999999999</v>
      </c>
      <c r="BG44" s="324">
        <v>16.440650000000002</v>
      </c>
      <c r="BH44" s="324">
        <v>15.27833</v>
      </c>
      <c r="BI44" s="324">
        <v>16.05733</v>
      </c>
      <c r="BJ44" s="324">
        <v>16.69069</v>
      </c>
      <c r="BK44" s="324">
        <v>15.66958</v>
      </c>
      <c r="BL44" s="324">
        <v>14.47584</v>
      </c>
      <c r="BM44" s="324">
        <v>15.529859999999999</v>
      </c>
      <c r="BN44" s="324">
        <v>16.12481</v>
      </c>
      <c r="BO44" s="324">
        <v>16.74288</v>
      </c>
      <c r="BP44" s="324">
        <v>16.926850000000002</v>
      </c>
      <c r="BQ44" s="324">
        <v>16.803989999999999</v>
      </c>
      <c r="BR44" s="324">
        <v>16.985019999999999</v>
      </c>
      <c r="BS44" s="324">
        <v>16.245480000000001</v>
      </c>
      <c r="BT44" s="324">
        <v>15.43228</v>
      </c>
      <c r="BU44" s="324">
        <v>16.14077</v>
      </c>
      <c r="BV44" s="324">
        <v>16.33118</v>
      </c>
      <c r="BX44" s="698"/>
      <c r="BY44" s="698"/>
    </row>
    <row r="45" spans="1:77" ht="11.15" customHeight="1" x14ac:dyDescent="0.25">
      <c r="A45" s="565" t="s">
        <v>968</v>
      </c>
      <c r="B45" s="566" t="s">
        <v>961</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0.33609699999999998</v>
      </c>
      <c r="AF45" s="208">
        <v>0.40246700000000002</v>
      </c>
      <c r="AG45" s="208">
        <v>0.45580700000000002</v>
      </c>
      <c r="AH45" s="208">
        <v>0.42216100000000001</v>
      </c>
      <c r="AI45" s="208">
        <v>0.53626700000000005</v>
      </c>
      <c r="AJ45" s="208">
        <v>0.58690299999999995</v>
      </c>
      <c r="AK45" s="208">
        <v>0.63736700000000002</v>
      </c>
      <c r="AL45" s="208">
        <v>0.57054800000000006</v>
      </c>
      <c r="AM45" s="208">
        <v>0.587677</v>
      </c>
      <c r="AN45" s="208">
        <v>0.47853600000000002</v>
      </c>
      <c r="AO45" s="208">
        <v>0.51448400000000005</v>
      </c>
      <c r="AP45" s="208">
        <v>0.45083299999999998</v>
      </c>
      <c r="AQ45" s="208">
        <v>0.43025799999999997</v>
      </c>
      <c r="AR45" s="208">
        <v>0.41363299999999997</v>
      </c>
      <c r="AS45" s="208">
        <v>0.43158099999999999</v>
      </c>
      <c r="AT45" s="208">
        <v>0.43270999999999998</v>
      </c>
      <c r="AU45" s="208">
        <v>0.53879999999999995</v>
      </c>
      <c r="AV45" s="208">
        <v>0.68300000000000005</v>
      </c>
      <c r="AW45" s="208">
        <v>0.76249999999999996</v>
      </c>
      <c r="AX45" s="208">
        <v>0.79625800000000002</v>
      </c>
      <c r="AY45" s="208">
        <v>0.70406500000000005</v>
      </c>
      <c r="AZ45" s="208">
        <v>0.57079990000000003</v>
      </c>
      <c r="BA45" s="208">
        <v>0.52889779999999997</v>
      </c>
      <c r="BB45" s="324">
        <v>0.47070139999999999</v>
      </c>
      <c r="BC45" s="324">
        <v>0.46209640000000002</v>
      </c>
      <c r="BD45" s="324">
        <v>0.45669270000000001</v>
      </c>
      <c r="BE45" s="324">
        <v>0.43783549999999999</v>
      </c>
      <c r="BF45" s="324">
        <v>0.47652889999999998</v>
      </c>
      <c r="BG45" s="324">
        <v>0.59362809999999999</v>
      </c>
      <c r="BH45" s="324">
        <v>0.64434409999999998</v>
      </c>
      <c r="BI45" s="324">
        <v>0.70907759999999997</v>
      </c>
      <c r="BJ45" s="324">
        <v>0.69579429999999998</v>
      </c>
      <c r="BK45" s="324">
        <v>0.65992030000000002</v>
      </c>
      <c r="BL45" s="324">
        <v>0.58145119999999995</v>
      </c>
      <c r="BM45" s="324">
        <v>0.53608140000000004</v>
      </c>
      <c r="BN45" s="324">
        <v>0.49968259999999998</v>
      </c>
      <c r="BO45" s="324">
        <v>0.46038839999999998</v>
      </c>
      <c r="BP45" s="324">
        <v>0.45280330000000002</v>
      </c>
      <c r="BQ45" s="324">
        <v>0.43944240000000001</v>
      </c>
      <c r="BR45" s="324">
        <v>0.47928320000000002</v>
      </c>
      <c r="BS45" s="324">
        <v>0.58938809999999997</v>
      </c>
      <c r="BT45" s="324">
        <v>0.64713659999999995</v>
      </c>
      <c r="BU45" s="324">
        <v>0.71665599999999996</v>
      </c>
      <c r="BV45" s="324">
        <v>0.71794990000000003</v>
      </c>
      <c r="BX45" s="698"/>
      <c r="BY45" s="698"/>
    </row>
    <row r="46" spans="1:77" ht="11.15" customHeight="1" x14ac:dyDescent="0.25">
      <c r="A46" s="61" t="s">
        <v>875</v>
      </c>
      <c r="B46" s="176" t="s">
        <v>404</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1.0515810000000001</v>
      </c>
      <c r="AD46" s="208">
        <v>0.81646700000000005</v>
      </c>
      <c r="AE46" s="208">
        <v>0.95370999999999995</v>
      </c>
      <c r="AF46" s="208">
        <v>1.0740000000000001</v>
      </c>
      <c r="AG46" s="208">
        <v>1.1131610000000001</v>
      </c>
      <c r="AH46" s="208">
        <v>1.1173550000000001</v>
      </c>
      <c r="AI46" s="208">
        <v>1.0995999999999999</v>
      </c>
      <c r="AJ46" s="208">
        <v>1.1033230000000001</v>
      </c>
      <c r="AK46" s="208">
        <v>1.0679000000000001</v>
      </c>
      <c r="AL46" s="208">
        <v>1.0580970000000001</v>
      </c>
      <c r="AM46" s="208">
        <v>1.0235160000000001</v>
      </c>
      <c r="AN46" s="208">
        <v>1.008786</v>
      </c>
      <c r="AO46" s="208">
        <v>1.1134189999999999</v>
      </c>
      <c r="AP46" s="208">
        <v>1.162433</v>
      </c>
      <c r="AQ46" s="208">
        <v>1.1839360000000001</v>
      </c>
      <c r="AR46" s="208">
        <v>1.210067</v>
      </c>
      <c r="AS46" s="208">
        <v>1.2055480000000001</v>
      </c>
      <c r="AT46" s="208">
        <v>1.202032</v>
      </c>
      <c r="AU46" s="208">
        <v>1.1939329999999999</v>
      </c>
      <c r="AV46" s="208">
        <v>1.1752260000000001</v>
      </c>
      <c r="AW46" s="208">
        <v>1.1783330000000001</v>
      </c>
      <c r="AX46" s="208">
        <v>1.178903</v>
      </c>
      <c r="AY46" s="208">
        <v>1.0812900000000001</v>
      </c>
      <c r="AZ46" s="208">
        <v>1.1261471999999999</v>
      </c>
      <c r="BA46" s="208">
        <v>1.1419686452</v>
      </c>
      <c r="BB46" s="324">
        <v>1.1632960000000001</v>
      </c>
      <c r="BC46" s="324">
        <v>1.1867000000000001</v>
      </c>
      <c r="BD46" s="324">
        <v>1.193997</v>
      </c>
      <c r="BE46" s="324">
        <v>1.202402</v>
      </c>
      <c r="BF46" s="324">
        <v>1.186607</v>
      </c>
      <c r="BG46" s="324">
        <v>1.166037</v>
      </c>
      <c r="BH46" s="324">
        <v>1.151192</v>
      </c>
      <c r="BI46" s="324">
        <v>1.1593279999999999</v>
      </c>
      <c r="BJ46" s="324">
        <v>1.1537580000000001</v>
      </c>
      <c r="BK46" s="324">
        <v>1.060557</v>
      </c>
      <c r="BL46" s="324">
        <v>1.0997319999999999</v>
      </c>
      <c r="BM46" s="324">
        <v>1.116144</v>
      </c>
      <c r="BN46" s="324">
        <v>1.168461</v>
      </c>
      <c r="BO46" s="324">
        <v>1.18841</v>
      </c>
      <c r="BP46" s="324">
        <v>1.1989270000000001</v>
      </c>
      <c r="BQ46" s="324">
        <v>1.200693</v>
      </c>
      <c r="BR46" s="324">
        <v>1.1881949999999999</v>
      </c>
      <c r="BS46" s="324">
        <v>1.166498</v>
      </c>
      <c r="BT46" s="324">
        <v>1.1627019999999999</v>
      </c>
      <c r="BU46" s="324">
        <v>1.174895</v>
      </c>
      <c r="BV46" s="324">
        <v>1.1667479999999999</v>
      </c>
      <c r="BX46" s="698"/>
      <c r="BY46" s="698"/>
    </row>
    <row r="47" spans="1:77" ht="11.15" customHeight="1" x14ac:dyDescent="0.25">
      <c r="A47" s="61" t="s">
        <v>752</v>
      </c>
      <c r="B47" s="566" t="s">
        <v>405</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-2.581E-3</v>
      </c>
      <c r="AD47" s="208">
        <v>0.19473299999999999</v>
      </c>
      <c r="AE47" s="208">
        <v>0.207097</v>
      </c>
      <c r="AF47" s="208">
        <v>0.24610000000000001</v>
      </c>
      <c r="AG47" s="208">
        <v>0.46290300000000001</v>
      </c>
      <c r="AH47" s="208">
        <v>0.51287099999999997</v>
      </c>
      <c r="AI47" s="208">
        <v>0.35903299999999999</v>
      </c>
      <c r="AJ47" s="208">
        <v>0.282613</v>
      </c>
      <c r="AK47" s="208">
        <v>0.24496699999999999</v>
      </c>
      <c r="AL47" s="208">
        <v>3.8386999999999998E-2</v>
      </c>
      <c r="AM47" s="208">
        <v>-8.2903000000000004E-2</v>
      </c>
      <c r="AN47" s="208">
        <v>-0.11607099999999999</v>
      </c>
      <c r="AO47" s="208">
        <v>-3.8096999999999999E-2</v>
      </c>
      <c r="AP47" s="208">
        <v>3.7433000000000001E-2</v>
      </c>
      <c r="AQ47" s="208">
        <v>0.31251600000000002</v>
      </c>
      <c r="AR47" s="208">
        <v>0.31986700000000001</v>
      </c>
      <c r="AS47" s="208">
        <v>0.433645</v>
      </c>
      <c r="AT47" s="208">
        <v>0.41132299999999999</v>
      </c>
      <c r="AU47" s="208">
        <v>7.3599999999999999E-2</v>
      </c>
      <c r="AV47" s="208">
        <v>6.3129000000000005E-2</v>
      </c>
      <c r="AW47" s="208">
        <v>0.194967</v>
      </c>
      <c r="AX47" s="208">
        <v>0.32732299999999998</v>
      </c>
      <c r="AY47" s="208">
        <v>-0.10506500000000001</v>
      </c>
      <c r="AZ47" s="208">
        <v>0.12230849457</v>
      </c>
      <c r="BA47" s="208">
        <v>0.15706697724999999</v>
      </c>
      <c r="BB47" s="324">
        <v>0.19220329999999999</v>
      </c>
      <c r="BC47" s="324">
        <v>0.34928609999999999</v>
      </c>
      <c r="BD47" s="324">
        <v>0.31058930000000001</v>
      </c>
      <c r="BE47" s="324">
        <v>0.3400955</v>
      </c>
      <c r="BF47" s="324">
        <v>0.31540069999999998</v>
      </c>
      <c r="BG47" s="324">
        <v>0.27766580000000002</v>
      </c>
      <c r="BH47" s="324">
        <v>0.20035559999999999</v>
      </c>
      <c r="BI47" s="324">
        <v>0.26526699999999998</v>
      </c>
      <c r="BJ47" s="324">
        <v>0.3543269</v>
      </c>
      <c r="BK47" s="324">
        <v>6.8538500000000002E-2</v>
      </c>
      <c r="BL47" s="324">
        <v>4.4219399999999999E-2</v>
      </c>
      <c r="BM47" s="324">
        <v>0.1183771</v>
      </c>
      <c r="BN47" s="324">
        <v>0.18230669999999999</v>
      </c>
      <c r="BO47" s="324">
        <v>0.3467847</v>
      </c>
      <c r="BP47" s="324">
        <v>0.31052069999999998</v>
      </c>
      <c r="BQ47" s="324">
        <v>0.33983439999999998</v>
      </c>
      <c r="BR47" s="324">
        <v>0.31296429999999997</v>
      </c>
      <c r="BS47" s="324">
        <v>0.27596910000000002</v>
      </c>
      <c r="BT47" s="324">
        <v>0.19888600000000001</v>
      </c>
      <c r="BU47" s="324">
        <v>0.26466669999999998</v>
      </c>
      <c r="BV47" s="324">
        <v>0.35183710000000001</v>
      </c>
      <c r="BX47" s="698"/>
      <c r="BY47" s="698"/>
    </row>
    <row r="48" spans="1:77" ht="11.15" customHeight="1" x14ac:dyDescent="0.25">
      <c r="A48" s="61" t="s">
        <v>753</v>
      </c>
      <c r="B48" s="176" t="s">
        <v>801</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0.162355</v>
      </c>
      <c r="AB48" s="208">
        <v>0.75913799999999998</v>
      </c>
      <c r="AC48" s="208">
        <v>0.32545200000000002</v>
      </c>
      <c r="AD48" s="208">
        <v>0.1169</v>
      </c>
      <c r="AE48" s="208">
        <v>0.457065</v>
      </c>
      <c r="AF48" s="208">
        <v>0.88666699999999998</v>
      </c>
      <c r="AG48" s="208">
        <v>0.71116100000000004</v>
      </c>
      <c r="AH48" s="208">
        <v>1.0440970000000001</v>
      </c>
      <c r="AI48" s="208">
        <v>0.80363300000000004</v>
      </c>
      <c r="AJ48" s="208">
        <v>0.64729000000000003</v>
      </c>
      <c r="AK48" s="208">
        <v>0.16289999999999999</v>
      </c>
      <c r="AL48" s="208">
        <v>0.54877399999999998</v>
      </c>
      <c r="AM48" s="208">
        <v>0.11651599999999999</v>
      </c>
      <c r="AN48" s="208">
        <v>1.0418210000000001</v>
      </c>
      <c r="AO48" s="208">
        <v>0.99299999999999999</v>
      </c>
      <c r="AP48" s="208">
        <v>1.006667</v>
      </c>
      <c r="AQ48" s="208">
        <v>0.921871</v>
      </c>
      <c r="AR48" s="208">
        <v>0.83716699999999999</v>
      </c>
      <c r="AS48" s="208">
        <v>0.873</v>
      </c>
      <c r="AT48" s="208">
        <v>0.80483899999999997</v>
      </c>
      <c r="AU48" s="208">
        <v>0.75466699999999998</v>
      </c>
      <c r="AV48" s="208">
        <v>0.72196800000000005</v>
      </c>
      <c r="AW48" s="208">
        <v>0.18463299999999999</v>
      </c>
      <c r="AX48" s="208">
        <v>-8.1581000000000001E-2</v>
      </c>
      <c r="AY48" s="208">
        <v>-0.27364500000000003</v>
      </c>
      <c r="AZ48" s="208">
        <v>0.63835714286</v>
      </c>
      <c r="BA48" s="208">
        <v>0.70099999999999996</v>
      </c>
      <c r="BB48" s="324">
        <v>0.78188219999999997</v>
      </c>
      <c r="BC48" s="324">
        <v>0.84594460000000005</v>
      </c>
      <c r="BD48" s="324">
        <v>0.78555660000000005</v>
      </c>
      <c r="BE48" s="324">
        <v>0.67358099999999999</v>
      </c>
      <c r="BF48" s="324">
        <v>0.70301729999999996</v>
      </c>
      <c r="BG48" s="324">
        <v>0.58203009999999999</v>
      </c>
      <c r="BH48" s="324">
        <v>0.77408509999999997</v>
      </c>
      <c r="BI48" s="324">
        <v>0.27906609999999998</v>
      </c>
      <c r="BJ48" s="324">
        <v>-0.15840599999999999</v>
      </c>
      <c r="BK48" s="324">
        <v>0.1811692</v>
      </c>
      <c r="BL48" s="324">
        <v>0.55500119999999997</v>
      </c>
      <c r="BM48" s="324">
        <v>0.71012249999999999</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754</v>
      </c>
      <c r="B49" s="176" t="s">
        <v>802</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1.2260000000000001E-3</v>
      </c>
      <c r="AB49" s="208">
        <v>-1.03E-4</v>
      </c>
      <c r="AC49" s="208">
        <v>9.68E-4</v>
      </c>
      <c r="AD49" s="208">
        <v>-1E-4</v>
      </c>
      <c r="AE49" s="208">
        <v>1.2260000000000001E-3</v>
      </c>
      <c r="AF49" s="208">
        <v>2.9999999999999997E-4</v>
      </c>
      <c r="AG49" s="208">
        <v>4.5199999999999998E-4</v>
      </c>
      <c r="AH49" s="208">
        <v>3.5500000000000001E-4</v>
      </c>
      <c r="AI49" s="208">
        <v>3.6699999999999998E-4</v>
      </c>
      <c r="AJ49" s="208">
        <v>2.9E-4</v>
      </c>
      <c r="AK49" s="208">
        <v>2.33E-4</v>
      </c>
      <c r="AL49" s="208">
        <v>1.94E-4</v>
      </c>
      <c r="AM49" s="208">
        <v>5.8100000000000003E-4</v>
      </c>
      <c r="AN49" s="208">
        <v>3.57E-4</v>
      </c>
      <c r="AO49" s="208">
        <v>5.8100000000000003E-4</v>
      </c>
      <c r="AP49" s="208">
        <v>2.33E-4</v>
      </c>
      <c r="AQ49" s="208">
        <v>5.8100000000000003E-4</v>
      </c>
      <c r="AR49" s="208">
        <v>4.3300000000000001E-4</v>
      </c>
      <c r="AS49" s="208">
        <v>7.7399999999999995E-4</v>
      </c>
      <c r="AT49" s="208">
        <v>2.5799999999999998E-4</v>
      </c>
      <c r="AU49" s="208">
        <v>3.6699999999999998E-4</v>
      </c>
      <c r="AV49" s="208">
        <v>3.5500000000000001E-4</v>
      </c>
      <c r="AW49" s="208">
        <v>4.6700000000000002E-4</v>
      </c>
      <c r="AX49" s="208">
        <v>6.4499999999999996E-4</v>
      </c>
      <c r="AY49" s="208">
        <v>-2.6129999999999999E-3</v>
      </c>
      <c r="AZ49" s="208">
        <v>-7.1299999999999998E-5</v>
      </c>
      <c r="BA49" s="208">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755</v>
      </c>
      <c r="B50" s="176" t="s">
        <v>570</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18.538032000000001</v>
      </c>
      <c r="AB50" s="208">
        <v>18.321345000000001</v>
      </c>
      <c r="AC50" s="208">
        <v>17.104775</v>
      </c>
      <c r="AD50" s="208">
        <v>14.217566</v>
      </c>
      <c r="AE50" s="208">
        <v>14.923227000000001</v>
      </c>
      <c r="AF50" s="208">
        <v>16.343900999999999</v>
      </c>
      <c r="AG50" s="208">
        <v>17.077065000000001</v>
      </c>
      <c r="AH50" s="208">
        <v>17.248549000000001</v>
      </c>
      <c r="AI50" s="208">
        <v>16.371732999999999</v>
      </c>
      <c r="AJ50" s="208">
        <v>16.065161</v>
      </c>
      <c r="AK50" s="208">
        <v>16.237067</v>
      </c>
      <c r="AL50" s="208">
        <v>16.355806999999999</v>
      </c>
      <c r="AM50" s="208">
        <v>16.170483999999998</v>
      </c>
      <c r="AN50" s="208">
        <v>14.786965</v>
      </c>
      <c r="AO50" s="208">
        <v>16.966418999999998</v>
      </c>
      <c r="AP50" s="208">
        <v>17.817931999999999</v>
      </c>
      <c r="AQ50" s="208">
        <v>18.444064999999998</v>
      </c>
      <c r="AR50" s="208">
        <v>18.971399999999999</v>
      </c>
      <c r="AS50" s="208">
        <v>18.796386999999999</v>
      </c>
      <c r="AT50" s="208">
        <v>18.570581000000001</v>
      </c>
      <c r="AU50" s="208">
        <v>17.789234</v>
      </c>
      <c r="AV50" s="208">
        <v>17.689032999999998</v>
      </c>
      <c r="AW50" s="208">
        <v>18.054500000000001</v>
      </c>
      <c r="AX50" s="208">
        <v>17.979064000000001</v>
      </c>
      <c r="AY50" s="208">
        <v>16.855032000000001</v>
      </c>
      <c r="AZ50" s="208">
        <v>17.709720009000002</v>
      </c>
      <c r="BA50" s="208">
        <v>18.319847175</v>
      </c>
      <c r="BB50" s="324">
        <v>18.924489999999999</v>
      </c>
      <c r="BC50" s="324">
        <v>19.635169999999999</v>
      </c>
      <c r="BD50" s="324">
        <v>19.78773</v>
      </c>
      <c r="BE50" s="324">
        <v>19.517810000000001</v>
      </c>
      <c r="BF50" s="324">
        <v>19.88916</v>
      </c>
      <c r="BG50" s="324">
        <v>19.060199999999998</v>
      </c>
      <c r="BH50" s="324">
        <v>18.048300000000001</v>
      </c>
      <c r="BI50" s="324">
        <v>18.470020000000002</v>
      </c>
      <c r="BJ50" s="324">
        <v>18.735990000000001</v>
      </c>
      <c r="BK50" s="324">
        <v>17.639340000000001</v>
      </c>
      <c r="BL50" s="324">
        <v>16.756170000000001</v>
      </c>
      <c r="BM50" s="324">
        <v>18.010819999999999</v>
      </c>
      <c r="BN50" s="324">
        <v>18.782889999999998</v>
      </c>
      <c r="BO50" s="324">
        <v>19.460979999999999</v>
      </c>
      <c r="BP50" s="324">
        <v>19.51493</v>
      </c>
      <c r="BQ50" s="324">
        <v>19.358910000000002</v>
      </c>
      <c r="BR50" s="324">
        <v>19.674600000000002</v>
      </c>
      <c r="BS50" s="324">
        <v>18.75104</v>
      </c>
      <c r="BT50" s="324">
        <v>18.144819999999999</v>
      </c>
      <c r="BU50" s="324">
        <v>18.69801</v>
      </c>
      <c r="BV50" s="324">
        <v>19.035240000000002</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505</v>
      </c>
      <c r="B52" s="177" t="s">
        <v>406</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1.128098</v>
      </c>
      <c r="AB52" s="208">
        <v>0.94134399999999996</v>
      </c>
      <c r="AC52" s="208">
        <v>0.97412799999999999</v>
      </c>
      <c r="AD52" s="208">
        <v>0.77373199999999998</v>
      </c>
      <c r="AE52" s="208">
        <v>0.80803000000000003</v>
      </c>
      <c r="AF52" s="208">
        <v>0.87066600000000005</v>
      </c>
      <c r="AG52" s="208">
        <v>0.92867699999999997</v>
      </c>
      <c r="AH52" s="208">
        <v>0.923902</v>
      </c>
      <c r="AI52" s="208">
        <v>0.94806900000000005</v>
      </c>
      <c r="AJ52" s="208">
        <v>0.92429099999999997</v>
      </c>
      <c r="AK52" s="208">
        <v>0.93443299999999996</v>
      </c>
      <c r="AL52" s="208">
        <v>0.91493599999999997</v>
      </c>
      <c r="AM52" s="208">
        <v>0.89135200000000003</v>
      </c>
      <c r="AN52" s="208">
        <v>0.764571</v>
      </c>
      <c r="AO52" s="208">
        <v>0.86361500000000002</v>
      </c>
      <c r="AP52" s="208">
        <v>0.94893499999999997</v>
      </c>
      <c r="AQ52" s="208">
        <v>1.0244200000000001</v>
      </c>
      <c r="AR52" s="208">
        <v>0.92243200000000003</v>
      </c>
      <c r="AS52" s="208">
        <v>0.95987199999999995</v>
      </c>
      <c r="AT52" s="208">
        <v>1.0087410000000001</v>
      </c>
      <c r="AU52" s="208">
        <v>0.93666400000000005</v>
      </c>
      <c r="AV52" s="208">
        <v>1.01329</v>
      </c>
      <c r="AW52" s="208">
        <v>1.012602</v>
      </c>
      <c r="AX52" s="208">
        <v>1.083261</v>
      </c>
      <c r="AY52" s="208">
        <v>0.98419400000000001</v>
      </c>
      <c r="AZ52" s="208">
        <v>0.87777700000000003</v>
      </c>
      <c r="BA52" s="208">
        <v>1.0332269999999999</v>
      </c>
      <c r="BB52" s="324">
        <v>1.0936999999999999</v>
      </c>
      <c r="BC52" s="324">
        <v>1.05955</v>
      </c>
      <c r="BD52" s="324">
        <v>1.0423929999999999</v>
      </c>
      <c r="BE52" s="324">
        <v>1.0235559999999999</v>
      </c>
      <c r="BF52" s="324">
        <v>1.082535</v>
      </c>
      <c r="BG52" s="324">
        <v>1.059644</v>
      </c>
      <c r="BH52" s="324">
        <v>1.008448</v>
      </c>
      <c r="BI52" s="324">
        <v>1.090506</v>
      </c>
      <c r="BJ52" s="324">
        <v>1.108827</v>
      </c>
      <c r="BK52" s="324">
        <v>1.090865</v>
      </c>
      <c r="BL52" s="324">
        <v>1.018527</v>
      </c>
      <c r="BM52" s="324">
        <v>1.002456</v>
      </c>
      <c r="BN52" s="324">
        <v>1.0059149999999999</v>
      </c>
      <c r="BO52" s="324">
        <v>1.0012190000000001</v>
      </c>
      <c r="BP52" s="324">
        <v>0.98441100000000004</v>
      </c>
      <c r="BQ52" s="324">
        <v>0.97552240000000001</v>
      </c>
      <c r="BR52" s="324">
        <v>1.0345009999999999</v>
      </c>
      <c r="BS52" s="324">
        <v>0.99216950000000004</v>
      </c>
      <c r="BT52" s="324">
        <v>0.96566600000000002</v>
      </c>
      <c r="BU52" s="324">
        <v>1.020472</v>
      </c>
      <c r="BV52" s="324">
        <v>1.0589710000000001</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571</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969</v>
      </c>
      <c r="B55" s="566" t="s">
        <v>961</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0.38783899999999999</v>
      </c>
      <c r="AB55" s="208">
        <v>0.381241</v>
      </c>
      <c r="AC55" s="208">
        <v>0.621</v>
      </c>
      <c r="AD55" s="208">
        <v>0.68279999999999996</v>
      </c>
      <c r="AE55" s="208">
        <v>0.67103199999999996</v>
      </c>
      <c r="AF55" s="208">
        <v>0.71040000000000003</v>
      </c>
      <c r="AG55" s="208">
        <v>0.73216099999999995</v>
      </c>
      <c r="AH55" s="208">
        <v>0.712032</v>
      </c>
      <c r="AI55" s="208">
        <v>0.55546700000000004</v>
      </c>
      <c r="AJ55" s="208">
        <v>0.40983900000000001</v>
      </c>
      <c r="AK55" s="208">
        <v>0.33329999999999999</v>
      </c>
      <c r="AL55" s="208">
        <v>0.346968</v>
      </c>
      <c r="AM55" s="208">
        <v>0.36725799999999997</v>
      </c>
      <c r="AN55" s="208">
        <v>0.34267900000000001</v>
      </c>
      <c r="AO55" s="208">
        <v>0.59428999999999998</v>
      </c>
      <c r="AP55" s="208">
        <v>0.778667</v>
      </c>
      <c r="AQ55" s="208">
        <v>0.89974200000000004</v>
      </c>
      <c r="AR55" s="208">
        <v>0.88090000000000002</v>
      </c>
      <c r="AS55" s="208">
        <v>0.84980699999999998</v>
      </c>
      <c r="AT55" s="208">
        <v>0.80548399999999998</v>
      </c>
      <c r="AU55" s="208">
        <v>0.60673299999999997</v>
      </c>
      <c r="AV55" s="208">
        <v>0.48303200000000002</v>
      </c>
      <c r="AW55" s="208">
        <v>0.38526700000000003</v>
      </c>
      <c r="AX55" s="208">
        <v>0.38845200000000002</v>
      </c>
      <c r="AY55" s="208">
        <v>0.37948399999999999</v>
      </c>
      <c r="AZ55" s="208">
        <v>0.44260379</v>
      </c>
      <c r="BA55" s="208">
        <v>0.65474118999999997</v>
      </c>
      <c r="BB55" s="324">
        <v>0.80801690000000004</v>
      </c>
      <c r="BC55" s="324">
        <v>0.84517540000000002</v>
      </c>
      <c r="BD55" s="324">
        <v>0.88220299999999996</v>
      </c>
      <c r="BE55" s="324">
        <v>0.86864949999999996</v>
      </c>
      <c r="BF55" s="324">
        <v>0.84058270000000002</v>
      </c>
      <c r="BG55" s="324">
        <v>0.62009049999999999</v>
      </c>
      <c r="BH55" s="324">
        <v>0.4570188</v>
      </c>
      <c r="BI55" s="324">
        <v>0.33934959999999997</v>
      </c>
      <c r="BJ55" s="324">
        <v>0.3616916</v>
      </c>
      <c r="BK55" s="324">
        <v>0.37202950000000001</v>
      </c>
      <c r="BL55" s="324">
        <v>0.42941040000000003</v>
      </c>
      <c r="BM55" s="324">
        <v>0.65288120000000005</v>
      </c>
      <c r="BN55" s="324">
        <v>0.79458519999999999</v>
      </c>
      <c r="BO55" s="324">
        <v>0.8392712</v>
      </c>
      <c r="BP55" s="324">
        <v>0.8766834</v>
      </c>
      <c r="BQ55" s="324">
        <v>0.86383350000000003</v>
      </c>
      <c r="BR55" s="324">
        <v>0.83402909999999997</v>
      </c>
      <c r="BS55" s="324">
        <v>0.61517449999999996</v>
      </c>
      <c r="BT55" s="324">
        <v>0.45283000000000001</v>
      </c>
      <c r="BU55" s="324">
        <v>0.33130219999999999</v>
      </c>
      <c r="BV55" s="324">
        <v>0.34431420000000001</v>
      </c>
    </row>
    <row r="56" spans="1:79" ht="11.15" customHeight="1" x14ac:dyDescent="0.25">
      <c r="A56" s="61" t="s">
        <v>756</v>
      </c>
      <c r="B56" s="176" t="s">
        <v>407</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9.6259680000000003</v>
      </c>
      <c r="AB56" s="208">
        <v>9.7424140000000001</v>
      </c>
      <c r="AC56" s="208">
        <v>8.5758390000000002</v>
      </c>
      <c r="AD56" s="208">
        <v>6.3654000000000002</v>
      </c>
      <c r="AE56" s="208">
        <v>7.4764520000000001</v>
      </c>
      <c r="AF56" s="208">
        <v>8.7479669999999992</v>
      </c>
      <c r="AG56" s="208">
        <v>9.026097</v>
      </c>
      <c r="AH56" s="208">
        <v>9.3119029999999992</v>
      </c>
      <c r="AI56" s="208">
        <v>9.0901329999999998</v>
      </c>
      <c r="AJ56" s="208">
        <v>9.2523549999999997</v>
      </c>
      <c r="AK56" s="208">
        <v>8.8832000000000004</v>
      </c>
      <c r="AL56" s="208">
        <v>8.8092900000000007</v>
      </c>
      <c r="AM56" s="208">
        <v>8.519774</v>
      </c>
      <c r="AN56" s="208">
        <v>8.3963570000000001</v>
      </c>
      <c r="AO56" s="208">
        <v>9.2834520000000005</v>
      </c>
      <c r="AP56" s="208">
        <v>9.6359999999999992</v>
      </c>
      <c r="AQ56" s="208">
        <v>9.8667099999999994</v>
      </c>
      <c r="AR56" s="208">
        <v>9.9492329999999995</v>
      </c>
      <c r="AS56" s="208">
        <v>9.9333229999999997</v>
      </c>
      <c r="AT56" s="208">
        <v>9.8645479999999992</v>
      </c>
      <c r="AU56" s="208">
        <v>9.6735000000000007</v>
      </c>
      <c r="AV56" s="208">
        <v>9.6965810000000001</v>
      </c>
      <c r="AW56" s="208">
        <v>9.7026669999999999</v>
      </c>
      <c r="AX56" s="208">
        <v>9.6581609999999998</v>
      </c>
      <c r="AY56" s="208">
        <v>8.7561289999999996</v>
      </c>
      <c r="AZ56" s="208">
        <v>9.3394642857000001</v>
      </c>
      <c r="BA56" s="208">
        <v>9.4499999999999993</v>
      </c>
      <c r="BB56" s="324">
        <v>9.5288559999999993</v>
      </c>
      <c r="BC56" s="324">
        <v>9.9247029999999992</v>
      </c>
      <c r="BD56" s="324">
        <v>9.9488559999999993</v>
      </c>
      <c r="BE56" s="324">
        <v>9.7237469999999995</v>
      </c>
      <c r="BF56" s="324">
        <v>9.9379849999999994</v>
      </c>
      <c r="BG56" s="324">
        <v>9.781981</v>
      </c>
      <c r="BH56" s="324">
        <v>9.6912870000000009</v>
      </c>
      <c r="BI56" s="324">
        <v>9.8011540000000004</v>
      </c>
      <c r="BJ56" s="324">
        <v>9.5981339999999999</v>
      </c>
      <c r="BK56" s="324">
        <v>9.1778969999999997</v>
      </c>
      <c r="BL56" s="324">
        <v>8.9832129999999992</v>
      </c>
      <c r="BM56" s="324">
        <v>9.3624189999999992</v>
      </c>
      <c r="BN56" s="324">
        <v>9.6659769999999998</v>
      </c>
      <c r="BO56" s="324">
        <v>9.8831950000000006</v>
      </c>
      <c r="BP56" s="324">
        <v>9.8590049999999998</v>
      </c>
      <c r="BQ56" s="324">
        <v>9.7406279999999992</v>
      </c>
      <c r="BR56" s="324">
        <v>9.9901359999999997</v>
      </c>
      <c r="BS56" s="324">
        <v>9.6949900000000007</v>
      </c>
      <c r="BT56" s="324">
        <v>9.745628</v>
      </c>
      <c r="BU56" s="324">
        <v>9.9745860000000004</v>
      </c>
      <c r="BV56" s="324">
        <v>10.109489999999999</v>
      </c>
    </row>
    <row r="57" spans="1:79" ht="11.15" customHeight="1" x14ac:dyDescent="0.25">
      <c r="A57" s="61" t="s">
        <v>757</v>
      </c>
      <c r="B57" s="176" t="s">
        <v>408</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1.666345</v>
      </c>
      <c r="AC57" s="208">
        <v>1.3592580000000001</v>
      </c>
      <c r="AD57" s="208">
        <v>0.61903300000000006</v>
      </c>
      <c r="AE57" s="208">
        <v>0.50541899999999995</v>
      </c>
      <c r="AF57" s="208">
        <v>0.73313300000000003</v>
      </c>
      <c r="AG57" s="208">
        <v>0.83570999999999995</v>
      </c>
      <c r="AH57" s="208">
        <v>0.85099999999999998</v>
      </c>
      <c r="AI57" s="208">
        <v>0.79949999999999999</v>
      </c>
      <c r="AJ57" s="208">
        <v>0.82125800000000004</v>
      </c>
      <c r="AK57" s="208">
        <v>1.0617000000000001</v>
      </c>
      <c r="AL57" s="208">
        <v>1.125194</v>
      </c>
      <c r="AM57" s="208">
        <v>1.2263550000000001</v>
      </c>
      <c r="AN57" s="208">
        <v>0.94935700000000001</v>
      </c>
      <c r="AO57" s="208">
        <v>1.101</v>
      </c>
      <c r="AP57" s="208">
        <v>1.2626329999999999</v>
      </c>
      <c r="AQ57" s="208">
        <v>1.308065</v>
      </c>
      <c r="AR57" s="208">
        <v>1.3831329999999999</v>
      </c>
      <c r="AS57" s="208">
        <v>1.423387</v>
      </c>
      <c r="AT57" s="208">
        <v>1.4352579999999999</v>
      </c>
      <c r="AU57" s="208">
        <v>1.355667</v>
      </c>
      <c r="AV57" s="208">
        <v>1.321097</v>
      </c>
      <c r="AW57" s="208">
        <v>1.435467</v>
      </c>
      <c r="AX57" s="208">
        <v>1.5121290000000001</v>
      </c>
      <c r="AY57" s="208">
        <v>1.516548</v>
      </c>
      <c r="AZ57" s="208">
        <v>1.5205</v>
      </c>
      <c r="BA57" s="208">
        <v>1.446</v>
      </c>
      <c r="BB57" s="324">
        <v>1.5266439999999999</v>
      </c>
      <c r="BC57" s="324">
        <v>1.5711079999999999</v>
      </c>
      <c r="BD57" s="324">
        <v>1.6356630000000001</v>
      </c>
      <c r="BE57" s="324">
        <v>1.68649</v>
      </c>
      <c r="BF57" s="324">
        <v>1.7351220000000001</v>
      </c>
      <c r="BG57" s="324">
        <v>1.657532</v>
      </c>
      <c r="BH57" s="324">
        <v>1.5391649999999999</v>
      </c>
      <c r="BI57" s="324">
        <v>1.5983560000000001</v>
      </c>
      <c r="BJ57" s="324">
        <v>1.65903</v>
      </c>
      <c r="BK57" s="324">
        <v>1.574085</v>
      </c>
      <c r="BL57" s="324">
        <v>1.4569920000000001</v>
      </c>
      <c r="BM57" s="324">
        <v>1.5633379999999999</v>
      </c>
      <c r="BN57" s="324">
        <v>1.5947279999999999</v>
      </c>
      <c r="BO57" s="324">
        <v>1.6350519999999999</v>
      </c>
      <c r="BP57" s="324">
        <v>1.6618839999999999</v>
      </c>
      <c r="BQ57" s="324">
        <v>1.683187</v>
      </c>
      <c r="BR57" s="324">
        <v>1.6984539999999999</v>
      </c>
      <c r="BS57" s="324">
        <v>1.6218790000000001</v>
      </c>
      <c r="BT57" s="324">
        <v>1.5268619999999999</v>
      </c>
      <c r="BU57" s="324">
        <v>1.5738080000000001</v>
      </c>
      <c r="BV57" s="324">
        <v>1.6001430000000001</v>
      </c>
    </row>
    <row r="58" spans="1:79" ht="11.15" customHeight="1" x14ac:dyDescent="0.25">
      <c r="A58" s="61" t="s">
        <v>758</v>
      </c>
      <c r="B58" s="176" t="s">
        <v>409</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4.9529360000000002</v>
      </c>
      <c r="AD58" s="208">
        <v>5.0788000000000002</v>
      </c>
      <c r="AE58" s="208">
        <v>4.8181609999999999</v>
      </c>
      <c r="AF58" s="208">
        <v>4.5796669999999997</v>
      </c>
      <c r="AG58" s="208">
        <v>4.8427420000000003</v>
      </c>
      <c r="AH58" s="208">
        <v>4.8227419999999999</v>
      </c>
      <c r="AI58" s="208">
        <v>4.4935</v>
      </c>
      <c r="AJ58" s="208">
        <v>4.204161</v>
      </c>
      <c r="AK58" s="208">
        <v>4.5220000000000002</v>
      </c>
      <c r="AL58" s="208">
        <v>4.6329029999999998</v>
      </c>
      <c r="AM58" s="208">
        <v>4.5535480000000002</v>
      </c>
      <c r="AN58" s="208">
        <v>3.7661069999999999</v>
      </c>
      <c r="AO58" s="208">
        <v>4.5060320000000003</v>
      </c>
      <c r="AP58" s="208">
        <v>4.6066669999999998</v>
      </c>
      <c r="AQ58" s="208">
        <v>4.7458070000000001</v>
      </c>
      <c r="AR58" s="208">
        <v>4.9539</v>
      </c>
      <c r="AS58" s="208">
        <v>4.8536770000000002</v>
      </c>
      <c r="AT58" s="208">
        <v>4.7507419999999998</v>
      </c>
      <c r="AU58" s="208">
        <v>4.5503999999999998</v>
      </c>
      <c r="AV58" s="208">
        <v>4.7218390000000001</v>
      </c>
      <c r="AW58" s="208">
        <v>4.954167</v>
      </c>
      <c r="AX58" s="208">
        <v>4.922129</v>
      </c>
      <c r="AY58" s="208">
        <v>4.6440320000000002</v>
      </c>
      <c r="AZ58" s="208">
        <v>4.6565714286000004</v>
      </c>
      <c r="BA58" s="208">
        <v>5.0348387096999998</v>
      </c>
      <c r="BB58" s="324">
        <v>5.2725749999999998</v>
      </c>
      <c r="BC58" s="324">
        <v>5.4362130000000004</v>
      </c>
      <c r="BD58" s="324">
        <v>5.4009999999999998</v>
      </c>
      <c r="BE58" s="324">
        <v>5.381068</v>
      </c>
      <c r="BF58" s="324">
        <v>5.4221919999999999</v>
      </c>
      <c r="BG58" s="324">
        <v>5.2215749999999996</v>
      </c>
      <c r="BH58" s="324">
        <v>4.7769219999999999</v>
      </c>
      <c r="BI58" s="324">
        <v>5.1342949999999998</v>
      </c>
      <c r="BJ58" s="324">
        <v>5.4181999999999997</v>
      </c>
      <c r="BK58" s="324">
        <v>4.9117860000000002</v>
      </c>
      <c r="BL58" s="324">
        <v>4.5364110000000002</v>
      </c>
      <c r="BM58" s="324">
        <v>4.7917319999999997</v>
      </c>
      <c r="BN58" s="324">
        <v>4.9998110000000002</v>
      </c>
      <c r="BO58" s="324">
        <v>5.2451780000000001</v>
      </c>
      <c r="BP58" s="324">
        <v>5.244999</v>
      </c>
      <c r="BQ58" s="324">
        <v>5.2056149999999999</v>
      </c>
      <c r="BR58" s="324">
        <v>5.2069000000000001</v>
      </c>
      <c r="BS58" s="324">
        <v>5.0312109999999999</v>
      </c>
      <c r="BT58" s="324">
        <v>4.7517990000000001</v>
      </c>
      <c r="BU58" s="324">
        <v>5.1435760000000004</v>
      </c>
      <c r="BV58" s="324">
        <v>5.3254599999999996</v>
      </c>
      <c r="BX58" s="698"/>
      <c r="BY58" s="698"/>
      <c r="BZ58" s="698"/>
      <c r="CA58" s="699"/>
    </row>
    <row r="59" spans="1:79" ht="11.15" customHeight="1" x14ac:dyDescent="0.25">
      <c r="A59" s="61" t="s">
        <v>759</v>
      </c>
      <c r="B59" s="176" t="s">
        <v>410</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0.225742</v>
      </c>
      <c r="AB59" s="208">
        <v>0.25103500000000001</v>
      </c>
      <c r="AC59" s="208">
        <v>0.240871</v>
      </c>
      <c r="AD59" s="208">
        <v>0.138567</v>
      </c>
      <c r="AE59" s="208">
        <v>0.14274200000000001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0.22719400000000001</v>
      </c>
      <c r="AP59" s="208">
        <v>0.18133299999999999</v>
      </c>
      <c r="AQ59" s="208">
        <v>0.205903</v>
      </c>
      <c r="AR59" s="208">
        <v>0.216367</v>
      </c>
      <c r="AS59" s="208">
        <v>0.234065</v>
      </c>
      <c r="AT59" s="208">
        <v>0.21916099999999999</v>
      </c>
      <c r="AU59" s="208">
        <v>0.18390000000000001</v>
      </c>
      <c r="AV59" s="208">
        <v>0.22287100000000001</v>
      </c>
      <c r="AW59" s="208">
        <v>0.25119999999999998</v>
      </c>
      <c r="AX59" s="208">
        <v>0.19232299999999999</v>
      </c>
      <c r="AY59" s="208">
        <v>0.26267699999999999</v>
      </c>
      <c r="AZ59" s="208">
        <v>0.20207142856999999</v>
      </c>
      <c r="BA59" s="208">
        <v>0.24651612903</v>
      </c>
      <c r="BB59" s="324">
        <v>0.23885339999999999</v>
      </c>
      <c r="BC59" s="324">
        <v>0.22827320000000001</v>
      </c>
      <c r="BD59" s="324">
        <v>0.25286059999999999</v>
      </c>
      <c r="BE59" s="324">
        <v>0.2559263</v>
      </c>
      <c r="BF59" s="324">
        <v>0.28733039999999999</v>
      </c>
      <c r="BG59" s="324">
        <v>0.2765108</v>
      </c>
      <c r="BH59" s="324">
        <v>0.26862439999999999</v>
      </c>
      <c r="BI59" s="324">
        <v>0.18831709999999999</v>
      </c>
      <c r="BJ59" s="324">
        <v>0.2199255</v>
      </c>
      <c r="BK59" s="324">
        <v>0.29498669999999999</v>
      </c>
      <c r="BL59" s="324">
        <v>0.2098351</v>
      </c>
      <c r="BM59" s="324">
        <v>0.26528370000000001</v>
      </c>
      <c r="BN59" s="324">
        <v>0.26732299999999998</v>
      </c>
      <c r="BO59" s="324">
        <v>0.26026870000000002</v>
      </c>
      <c r="BP59" s="324">
        <v>0.24045939999999999</v>
      </c>
      <c r="BQ59" s="324">
        <v>0.2720959</v>
      </c>
      <c r="BR59" s="324">
        <v>0.2898174</v>
      </c>
      <c r="BS59" s="324">
        <v>0.27464050000000001</v>
      </c>
      <c r="BT59" s="324">
        <v>0.27366810000000003</v>
      </c>
      <c r="BU59" s="324">
        <v>0.19265199999999999</v>
      </c>
      <c r="BV59" s="324">
        <v>0.21609129999999999</v>
      </c>
    </row>
    <row r="60" spans="1:79" ht="11.15" customHeight="1" x14ac:dyDescent="0.25">
      <c r="A60" s="61" t="s">
        <v>760</v>
      </c>
      <c r="B60" s="566" t="s">
        <v>970</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2.485614</v>
      </c>
      <c r="AB60" s="208">
        <v>2.408792</v>
      </c>
      <c r="AC60" s="208">
        <v>2.328999</v>
      </c>
      <c r="AD60" s="208">
        <v>2.1066980000000002</v>
      </c>
      <c r="AE60" s="208">
        <v>2.117451</v>
      </c>
      <c r="AF60" s="208">
        <v>2.2050000000000001</v>
      </c>
      <c r="AG60" s="208">
        <v>2.350355</v>
      </c>
      <c r="AH60" s="208">
        <v>2.2820969999999998</v>
      </c>
      <c r="AI60" s="208">
        <v>2.2138689999999999</v>
      </c>
      <c r="AJ60" s="208">
        <v>2.1543230000000002</v>
      </c>
      <c r="AK60" s="208">
        <v>2.2181000000000002</v>
      </c>
      <c r="AL60" s="208">
        <v>2.2107109999999999</v>
      </c>
      <c r="AM60" s="208">
        <v>2.2256429999999998</v>
      </c>
      <c r="AN60" s="208">
        <v>1.9095359999999999</v>
      </c>
      <c r="AO60" s="208">
        <v>2.1180659999999998</v>
      </c>
      <c r="AP60" s="208">
        <v>2.3015669999999999</v>
      </c>
      <c r="AQ60" s="208">
        <v>2.4422579999999998</v>
      </c>
      <c r="AR60" s="208">
        <v>2.5102989999999998</v>
      </c>
      <c r="AS60" s="208">
        <v>2.4620000000000002</v>
      </c>
      <c r="AT60" s="208">
        <v>2.5041289999999998</v>
      </c>
      <c r="AU60" s="208">
        <v>2.3556979999999998</v>
      </c>
      <c r="AV60" s="208">
        <v>2.2569029999999999</v>
      </c>
      <c r="AW60" s="208">
        <v>2.3383340000000001</v>
      </c>
      <c r="AX60" s="208">
        <v>2.3891309999999999</v>
      </c>
      <c r="AY60" s="208">
        <v>2.2803559999999998</v>
      </c>
      <c r="AZ60" s="208">
        <v>2.4262860759999998</v>
      </c>
      <c r="BA60" s="208">
        <v>2.5209781461</v>
      </c>
      <c r="BB60" s="324">
        <v>2.643249</v>
      </c>
      <c r="BC60" s="324">
        <v>2.6892480000000001</v>
      </c>
      <c r="BD60" s="324">
        <v>2.7095370000000001</v>
      </c>
      <c r="BE60" s="324">
        <v>2.6254849999999998</v>
      </c>
      <c r="BF60" s="324">
        <v>2.7484799999999998</v>
      </c>
      <c r="BG60" s="324">
        <v>2.5621510000000001</v>
      </c>
      <c r="BH60" s="324">
        <v>2.3237299999999999</v>
      </c>
      <c r="BI60" s="324">
        <v>2.4990549999999998</v>
      </c>
      <c r="BJ60" s="324">
        <v>2.5878369999999999</v>
      </c>
      <c r="BK60" s="324">
        <v>2.3994200000000001</v>
      </c>
      <c r="BL60" s="324">
        <v>2.158839</v>
      </c>
      <c r="BM60" s="324">
        <v>2.377624</v>
      </c>
      <c r="BN60" s="324">
        <v>2.4663819999999999</v>
      </c>
      <c r="BO60" s="324">
        <v>2.5992310000000001</v>
      </c>
      <c r="BP60" s="324">
        <v>2.6163090000000002</v>
      </c>
      <c r="BQ60" s="324">
        <v>2.5690729999999999</v>
      </c>
      <c r="BR60" s="324">
        <v>2.6897639999999998</v>
      </c>
      <c r="BS60" s="324">
        <v>2.505312</v>
      </c>
      <c r="BT60" s="324">
        <v>2.3597009999999998</v>
      </c>
      <c r="BU60" s="324">
        <v>2.5025569999999999</v>
      </c>
      <c r="BV60" s="324">
        <v>2.4987059999999999</v>
      </c>
    </row>
    <row r="61" spans="1:79" ht="11.15" customHeight="1" x14ac:dyDescent="0.25">
      <c r="A61" s="61" t="s">
        <v>761</v>
      </c>
      <c r="B61" s="176" t="s">
        <v>572</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19.666129999999999</v>
      </c>
      <c r="AB61" s="208">
        <v>19.262689000000002</v>
      </c>
      <c r="AC61" s="208">
        <v>18.078903</v>
      </c>
      <c r="AD61" s="208">
        <v>14.991298</v>
      </c>
      <c r="AE61" s="208">
        <v>15.731256999999999</v>
      </c>
      <c r="AF61" s="208">
        <v>17.214566999999999</v>
      </c>
      <c r="AG61" s="208">
        <v>18.005742000000001</v>
      </c>
      <c r="AH61" s="208">
        <v>18.172450999999999</v>
      </c>
      <c r="AI61" s="208">
        <v>17.319801999999999</v>
      </c>
      <c r="AJ61" s="208">
        <v>16.989452</v>
      </c>
      <c r="AK61" s="208">
        <v>17.171500000000002</v>
      </c>
      <c r="AL61" s="208">
        <v>17.270743</v>
      </c>
      <c r="AM61" s="208">
        <v>17.061836</v>
      </c>
      <c r="AN61" s="208">
        <v>15.551536</v>
      </c>
      <c r="AO61" s="208">
        <v>17.830034000000001</v>
      </c>
      <c r="AP61" s="208">
        <v>18.766867000000001</v>
      </c>
      <c r="AQ61" s="208">
        <v>19.468485000000001</v>
      </c>
      <c r="AR61" s="208">
        <v>19.893832</v>
      </c>
      <c r="AS61" s="208">
        <v>19.756259</v>
      </c>
      <c r="AT61" s="208">
        <v>19.579322000000001</v>
      </c>
      <c r="AU61" s="208">
        <v>18.725898000000001</v>
      </c>
      <c r="AV61" s="208">
        <v>18.702323</v>
      </c>
      <c r="AW61" s="208">
        <v>19.067101999999998</v>
      </c>
      <c r="AX61" s="208">
        <v>19.062325000000001</v>
      </c>
      <c r="AY61" s="208">
        <v>17.839226</v>
      </c>
      <c r="AZ61" s="208">
        <v>18.587497009</v>
      </c>
      <c r="BA61" s="208">
        <v>19.353074175</v>
      </c>
      <c r="BB61" s="324">
        <v>20.018190000000001</v>
      </c>
      <c r="BC61" s="324">
        <v>20.69472</v>
      </c>
      <c r="BD61" s="324">
        <v>20.830120000000001</v>
      </c>
      <c r="BE61" s="324">
        <v>20.541370000000001</v>
      </c>
      <c r="BF61" s="324">
        <v>20.971689999999999</v>
      </c>
      <c r="BG61" s="324">
        <v>20.11984</v>
      </c>
      <c r="BH61" s="324">
        <v>19.056750000000001</v>
      </c>
      <c r="BI61" s="324">
        <v>19.56053</v>
      </c>
      <c r="BJ61" s="324">
        <v>19.844819999999999</v>
      </c>
      <c r="BK61" s="324">
        <v>18.7302</v>
      </c>
      <c r="BL61" s="324">
        <v>17.774699999999999</v>
      </c>
      <c r="BM61" s="324">
        <v>19.013280000000002</v>
      </c>
      <c r="BN61" s="324">
        <v>19.788810000000002</v>
      </c>
      <c r="BO61" s="324">
        <v>20.462199999999999</v>
      </c>
      <c r="BP61" s="324">
        <v>20.49934</v>
      </c>
      <c r="BQ61" s="324">
        <v>20.334430000000001</v>
      </c>
      <c r="BR61" s="324">
        <v>20.709099999999999</v>
      </c>
      <c r="BS61" s="324">
        <v>19.743210000000001</v>
      </c>
      <c r="BT61" s="324">
        <v>19.110489999999999</v>
      </c>
      <c r="BU61" s="324">
        <v>19.71848</v>
      </c>
      <c r="BV61" s="324">
        <v>20.09421</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764</v>
      </c>
      <c r="B63" s="177" t="s">
        <v>412</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14.974968000000001</v>
      </c>
      <c r="AN63" s="208">
        <v>12.8035</v>
      </c>
      <c r="AO63" s="208">
        <v>14.834065000000001</v>
      </c>
      <c r="AP63" s="208">
        <v>15.633367</v>
      </c>
      <c r="AQ63" s="208">
        <v>16.129774000000001</v>
      </c>
      <c r="AR63" s="208">
        <v>16.742899999999999</v>
      </c>
      <c r="AS63" s="208">
        <v>16.48171</v>
      </c>
      <c r="AT63" s="208">
        <v>16.376677000000001</v>
      </c>
      <c r="AU63" s="208">
        <v>15.796766999999999</v>
      </c>
      <c r="AV63" s="208">
        <v>15.580838999999999</v>
      </c>
      <c r="AW63" s="208">
        <v>16.190999999999999</v>
      </c>
      <c r="AX63" s="208">
        <v>16.281936000000002</v>
      </c>
      <c r="AY63" s="208">
        <v>15.918096999999999</v>
      </c>
      <c r="AZ63" s="208">
        <v>15.796642857</v>
      </c>
      <c r="BA63" s="208">
        <v>16.318806452</v>
      </c>
      <c r="BB63" s="324">
        <v>16.539729999999999</v>
      </c>
      <c r="BC63" s="324">
        <v>16.89442</v>
      </c>
      <c r="BD63" s="324">
        <v>17.247859999999999</v>
      </c>
      <c r="BE63" s="324">
        <v>17.11985</v>
      </c>
      <c r="BF63" s="324">
        <v>17.413730000000001</v>
      </c>
      <c r="BG63" s="324">
        <v>16.700959999999998</v>
      </c>
      <c r="BH63" s="324">
        <v>15.60012</v>
      </c>
      <c r="BI63" s="324">
        <v>16.366630000000001</v>
      </c>
      <c r="BJ63" s="324">
        <v>16.932770000000001</v>
      </c>
      <c r="BK63" s="324">
        <v>16.029229999999998</v>
      </c>
      <c r="BL63" s="324">
        <v>14.913320000000001</v>
      </c>
      <c r="BM63" s="324">
        <v>15.7578</v>
      </c>
      <c r="BN63" s="324">
        <v>16.370249999999999</v>
      </c>
      <c r="BO63" s="324">
        <v>16.851849999999999</v>
      </c>
      <c r="BP63" s="324">
        <v>17.147670000000002</v>
      </c>
      <c r="BQ63" s="324">
        <v>17.067170000000001</v>
      </c>
      <c r="BR63" s="324">
        <v>17.217649999999999</v>
      </c>
      <c r="BS63" s="324">
        <v>16.52908</v>
      </c>
      <c r="BT63" s="324">
        <v>15.73541</v>
      </c>
      <c r="BU63" s="324">
        <v>16.439979999999998</v>
      </c>
      <c r="BV63" s="324">
        <v>16.616209999999999</v>
      </c>
    </row>
    <row r="64" spans="1:79" ht="11.15" customHeight="1" x14ac:dyDescent="0.25">
      <c r="A64" s="61" t="s">
        <v>762</v>
      </c>
      <c r="B64" s="177" t="s">
        <v>411</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17.940809999999999</v>
      </c>
      <c r="BB64" s="324">
        <v>17.940809999999999</v>
      </c>
      <c r="BC64" s="324">
        <v>17.940809999999999</v>
      </c>
      <c r="BD64" s="324">
        <v>17.940809999999999</v>
      </c>
      <c r="BE64" s="324">
        <v>17.940809999999999</v>
      </c>
      <c r="BF64" s="324">
        <v>17.940809999999999</v>
      </c>
      <c r="BG64" s="324">
        <v>17.940809999999999</v>
      </c>
      <c r="BH64" s="324">
        <v>17.940809999999999</v>
      </c>
      <c r="BI64" s="324">
        <v>17.940809999999999</v>
      </c>
      <c r="BJ64" s="324">
        <v>17.940809999999999</v>
      </c>
      <c r="BK64" s="324">
        <v>17.940809999999999</v>
      </c>
      <c r="BL64" s="324">
        <v>17.940809999999999</v>
      </c>
      <c r="BM64" s="324">
        <v>17.940809999999999</v>
      </c>
      <c r="BN64" s="324">
        <v>17.940809999999999</v>
      </c>
      <c r="BO64" s="324">
        <v>17.940809999999999</v>
      </c>
      <c r="BP64" s="324">
        <v>17.940809999999999</v>
      </c>
      <c r="BQ64" s="324">
        <v>17.940809999999999</v>
      </c>
      <c r="BR64" s="324">
        <v>17.940809999999999</v>
      </c>
      <c r="BS64" s="324">
        <v>17.940809999999999</v>
      </c>
      <c r="BT64" s="324">
        <v>17.940809999999999</v>
      </c>
      <c r="BU64" s="324">
        <v>17.940809999999999</v>
      </c>
      <c r="BV64" s="324">
        <v>17.940809999999999</v>
      </c>
    </row>
    <row r="65" spans="1:74" ht="11.15" customHeight="1" x14ac:dyDescent="0.25">
      <c r="A65" s="61" t="s">
        <v>763</v>
      </c>
      <c r="B65" s="178" t="s">
        <v>677</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0.82538998727000001</v>
      </c>
      <c r="AN65" s="209">
        <v>0.70778237218999995</v>
      </c>
      <c r="AO65" s="209">
        <v>0.82003278127000001</v>
      </c>
      <c r="AP65" s="209">
        <v>0.86240212492000001</v>
      </c>
      <c r="AQ65" s="209">
        <v>0.88978601808000002</v>
      </c>
      <c r="AR65" s="209">
        <v>0.92360862105999997</v>
      </c>
      <c r="AS65" s="209">
        <v>0.90912004323999995</v>
      </c>
      <c r="AT65" s="209">
        <v>0.90327168732999996</v>
      </c>
      <c r="AU65" s="209">
        <v>0.87128618231999999</v>
      </c>
      <c r="AV65" s="209">
        <v>0.85929588961000003</v>
      </c>
      <c r="AW65" s="209">
        <v>0.89294676291999997</v>
      </c>
      <c r="AX65" s="209">
        <v>0.91080110759999999</v>
      </c>
      <c r="AY65" s="209">
        <v>0.88725631674000005</v>
      </c>
      <c r="AZ65" s="209">
        <v>0.88048660328999995</v>
      </c>
      <c r="BA65" s="209">
        <v>0.90959139814000001</v>
      </c>
      <c r="BB65" s="350">
        <v>0.92190539999999999</v>
      </c>
      <c r="BC65" s="350">
        <v>0.94167529999999999</v>
      </c>
      <c r="BD65" s="350">
        <v>0.96137589999999995</v>
      </c>
      <c r="BE65" s="350">
        <v>0.95424059999999999</v>
      </c>
      <c r="BF65" s="350">
        <v>0.97062110000000001</v>
      </c>
      <c r="BG65" s="350">
        <v>0.93089239999999995</v>
      </c>
      <c r="BH65" s="350">
        <v>0.86953250000000004</v>
      </c>
      <c r="BI65" s="350">
        <v>0.91225699999999998</v>
      </c>
      <c r="BJ65" s="350">
        <v>0.94381280000000001</v>
      </c>
      <c r="BK65" s="350">
        <v>0.89345070000000004</v>
      </c>
      <c r="BL65" s="350">
        <v>0.83125130000000003</v>
      </c>
      <c r="BM65" s="350">
        <v>0.87832149999999998</v>
      </c>
      <c r="BN65" s="350">
        <v>0.91245909999999997</v>
      </c>
      <c r="BO65" s="350">
        <v>0.93930290000000005</v>
      </c>
      <c r="BP65" s="350">
        <v>0.95579150000000002</v>
      </c>
      <c r="BQ65" s="350">
        <v>0.95130420000000004</v>
      </c>
      <c r="BR65" s="350">
        <v>0.95969179999999998</v>
      </c>
      <c r="BS65" s="350">
        <v>0.92131189999999996</v>
      </c>
      <c r="BT65" s="350">
        <v>0.87707349999999995</v>
      </c>
      <c r="BU65" s="350">
        <v>0.91634519999999997</v>
      </c>
      <c r="BV65" s="350">
        <v>0.92616849999999995</v>
      </c>
    </row>
    <row r="66" spans="1:74" s="400" customFormat="1" ht="22.4" customHeight="1" x14ac:dyDescent="0.25">
      <c r="A66" s="399"/>
      <c r="B66" s="784" t="s">
        <v>971</v>
      </c>
      <c r="C66" s="740"/>
      <c r="D66" s="740"/>
      <c r="E66" s="740"/>
      <c r="F66" s="740"/>
      <c r="G66" s="740"/>
      <c r="H66" s="740"/>
      <c r="I66" s="740"/>
      <c r="J66" s="740"/>
      <c r="K66" s="740"/>
      <c r="L66" s="740"/>
      <c r="M66" s="740"/>
      <c r="N66" s="740"/>
      <c r="O66" s="740"/>
      <c r="P66" s="740"/>
      <c r="Q66" s="734"/>
      <c r="AY66" s="481"/>
      <c r="AZ66" s="481"/>
      <c r="BA66" s="481"/>
      <c r="BB66" s="481"/>
      <c r="BC66" s="481"/>
      <c r="BD66" s="481"/>
      <c r="BE66" s="481"/>
      <c r="BF66" s="481"/>
      <c r="BG66" s="481"/>
      <c r="BH66" s="481"/>
      <c r="BI66" s="481"/>
      <c r="BJ66" s="481"/>
    </row>
    <row r="67" spans="1:74" ht="12" customHeight="1" x14ac:dyDescent="0.25">
      <c r="A67" s="61"/>
      <c r="B67" s="754" t="s">
        <v>808</v>
      </c>
      <c r="C67" s="755"/>
      <c r="D67" s="755"/>
      <c r="E67" s="755"/>
      <c r="F67" s="755"/>
      <c r="G67" s="755"/>
      <c r="H67" s="755"/>
      <c r="I67" s="755"/>
      <c r="J67" s="755"/>
      <c r="K67" s="755"/>
      <c r="L67" s="755"/>
      <c r="M67" s="755"/>
      <c r="N67" s="755"/>
      <c r="O67" s="755"/>
      <c r="P67" s="755"/>
      <c r="Q67" s="755"/>
      <c r="BD67" s="365"/>
      <c r="BE67" s="365"/>
      <c r="BF67" s="365"/>
      <c r="BH67" s="365"/>
    </row>
    <row r="68" spans="1:74" s="400" customFormat="1" ht="12" customHeight="1" x14ac:dyDescent="0.25">
      <c r="A68" s="399"/>
      <c r="B68" s="748" t="str">
        <f>"Notes: "&amp;"EIA completed modeling and analysis for this report on " &amp;Dates!D2&amp;"."</f>
        <v>Notes: EIA completed modeling and analysis for this report on Thursday April 7, 2022.</v>
      </c>
      <c r="C68" s="747"/>
      <c r="D68" s="747"/>
      <c r="E68" s="747"/>
      <c r="F68" s="747"/>
      <c r="G68" s="747"/>
      <c r="H68" s="747"/>
      <c r="I68" s="747"/>
      <c r="J68" s="747"/>
      <c r="K68" s="747"/>
      <c r="L68" s="747"/>
      <c r="M68" s="747"/>
      <c r="N68" s="747"/>
      <c r="O68" s="747"/>
      <c r="P68" s="747"/>
      <c r="Q68" s="747"/>
      <c r="AY68" s="481"/>
      <c r="AZ68" s="481"/>
      <c r="BA68" s="481"/>
      <c r="BB68" s="481"/>
      <c r="BC68" s="481"/>
      <c r="BD68" s="481"/>
      <c r="BE68" s="481"/>
      <c r="BF68" s="481"/>
      <c r="BG68" s="481"/>
      <c r="BH68" s="481"/>
      <c r="BI68" s="481"/>
      <c r="BJ68" s="481"/>
    </row>
    <row r="69" spans="1:74" s="400" customFormat="1" ht="12" customHeight="1" x14ac:dyDescent="0.25">
      <c r="A69" s="399"/>
      <c r="B69" s="748" t="s">
        <v>351</v>
      </c>
      <c r="C69" s="747"/>
      <c r="D69" s="747"/>
      <c r="E69" s="747"/>
      <c r="F69" s="747"/>
      <c r="G69" s="747"/>
      <c r="H69" s="747"/>
      <c r="I69" s="747"/>
      <c r="J69" s="747"/>
      <c r="K69" s="747"/>
      <c r="L69" s="747"/>
      <c r="M69" s="747"/>
      <c r="N69" s="747"/>
      <c r="O69" s="747"/>
      <c r="P69" s="747"/>
      <c r="Q69" s="747"/>
      <c r="AY69" s="481"/>
      <c r="AZ69" s="481"/>
      <c r="BA69" s="481"/>
      <c r="BB69" s="481"/>
      <c r="BC69" s="481"/>
      <c r="BD69" s="481"/>
      <c r="BE69" s="481"/>
      <c r="BF69" s="481"/>
      <c r="BG69" s="481"/>
      <c r="BH69" s="481"/>
      <c r="BI69" s="481"/>
      <c r="BJ69" s="481"/>
    </row>
    <row r="70" spans="1:74" s="400" customFormat="1" ht="12" customHeight="1" x14ac:dyDescent="0.25">
      <c r="A70" s="399"/>
      <c r="B70" s="741" t="s">
        <v>842</v>
      </c>
      <c r="C70" s="740"/>
      <c r="D70" s="740"/>
      <c r="E70" s="740"/>
      <c r="F70" s="740"/>
      <c r="G70" s="740"/>
      <c r="H70" s="740"/>
      <c r="I70" s="740"/>
      <c r="J70" s="740"/>
      <c r="K70" s="740"/>
      <c r="L70" s="740"/>
      <c r="M70" s="740"/>
      <c r="N70" s="740"/>
      <c r="O70" s="740"/>
      <c r="P70" s="740"/>
      <c r="Q70" s="734"/>
      <c r="AY70" s="481"/>
      <c r="AZ70" s="481"/>
      <c r="BA70" s="481"/>
      <c r="BB70" s="481"/>
      <c r="BC70" s="481"/>
      <c r="BD70" s="481"/>
      <c r="BE70" s="481"/>
      <c r="BF70" s="481"/>
      <c r="BG70" s="481"/>
      <c r="BH70" s="481"/>
      <c r="BI70" s="481"/>
      <c r="BJ70" s="481"/>
    </row>
    <row r="71" spans="1:74" s="400" customFormat="1" ht="12" customHeight="1" x14ac:dyDescent="0.25">
      <c r="A71" s="399"/>
      <c r="B71" s="742" t="s">
        <v>844</v>
      </c>
      <c r="C71" s="744"/>
      <c r="D71" s="744"/>
      <c r="E71" s="744"/>
      <c r="F71" s="744"/>
      <c r="G71" s="744"/>
      <c r="H71" s="744"/>
      <c r="I71" s="744"/>
      <c r="J71" s="744"/>
      <c r="K71" s="744"/>
      <c r="L71" s="744"/>
      <c r="M71" s="744"/>
      <c r="N71" s="744"/>
      <c r="O71" s="744"/>
      <c r="P71" s="744"/>
      <c r="Q71" s="734"/>
      <c r="AY71" s="481"/>
      <c r="AZ71" s="481"/>
      <c r="BA71" s="481"/>
      <c r="BB71" s="481"/>
      <c r="BC71" s="481"/>
      <c r="BD71" s="481"/>
      <c r="BE71" s="481"/>
      <c r="BF71" s="481"/>
      <c r="BG71" s="481"/>
      <c r="BH71" s="481"/>
      <c r="BI71" s="481"/>
      <c r="BJ71" s="481"/>
    </row>
    <row r="72" spans="1:74" s="400" customFormat="1" ht="12" customHeight="1" x14ac:dyDescent="0.25">
      <c r="A72" s="399"/>
      <c r="B72" s="743" t="s">
        <v>831</v>
      </c>
      <c r="C72" s="744"/>
      <c r="D72" s="744"/>
      <c r="E72" s="744"/>
      <c r="F72" s="744"/>
      <c r="G72" s="744"/>
      <c r="H72" s="744"/>
      <c r="I72" s="744"/>
      <c r="J72" s="744"/>
      <c r="K72" s="744"/>
      <c r="L72" s="744"/>
      <c r="M72" s="744"/>
      <c r="N72" s="744"/>
      <c r="O72" s="744"/>
      <c r="P72" s="744"/>
      <c r="Q72" s="734"/>
      <c r="AY72" s="481"/>
      <c r="AZ72" s="481"/>
      <c r="BA72" s="481"/>
      <c r="BB72" s="481"/>
      <c r="BC72" s="481"/>
      <c r="BD72" s="481"/>
      <c r="BE72" s="481"/>
      <c r="BF72" s="481"/>
      <c r="BG72" s="481"/>
      <c r="BH72" s="481"/>
      <c r="BI72" s="481"/>
      <c r="BJ72" s="481"/>
    </row>
    <row r="73" spans="1:74" s="400" customFormat="1" ht="12" customHeight="1" x14ac:dyDescent="0.25">
      <c r="A73" s="393"/>
      <c r="B73" s="763" t="s">
        <v>1362</v>
      </c>
      <c r="C73" s="734"/>
      <c r="D73" s="734"/>
      <c r="E73" s="734"/>
      <c r="F73" s="734"/>
      <c r="G73" s="734"/>
      <c r="H73" s="734"/>
      <c r="I73" s="734"/>
      <c r="J73" s="734"/>
      <c r="K73" s="734"/>
      <c r="L73" s="734"/>
      <c r="M73" s="734"/>
      <c r="N73" s="734"/>
      <c r="O73" s="734"/>
      <c r="P73" s="734"/>
      <c r="Q73" s="734"/>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3" customWidth="1"/>
    <col min="56" max="58" width="6.54296875" style="586" customWidth="1"/>
    <col min="59" max="62" width="6.54296875" style="363" customWidth="1"/>
    <col min="63" max="74" width="6.54296875" style="2" customWidth="1"/>
    <col min="75" max="16384" width="9.54296875" style="2"/>
  </cols>
  <sheetData>
    <row r="1" spans="1:74" ht="15.75" customHeight="1" x14ac:dyDescent="0.3">
      <c r="A1" s="758" t="s">
        <v>792</v>
      </c>
      <c r="B1" s="792" t="s">
        <v>1363</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79"/>
    </row>
    <row r="2" spans="1:74" s="5"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3"/>
      <c r="B5" s="7" t="s">
        <v>126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765</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268.52550000000002</v>
      </c>
      <c r="BA6" s="232">
        <v>342</v>
      </c>
      <c r="BB6" s="305">
        <v>316.37950000000001</v>
      </c>
      <c r="BC6" s="305">
        <v>309.01589999999999</v>
      </c>
      <c r="BD6" s="305">
        <v>300.0462</v>
      </c>
      <c r="BE6" s="305">
        <v>291.60140000000001</v>
      </c>
      <c r="BF6" s="305">
        <v>292.46039999999999</v>
      </c>
      <c r="BG6" s="305">
        <v>284.68259999999998</v>
      </c>
      <c r="BH6" s="305">
        <v>277.32859999999999</v>
      </c>
      <c r="BI6" s="305">
        <v>267.50400000000002</v>
      </c>
      <c r="BJ6" s="305">
        <v>260.80090000000001</v>
      </c>
      <c r="BK6" s="305">
        <v>261.952</v>
      </c>
      <c r="BL6" s="305">
        <v>256.14609999999999</v>
      </c>
      <c r="BM6" s="305">
        <v>263.34899999999999</v>
      </c>
      <c r="BN6" s="305">
        <v>269.31009999999998</v>
      </c>
      <c r="BO6" s="305">
        <v>274.3997</v>
      </c>
      <c r="BP6" s="305">
        <v>268.44409999999999</v>
      </c>
      <c r="BQ6" s="305">
        <v>265.85070000000002</v>
      </c>
      <c r="BR6" s="305">
        <v>264.03660000000002</v>
      </c>
      <c r="BS6" s="305">
        <v>254.55019999999999</v>
      </c>
      <c r="BT6" s="305">
        <v>246.07570000000001</v>
      </c>
      <c r="BU6" s="305">
        <v>241.37289999999999</v>
      </c>
      <c r="BV6" s="305">
        <v>234.14830000000001</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358"/>
      <c r="BC7" s="358"/>
      <c r="BD7" s="358"/>
      <c r="BE7" s="358"/>
      <c r="BF7" s="358"/>
      <c r="BG7" s="358"/>
      <c r="BH7" s="358"/>
      <c r="BI7" s="358"/>
      <c r="BJ7" s="358"/>
      <c r="BK7" s="358"/>
      <c r="BL7" s="358"/>
      <c r="BM7" s="358"/>
      <c r="BN7" s="358"/>
      <c r="BO7" s="358"/>
      <c r="BP7" s="358"/>
      <c r="BQ7" s="358"/>
      <c r="BR7" s="358"/>
      <c r="BS7" s="358"/>
      <c r="BT7" s="358"/>
      <c r="BU7" s="358"/>
      <c r="BV7" s="358"/>
    </row>
    <row r="8" spans="1:74" ht="11.15" customHeight="1" x14ac:dyDescent="0.25">
      <c r="A8" s="1" t="s">
        <v>491</v>
      </c>
      <c r="B8" s="180" t="s">
        <v>414</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305">
        <v>395.40789999999998</v>
      </c>
      <c r="BC8" s="305">
        <v>382.51510000000002</v>
      </c>
      <c r="BD8" s="305">
        <v>374.92500000000001</v>
      </c>
      <c r="BE8" s="305">
        <v>367.39530000000002</v>
      </c>
      <c r="BF8" s="305">
        <v>366.09879999999998</v>
      </c>
      <c r="BG8" s="305">
        <v>362.24310000000003</v>
      </c>
      <c r="BH8" s="305">
        <v>355.04840000000002</v>
      </c>
      <c r="BI8" s="305">
        <v>348.9119</v>
      </c>
      <c r="BJ8" s="305">
        <v>346.43389999999999</v>
      </c>
      <c r="BK8" s="305">
        <v>338.76369999999997</v>
      </c>
      <c r="BL8" s="305">
        <v>331.94880000000001</v>
      </c>
      <c r="BM8" s="305">
        <v>334.36989999999997</v>
      </c>
      <c r="BN8" s="305">
        <v>340.31259999999997</v>
      </c>
      <c r="BO8" s="305">
        <v>347.22680000000003</v>
      </c>
      <c r="BP8" s="305">
        <v>344.18599999999998</v>
      </c>
      <c r="BQ8" s="305">
        <v>340.15820000000002</v>
      </c>
      <c r="BR8" s="305">
        <v>336.18950000000001</v>
      </c>
      <c r="BS8" s="305">
        <v>330.53300000000002</v>
      </c>
      <c r="BT8" s="305">
        <v>323.67399999999998</v>
      </c>
      <c r="BU8" s="305">
        <v>319.11099999999999</v>
      </c>
      <c r="BV8" s="305">
        <v>314.62240000000003</v>
      </c>
    </row>
    <row r="9" spans="1:74" ht="11.15" customHeight="1" x14ac:dyDescent="0.25">
      <c r="A9" s="1" t="s">
        <v>492</v>
      </c>
      <c r="B9" s="180" t="s">
        <v>415</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305">
        <v>385.08319999999998</v>
      </c>
      <c r="BC9" s="305">
        <v>376.39620000000002</v>
      </c>
      <c r="BD9" s="305">
        <v>368.83</v>
      </c>
      <c r="BE9" s="305">
        <v>360.79140000000001</v>
      </c>
      <c r="BF9" s="305">
        <v>356.30430000000001</v>
      </c>
      <c r="BG9" s="305">
        <v>347.88909999999998</v>
      </c>
      <c r="BH9" s="305">
        <v>341.26830000000001</v>
      </c>
      <c r="BI9" s="305">
        <v>336.0917</v>
      </c>
      <c r="BJ9" s="305">
        <v>332.0795</v>
      </c>
      <c r="BK9" s="305">
        <v>328.37889999999999</v>
      </c>
      <c r="BL9" s="305">
        <v>326.2568</v>
      </c>
      <c r="BM9" s="305">
        <v>324.8175</v>
      </c>
      <c r="BN9" s="305">
        <v>339.82819999999998</v>
      </c>
      <c r="BO9" s="305">
        <v>340.56150000000002</v>
      </c>
      <c r="BP9" s="305">
        <v>338.71050000000002</v>
      </c>
      <c r="BQ9" s="305">
        <v>335.137</v>
      </c>
      <c r="BR9" s="305">
        <v>335.22820000000002</v>
      </c>
      <c r="BS9" s="305">
        <v>327.99630000000002</v>
      </c>
      <c r="BT9" s="305">
        <v>314.55309999999997</v>
      </c>
      <c r="BU9" s="305">
        <v>309.89769999999999</v>
      </c>
      <c r="BV9" s="305">
        <v>303.25279999999998</v>
      </c>
    </row>
    <row r="10" spans="1:74" ht="11.15" customHeight="1" x14ac:dyDescent="0.25">
      <c r="A10" s="1" t="s">
        <v>493</v>
      </c>
      <c r="B10" s="180" t="s">
        <v>416</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305">
        <v>371.6103</v>
      </c>
      <c r="BC10" s="305">
        <v>357.92110000000002</v>
      </c>
      <c r="BD10" s="305">
        <v>349.81029999999998</v>
      </c>
      <c r="BE10" s="305">
        <v>337.2724</v>
      </c>
      <c r="BF10" s="305">
        <v>340.88049999999998</v>
      </c>
      <c r="BG10" s="305">
        <v>333.15480000000002</v>
      </c>
      <c r="BH10" s="305">
        <v>325.57060000000001</v>
      </c>
      <c r="BI10" s="305">
        <v>316.82530000000003</v>
      </c>
      <c r="BJ10" s="305">
        <v>310.589</v>
      </c>
      <c r="BK10" s="305">
        <v>308.19589999999999</v>
      </c>
      <c r="BL10" s="305">
        <v>302.39670000000001</v>
      </c>
      <c r="BM10" s="305">
        <v>300.08159999999998</v>
      </c>
      <c r="BN10" s="305">
        <v>313.0668</v>
      </c>
      <c r="BO10" s="305">
        <v>313.98869999999999</v>
      </c>
      <c r="BP10" s="305">
        <v>312.95060000000001</v>
      </c>
      <c r="BQ10" s="305">
        <v>310.24939999999998</v>
      </c>
      <c r="BR10" s="305">
        <v>309.5514</v>
      </c>
      <c r="BS10" s="305">
        <v>300.39819999999997</v>
      </c>
      <c r="BT10" s="305">
        <v>291.4778</v>
      </c>
      <c r="BU10" s="305">
        <v>286.67829999999998</v>
      </c>
      <c r="BV10" s="305">
        <v>280.3184</v>
      </c>
    </row>
    <row r="11" spans="1:74" ht="11.15" customHeight="1" x14ac:dyDescent="0.25">
      <c r="A11" s="1" t="s">
        <v>494</v>
      </c>
      <c r="B11" s="180" t="s">
        <v>417</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305">
        <v>409.36739999999998</v>
      </c>
      <c r="BC11" s="305">
        <v>400.49209999999999</v>
      </c>
      <c r="BD11" s="305">
        <v>393.11270000000002</v>
      </c>
      <c r="BE11" s="305">
        <v>382.53</v>
      </c>
      <c r="BF11" s="305">
        <v>381.6225</v>
      </c>
      <c r="BG11" s="305">
        <v>379.79230000000001</v>
      </c>
      <c r="BH11" s="305">
        <v>370.47359999999998</v>
      </c>
      <c r="BI11" s="305">
        <v>356.47949999999997</v>
      </c>
      <c r="BJ11" s="305">
        <v>342.50349999999997</v>
      </c>
      <c r="BK11" s="305">
        <v>339.19970000000001</v>
      </c>
      <c r="BL11" s="305">
        <v>336.58449999999999</v>
      </c>
      <c r="BM11" s="305">
        <v>343.50479999999999</v>
      </c>
      <c r="BN11" s="305">
        <v>350.7561</v>
      </c>
      <c r="BO11" s="305">
        <v>360.44799999999998</v>
      </c>
      <c r="BP11" s="305">
        <v>356.68299999999999</v>
      </c>
      <c r="BQ11" s="305">
        <v>351.63310000000001</v>
      </c>
      <c r="BR11" s="305">
        <v>352.09460000000001</v>
      </c>
      <c r="BS11" s="305">
        <v>350.12279999999998</v>
      </c>
      <c r="BT11" s="305">
        <v>339.50599999999997</v>
      </c>
      <c r="BU11" s="305">
        <v>327.73809999999997</v>
      </c>
      <c r="BV11" s="305">
        <v>315.20249999999999</v>
      </c>
    </row>
    <row r="12" spans="1:74" ht="11.15" customHeight="1" x14ac:dyDescent="0.25">
      <c r="A12" s="1" t="s">
        <v>495</v>
      </c>
      <c r="B12" s="180" t="s">
        <v>418</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305">
        <v>508.24459999999999</v>
      </c>
      <c r="BC12" s="305">
        <v>489.02019999999999</v>
      </c>
      <c r="BD12" s="305">
        <v>469.51749999999998</v>
      </c>
      <c r="BE12" s="305">
        <v>447.709</v>
      </c>
      <c r="BF12" s="305">
        <v>444.82049999999998</v>
      </c>
      <c r="BG12" s="305">
        <v>442.1336</v>
      </c>
      <c r="BH12" s="305">
        <v>447.52019999999999</v>
      </c>
      <c r="BI12" s="305">
        <v>441.84199999999998</v>
      </c>
      <c r="BJ12" s="305">
        <v>429.6925</v>
      </c>
      <c r="BK12" s="305">
        <v>425.54430000000002</v>
      </c>
      <c r="BL12" s="305">
        <v>417.94029999999998</v>
      </c>
      <c r="BM12" s="305">
        <v>417.23430000000002</v>
      </c>
      <c r="BN12" s="305">
        <v>422.7919</v>
      </c>
      <c r="BO12" s="305">
        <v>423.12169999999998</v>
      </c>
      <c r="BP12" s="305">
        <v>419.90089999999998</v>
      </c>
      <c r="BQ12" s="305">
        <v>416.33699999999999</v>
      </c>
      <c r="BR12" s="305">
        <v>413.57490000000001</v>
      </c>
      <c r="BS12" s="305">
        <v>411.5598</v>
      </c>
      <c r="BT12" s="305">
        <v>399.07429999999999</v>
      </c>
      <c r="BU12" s="305">
        <v>390.49529999999999</v>
      </c>
      <c r="BV12" s="305">
        <v>380.45190000000002</v>
      </c>
    </row>
    <row r="13" spans="1:74" ht="11.15" customHeight="1" x14ac:dyDescent="0.25">
      <c r="A13" s="1" t="s">
        <v>496</v>
      </c>
      <c r="B13" s="180" t="s">
        <v>456</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305">
        <v>408.54270000000002</v>
      </c>
      <c r="BC13" s="305">
        <v>395.69110000000001</v>
      </c>
      <c r="BD13" s="305">
        <v>386.0401</v>
      </c>
      <c r="BE13" s="305">
        <v>374.99279999999999</v>
      </c>
      <c r="BF13" s="305">
        <v>372.9821</v>
      </c>
      <c r="BG13" s="305">
        <v>367.8603</v>
      </c>
      <c r="BH13" s="305">
        <v>362.65309999999999</v>
      </c>
      <c r="BI13" s="305">
        <v>355.85849999999999</v>
      </c>
      <c r="BJ13" s="305">
        <v>350.49439999999998</v>
      </c>
      <c r="BK13" s="305">
        <v>345.70979999999997</v>
      </c>
      <c r="BL13" s="305">
        <v>340.4735</v>
      </c>
      <c r="BM13" s="305">
        <v>340.82769999999999</v>
      </c>
      <c r="BN13" s="305">
        <v>350.2885</v>
      </c>
      <c r="BO13" s="305">
        <v>353.46640000000002</v>
      </c>
      <c r="BP13" s="305">
        <v>351.09390000000002</v>
      </c>
      <c r="BQ13" s="305">
        <v>347.41559999999998</v>
      </c>
      <c r="BR13" s="305">
        <v>345.12959999999998</v>
      </c>
      <c r="BS13" s="305">
        <v>339.62099999999998</v>
      </c>
      <c r="BT13" s="305">
        <v>329.29849999999999</v>
      </c>
      <c r="BU13" s="305">
        <v>323.42840000000001</v>
      </c>
      <c r="BV13" s="305">
        <v>316.9796</v>
      </c>
    </row>
    <row r="14" spans="1:74" ht="11.15" customHeight="1" x14ac:dyDescent="0.25">
      <c r="A14" s="1" t="s">
        <v>519</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305">
        <v>419.35939999999999</v>
      </c>
      <c r="BC14" s="305">
        <v>407.11180000000002</v>
      </c>
      <c r="BD14" s="305">
        <v>397.75110000000001</v>
      </c>
      <c r="BE14" s="305">
        <v>387.1918</v>
      </c>
      <c r="BF14" s="305">
        <v>385.43720000000002</v>
      </c>
      <c r="BG14" s="305">
        <v>380.54309999999998</v>
      </c>
      <c r="BH14" s="305">
        <v>375.61250000000001</v>
      </c>
      <c r="BI14" s="305">
        <v>369.03699999999998</v>
      </c>
      <c r="BJ14" s="305">
        <v>363.88580000000002</v>
      </c>
      <c r="BK14" s="305">
        <v>359.01990000000001</v>
      </c>
      <c r="BL14" s="305">
        <v>353.8424</v>
      </c>
      <c r="BM14" s="305">
        <v>354.03550000000001</v>
      </c>
      <c r="BN14" s="305">
        <v>363.56939999999997</v>
      </c>
      <c r="BO14" s="305">
        <v>366.82310000000001</v>
      </c>
      <c r="BP14" s="305">
        <v>364.37700000000001</v>
      </c>
      <c r="BQ14" s="305">
        <v>360.92950000000002</v>
      </c>
      <c r="BR14" s="305">
        <v>358.73250000000002</v>
      </c>
      <c r="BS14" s="305">
        <v>353.34339999999997</v>
      </c>
      <c r="BT14" s="305">
        <v>343.24059999999997</v>
      </c>
      <c r="BU14" s="305">
        <v>337.54989999999998</v>
      </c>
      <c r="BV14" s="305">
        <v>331.291</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112</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483</v>
      </c>
      <c r="B18" s="180" t="s">
        <v>414</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65.540000000000006</v>
      </c>
      <c r="AZ18" s="68">
        <v>60.627000000000002</v>
      </c>
      <c r="BA18" s="68">
        <v>56.360999999999997</v>
      </c>
      <c r="BB18" s="301">
        <v>58.967509999999997</v>
      </c>
      <c r="BC18" s="301">
        <v>62.439450000000001</v>
      </c>
      <c r="BD18" s="301">
        <v>66.105379999999997</v>
      </c>
      <c r="BE18" s="301">
        <v>66.884039999999999</v>
      </c>
      <c r="BF18" s="301">
        <v>64.790180000000007</v>
      </c>
      <c r="BG18" s="301">
        <v>62.631169999999997</v>
      </c>
      <c r="BH18" s="301">
        <v>61.768599999999999</v>
      </c>
      <c r="BI18" s="301">
        <v>64.615859999999998</v>
      </c>
      <c r="BJ18" s="301">
        <v>68.661010000000005</v>
      </c>
      <c r="BK18" s="301">
        <v>70.800529999999995</v>
      </c>
      <c r="BL18" s="301">
        <v>71.887079999999997</v>
      </c>
      <c r="BM18" s="301">
        <v>67.1374</v>
      </c>
      <c r="BN18" s="301">
        <v>65.350449999999995</v>
      </c>
      <c r="BO18" s="301">
        <v>65.776129999999995</v>
      </c>
      <c r="BP18" s="301">
        <v>67.570580000000007</v>
      </c>
      <c r="BQ18" s="301">
        <v>67.713120000000004</v>
      </c>
      <c r="BR18" s="301">
        <v>65.492339999999999</v>
      </c>
      <c r="BS18" s="301">
        <v>62.878619999999998</v>
      </c>
      <c r="BT18" s="301">
        <v>61.182220000000001</v>
      </c>
      <c r="BU18" s="301">
        <v>63.803959999999996</v>
      </c>
      <c r="BV18" s="301">
        <v>68.528580000000005</v>
      </c>
    </row>
    <row r="19" spans="1:74" ht="11.15" customHeight="1" x14ac:dyDescent="0.25">
      <c r="A19" s="1" t="s">
        <v>484</v>
      </c>
      <c r="B19" s="180" t="s">
        <v>415</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52.601697999999999</v>
      </c>
      <c r="AL19" s="68">
        <v>50.861750000000001</v>
      </c>
      <c r="AM19" s="68">
        <v>55.052</v>
      </c>
      <c r="AN19" s="68">
        <v>52.698</v>
      </c>
      <c r="AO19" s="68">
        <v>50.692439</v>
      </c>
      <c r="AP19" s="68">
        <v>49.180413999999999</v>
      </c>
      <c r="AQ19" s="68">
        <v>47.763827999999997</v>
      </c>
      <c r="AR19" s="68">
        <v>50.647512999999996</v>
      </c>
      <c r="AS19" s="68">
        <v>48.476410000000001</v>
      </c>
      <c r="AT19" s="68">
        <v>46.961309</v>
      </c>
      <c r="AU19" s="68">
        <v>46.887895</v>
      </c>
      <c r="AV19" s="68">
        <v>45.054988999999999</v>
      </c>
      <c r="AW19" s="68">
        <v>46.944713</v>
      </c>
      <c r="AX19" s="68">
        <v>50.878838000000002</v>
      </c>
      <c r="AY19" s="68">
        <v>58.762146000000001</v>
      </c>
      <c r="AZ19" s="68">
        <v>59.844000000000001</v>
      </c>
      <c r="BA19" s="68">
        <v>56.665999999999997</v>
      </c>
      <c r="BB19" s="301">
        <v>54.152949999999997</v>
      </c>
      <c r="BC19" s="301">
        <v>52.602049999999998</v>
      </c>
      <c r="BD19" s="301">
        <v>52.925240000000002</v>
      </c>
      <c r="BE19" s="301">
        <v>52.229340000000001</v>
      </c>
      <c r="BF19" s="301">
        <v>50.680079999999997</v>
      </c>
      <c r="BG19" s="301">
        <v>50.26887</v>
      </c>
      <c r="BH19" s="301">
        <v>47.623440000000002</v>
      </c>
      <c r="BI19" s="301">
        <v>49.129849999999998</v>
      </c>
      <c r="BJ19" s="301">
        <v>50.572450000000003</v>
      </c>
      <c r="BK19" s="301">
        <v>54.42183</v>
      </c>
      <c r="BL19" s="301">
        <v>55.804290000000002</v>
      </c>
      <c r="BM19" s="301">
        <v>52.949480000000001</v>
      </c>
      <c r="BN19" s="301">
        <v>51.860039999999998</v>
      </c>
      <c r="BO19" s="301">
        <v>50.916780000000003</v>
      </c>
      <c r="BP19" s="301">
        <v>51.781390000000002</v>
      </c>
      <c r="BQ19" s="301">
        <v>51.48359</v>
      </c>
      <c r="BR19" s="301">
        <v>50.113439999999997</v>
      </c>
      <c r="BS19" s="301">
        <v>51.192869999999999</v>
      </c>
      <c r="BT19" s="301">
        <v>47.893520000000002</v>
      </c>
      <c r="BU19" s="301">
        <v>48.177309999999999</v>
      </c>
      <c r="BV19" s="301">
        <v>50.002079999999999</v>
      </c>
    </row>
    <row r="20" spans="1:74" ht="11.15" customHeight="1" x14ac:dyDescent="0.25">
      <c r="A20" s="1" t="s">
        <v>485</v>
      </c>
      <c r="B20" s="180" t="s">
        <v>416</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86.344999999999999</v>
      </c>
      <c r="AZ20" s="68">
        <v>85.712999999999994</v>
      </c>
      <c r="BA20" s="68">
        <v>86.106999999999999</v>
      </c>
      <c r="BB20" s="301">
        <v>87.498599999999996</v>
      </c>
      <c r="BC20" s="301">
        <v>88.322270000000003</v>
      </c>
      <c r="BD20" s="301">
        <v>89.046449999999993</v>
      </c>
      <c r="BE20" s="301">
        <v>88.589039999999997</v>
      </c>
      <c r="BF20" s="301">
        <v>85.163640000000001</v>
      </c>
      <c r="BG20" s="301">
        <v>83.772890000000004</v>
      </c>
      <c r="BH20" s="301">
        <v>83.834239999999994</v>
      </c>
      <c r="BI20" s="301">
        <v>86.223389999999995</v>
      </c>
      <c r="BJ20" s="301">
        <v>90.094200000000001</v>
      </c>
      <c r="BK20" s="301">
        <v>90.826189999999997</v>
      </c>
      <c r="BL20" s="301">
        <v>89.837760000000003</v>
      </c>
      <c r="BM20" s="301">
        <v>89.212919999999997</v>
      </c>
      <c r="BN20" s="301">
        <v>87.478319999999997</v>
      </c>
      <c r="BO20" s="301">
        <v>89.090100000000007</v>
      </c>
      <c r="BP20" s="301">
        <v>90.117519999999999</v>
      </c>
      <c r="BQ20" s="301">
        <v>91.000159999999994</v>
      </c>
      <c r="BR20" s="301">
        <v>89.594170000000005</v>
      </c>
      <c r="BS20" s="301">
        <v>87.511930000000007</v>
      </c>
      <c r="BT20" s="301">
        <v>88.515439999999998</v>
      </c>
      <c r="BU20" s="301">
        <v>90.331239999999994</v>
      </c>
      <c r="BV20" s="301">
        <v>91.076920000000001</v>
      </c>
    </row>
    <row r="21" spans="1:74" ht="11.15" customHeight="1" x14ac:dyDescent="0.25">
      <c r="A21" s="1" t="s">
        <v>486</v>
      </c>
      <c r="B21" s="180" t="s">
        <v>417</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8.3000000000000007</v>
      </c>
      <c r="BA21" s="68">
        <v>7.9059999999999997</v>
      </c>
      <c r="BB21" s="301">
        <v>7.6802440000000001</v>
      </c>
      <c r="BC21" s="301">
        <v>7.7432150000000002</v>
      </c>
      <c r="BD21" s="301">
        <v>7.8708280000000004</v>
      </c>
      <c r="BE21" s="301">
        <v>7.3684960000000004</v>
      </c>
      <c r="BF21" s="301">
        <v>7.2631579999999998</v>
      </c>
      <c r="BG21" s="301">
        <v>7.4754620000000003</v>
      </c>
      <c r="BH21" s="301">
        <v>7.7024949999999999</v>
      </c>
      <c r="BI21" s="301">
        <v>8.2638110000000005</v>
      </c>
      <c r="BJ21" s="301">
        <v>8.1477950000000003</v>
      </c>
      <c r="BK21" s="301">
        <v>8.2282810000000008</v>
      </c>
      <c r="BL21" s="301">
        <v>8.1917030000000004</v>
      </c>
      <c r="BM21" s="301">
        <v>7.9935349999999996</v>
      </c>
      <c r="BN21" s="301">
        <v>7.7523200000000001</v>
      </c>
      <c r="BO21" s="301">
        <v>7.8374059999999997</v>
      </c>
      <c r="BP21" s="301">
        <v>8.0221599999999995</v>
      </c>
      <c r="BQ21" s="301">
        <v>7.5188810000000004</v>
      </c>
      <c r="BR21" s="301">
        <v>7.3937099999999996</v>
      </c>
      <c r="BS21" s="301">
        <v>7.6393899999999997</v>
      </c>
      <c r="BT21" s="301">
        <v>7.8486609999999999</v>
      </c>
      <c r="BU21" s="301">
        <v>8.4400530000000007</v>
      </c>
      <c r="BV21" s="301">
        <v>8.3857999999999997</v>
      </c>
    </row>
    <row r="22" spans="1:74" ht="11.15" customHeight="1" x14ac:dyDescent="0.25">
      <c r="A22" s="1" t="s">
        <v>487</v>
      </c>
      <c r="B22" s="180" t="s">
        <v>418</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32.196291000000002</v>
      </c>
      <c r="AZ22" s="68">
        <v>30.122</v>
      </c>
      <c r="BA22" s="68">
        <v>29.748000000000001</v>
      </c>
      <c r="BB22" s="301">
        <v>29.07001</v>
      </c>
      <c r="BC22" s="301">
        <v>28.38767</v>
      </c>
      <c r="BD22" s="301">
        <v>29.372499999999999</v>
      </c>
      <c r="BE22" s="301">
        <v>29.50225</v>
      </c>
      <c r="BF22" s="301">
        <v>28.795480000000001</v>
      </c>
      <c r="BG22" s="301">
        <v>29.445180000000001</v>
      </c>
      <c r="BH22" s="301">
        <v>28.841190000000001</v>
      </c>
      <c r="BI22" s="301">
        <v>30.877379999999999</v>
      </c>
      <c r="BJ22" s="301">
        <v>31.589580000000002</v>
      </c>
      <c r="BK22" s="301">
        <v>33.141330000000004</v>
      </c>
      <c r="BL22" s="301">
        <v>31.715389999999999</v>
      </c>
      <c r="BM22" s="301">
        <v>29.772290000000002</v>
      </c>
      <c r="BN22" s="301">
        <v>28.94068</v>
      </c>
      <c r="BO22" s="301">
        <v>28.16367</v>
      </c>
      <c r="BP22" s="301">
        <v>28.997990000000001</v>
      </c>
      <c r="BQ22" s="301">
        <v>29.142959999999999</v>
      </c>
      <c r="BR22" s="301">
        <v>28.47944</v>
      </c>
      <c r="BS22" s="301">
        <v>29.165669999999999</v>
      </c>
      <c r="BT22" s="301">
        <v>29.379020000000001</v>
      </c>
      <c r="BU22" s="301">
        <v>30.453009999999999</v>
      </c>
      <c r="BV22" s="301">
        <v>32.509839999999997</v>
      </c>
    </row>
    <row r="23" spans="1:74" ht="11.15" customHeight="1" x14ac:dyDescent="0.25">
      <c r="A23" s="1" t="s">
        <v>488</v>
      </c>
      <c r="B23" s="180" t="s">
        <v>111</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241.22969800000001</v>
      </c>
      <c r="AL23" s="68">
        <v>243.39474999999999</v>
      </c>
      <c r="AM23" s="68">
        <v>255.13900000000001</v>
      </c>
      <c r="AN23" s="68">
        <v>241.09299999999999</v>
      </c>
      <c r="AO23" s="68">
        <v>237.64709199999999</v>
      </c>
      <c r="AP23" s="68">
        <v>238.42045100000001</v>
      </c>
      <c r="AQ23" s="68">
        <v>239.85271499999999</v>
      </c>
      <c r="AR23" s="68">
        <v>237.23922200000001</v>
      </c>
      <c r="AS23" s="68">
        <v>230.768698</v>
      </c>
      <c r="AT23" s="68">
        <v>225.69403299999999</v>
      </c>
      <c r="AU23" s="68">
        <v>227.045558</v>
      </c>
      <c r="AV23" s="68">
        <v>216.69439</v>
      </c>
      <c r="AW23" s="68">
        <v>220.606607</v>
      </c>
      <c r="AX23" s="68">
        <v>232.236537</v>
      </c>
      <c r="AY23" s="68">
        <v>251.75343699999999</v>
      </c>
      <c r="AZ23" s="68">
        <v>244.60599999999999</v>
      </c>
      <c r="BA23" s="68">
        <v>236.78800000000001</v>
      </c>
      <c r="BB23" s="301">
        <v>237.36930000000001</v>
      </c>
      <c r="BC23" s="301">
        <v>239.49469999999999</v>
      </c>
      <c r="BD23" s="301">
        <v>245.32040000000001</v>
      </c>
      <c r="BE23" s="301">
        <v>244.57320000000001</v>
      </c>
      <c r="BF23" s="301">
        <v>236.6925</v>
      </c>
      <c r="BG23" s="301">
        <v>233.59360000000001</v>
      </c>
      <c r="BH23" s="301">
        <v>229.77</v>
      </c>
      <c r="BI23" s="301">
        <v>239.1103</v>
      </c>
      <c r="BJ23" s="301">
        <v>249.065</v>
      </c>
      <c r="BK23" s="301">
        <v>257.41820000000001</v>
      </c>
      <c r="BL23" s="301">
        <v>257.43619999999999</v>
      </c>
      <c r="BM23" s="301">
        <v>247.06559999999999</v>
      </c>
      <c r="BN23" s="301">
        <v>241.3818</v>
      </c>
      <c r="BO23" s="301">
        <v>241.7841</v>
      </c>
      <c r="BP23" s="301">
        <v>246.4896</v>
      </c>
      <c r="BQ23" s="301">
        <v>246.8587</v>
      </c>
      <c r="BR23" s="301">
        <v>241.07310000000001</v>
      </c>
      <c r="BS23" s="301">
        <v>238.38849999999999</v>
      </c>
      <c r="BT23" s="301">
        <v>234.81890000000001</v>
      </c>
      <c r="BU23" s="301">
        <v>241.2056</v>
      </c>
      <c r="BV23" s="301">
        <v>250.50319999999999</v>
      </c>
    </row>
    <row r="24" spans="1:74" ht="11.15" customHeight="1" x14ac:dyDescent="0.25">
      <c r="A24" s="1"/>
      <c r="B24" s="7" t="s">
        <v>113</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489</v>
      </c>
      <c r="B25" s="180" t="s">
        <v>111</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25.398053999999998</v>
      </c>
      <c r="AM25" s="68">
        <v>22.939</v>
      </c>
      <c r="AN25" s="68">
        <v>20.896000000000001</v>
      </c>
      <c r="AO25" s="68">
        <v>20.259076</v>
      </c>
      <c r="AP25" s="68">
        <v>21.279779000000001</v>
      </c>
      <c r="AQ25" s="68">
        <v>20.360513999999998</v>
      </c>
      <c r="AR25" s="68">
        <v>18.600299</v>
      </c>
      <c r="AS25" s="68">
        <v>17.886856999999999</v>
      </c>
      <c r="AT25" s="68">
        <v>18.165274</v>
      </c>
      <c r="AU25" s="68">
        <v>18.506231</v>
      </c>
      <c r="AV25" s="68">
        <v>18.285882000000001</v>
      </c>
      <c r="AW25" s="68">
        <v>18.044886999999999</v>
      </c>
      <c r="AX25" s="68">
        <v>17.742739</v>
      </c>
      <c r="AY25" s="68">
        <v>18.089321999999999</v>
      </c>
      <c r="AZ25" s="68">
        <v>19.062000000000001</v>
      </c>
      <c r="BA25" s="68">
        <v>16.515000000000001</v>
      </c>
      <c r="BB25" s="301">
        <v>17.346920000000001</v>
      </c>
      <c r="BC25" s="301">
        <v>19.105969999999999</v>
      </c>
      <c r="BD25" s="301">
        <v>20.777149999999999</v>
      </c>
      <c r="BE25" s="301">
        <v>21.713699999999999</v>
      </c>
      <c r="BF25" s="301">
        <v>23.096550000000001</v>
      </c>
      <c r="BG25" s="301">
        <v>23.043949999999999</v>
      </c>
      <c r="BH25" s="301">
        <v>24.384930000000001</v>
      </c>
      <c r="BI25" s="301">
        <v>25.196809999999999</v>
      </c>
      <c r="BJ25" s="301">
        <v>26.6098</v>
      </c>
      <c r="BK25" s="301">
        <v>26.730869999999999</v>
      </c>
      <c r="BL25" s="301">
        <v>25.929749999999999</v>
      </c>
      <c r="BM25" s="301">
        <v>23.20532</v>
      </c>
      <c r="BN25" s="301">
        <v>22.473210000000002</v>
      </c>
      <c r="BO25" s="301">
        <v>23.29842</v>
      </c>
      <c r="BP25" s="301">
        <v>24.262060000000002</v>
      </c>
      <c r="BQ25" s="301">
        <v>24.725269999999998</v>
      </c>
      <c r="BR25" s="301">
        <v>25.795839999999998</v>
      </c>
      <c r="BS25" s="301">
        <v>25.37773</v>
      </c>
      <c r="BT25" s="301">
        <v>26.43891</v>
      </c>
      <c r="BU25" s="301">
        <v>26.70926</v>
      </c>
      <c r="BV25" s="301">
        <v>27.874549999999999</v>
      </c>
    </row>
    <row r="26" spans="1:74" ht="11.15" customHeight="1" x14ac:dyDescent="0.25">
      <c r="A26" s="1"/>
      <c r="B26" s="7" t="s">
        <v>114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490</v>
      </c>
      <c r="B27" s="181" t="s">
        <v>111</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216.19064399999999</v>
      </c>
      <c r="AL27" s="69">
        <v>217.99669599999999</v>
      </c>
      <c r="AM27" s="69">
        <v>232.2</v>
      </c>
      <c r="AN27" s="69">
        <v>220.197</v>
      </c>
      <c r="AO27" s="69">
        <v>217.38801599999999</v>
      </c>
      <c r="AP27" s="69">
        <v>217.140672</v>
      </c>
      <c r="AQ27" s="69">
        <v>219.49220099999999</v>
      </c>
      <c r="AR27" s="69">
        <v>218.63892300000001</v>
      </c>
      <c r="AS27" s="69">
        <v>212.88184100000001</v>
      </c>
      <c r="AT27" s="69">
        <v>207.52875900000001</v>
      </c>
      <c r="AU27" s="69">
        <v>208.53932699999999</v>
      </c>
      <c r="AV27" s="69">
        <v>198.40850800000001</v>
      </c>
      <c r="AW27" s="69">
        <v>202.56172000000001</v>
      </c>
      <c r="AX27" s="69">
        <v>214.493798</v>
      </c>
      <c r="AY27" s="69">
        <v>233.66411500000001</v>
      </c>
      <c r="AZ27" s="69">
        <v>225.54400000000001</v>
      </c>
      <c r="BA27" s="69">
        <v>220.27199999999999</v>
      </c>
      <c r="BB27" s="320">
        <v>220.0224</v>
      </c>
      <c r="BC27" s="320">
        <v>220.3887</v>
      </c>
      <c r="BD27" s="320">
        <v>224.54329999999999</v>
      </c>
      <c r="BE27" s="320">
        <v>222.8595</v>
      </c>
      <c r="BF27" s="320">
        <v>213.596</v>
      </c>
      <c r="BG27" s="320">
        <v>210.5496</v>
      </c>
      <c r="BH27" s="320">
        <v>205.38499999999999</v>
      </c>
      <c r="BI27" s="320">
        <v>213.9135</v>
      </c>
      <c r="BJ27" s="320">
        <v>222.45519999999999</v>
      </c>
      <c r="BK27" s="320">
        <v>230.68729999999999</v>
      </c>
      <c r="BL27" s="320">
        <v>231.50649999999999</v>
      </c>
      <c r="BM27" s="320">
        <v>223.8603</v>
      </c>
      <c r="BN27" s="320">
        <v>218.90860000000001</v>
      </c>
      <c r="BO27" s="320">
        <v>218.48570000000001</v>
      </c>
      <c r="BP27" s="320">
        <v>222.2276</v>
      </c>
      <c r="BQ27" s="320">
        <v>222.13339999999999</v>
      </c>
      <c r="BR27" s="320">
        <v>215.2773</v>
      </c>
      <c r="BS27" s="320">
        <v>213.01079999999999</v>
      </c>
      <c r="BT27" s="320">
        <v>208.37989999999999</v>
      </c>
      <c r="BU27" s="320">
        <v>214.49629999999999</v>
      </c>
      <c r="BV27" s="320">
        <v>222.62870000000001</v>
      </c>
    </row>
    <row r="28" spans="1:74" s="267" customFormat="1" ht="12" customHeight="1" x14ac:dyDescent="0.25">
      <c r="A28" s="1"/>
      <c r="B28" s="754" t="s">
        <v>808</v>
      </c>
      <c r="C28" s="755"/>
      <c r="D28" s="755"/>
      <c r="E28" s="755"/>
      <c r="F28" s="755"/>
      <c r="G28" s="755"/>
      <c r="H28" s="755"/>
      <c r="I28" s="755"/>
      <c r="J28" s="755"/>
      <c r="K28" s="755"/>
      <c r="L28" s="755"/>
      <c r="M28" s="755"/>
      <c r="N28" s="755"/>
      <c r="O28" s="755"/>
      <c r="P28" s="755"/>
      <c r="Q28" s="755"/>
      <c r="AY28" s="478"/>
      <c r="AZ28" s="478"/>
      <c r="BA28" s="478"/>
      <c r="BB28" s="478"/>
      <c r="BC28" s="478"/>
      <c r="BD28" s="478"/>
      <c r="BE28" s="478"/>
      <c r="BF28" s="478"/>
      <c r="BG28" s="478"/>
      <c r="BH28" s="478"/>
      <c r="BI28" s="478"/>
      <c r="BJ28" s="478"/>
    </row>
    <row r="29" spans="1:74" s="403" customFormat="1" ht="12" customHeight="1" x14ac:dyDescent="0.25">
      <c r="A29" s="402"/>
      <c r="B29" s="748" t="str">
        <f>"Notes: "&amp;"EIA completed modeling and analysis for this report on " &amp;Dates!D2&amp;"."</f>
        <v>Notes: EIA completed modeling and analysis for this report on Thursday April 7, 2022.</v>
      </c>
      <c r="C29" s="747"/>
      <c r="D29" s="747"/>
      <c r="E29" s="747"/>
      <c r="F29" s="747"/>
      <c r="G29" s="747"/>
      <c r="H29" s="747"/>
      <c r="I29" s="747"/>
      <c r="J29" s="747"/>
      <c r="K29" s="747"/>
      <c r="L29" s="747"/>
      <c r="M29" s="747"/>
      <c r="N29" s="747"/>
      <c r="O29" s="747"/>
      <c r="P29" s="747"/>
      <c r="Q29" s="747"/>
      <c r="AY29" s="479"/>
      <c r="AZ29" s="479"/>
      <c r="BA29" s="479"/>
      <c r="BB29" s="479"/>
      <c r="BC29" s="479"/>
      <c r="BD29" s="479"/>
      <c r="BE29" s="479"/>
      <c r="BF29" s="479"/>
      <c r="BG29" s="479"/>
      <c r="BH29" s="479"/>
      <c r="BI29" s="479"/>
      <c r="BJ29" s="479"/>
    </row>
    <row r="30" spans="1:74" s="403" customFormat="1" ht="12" customHeight="1" x14ac:dyDescent="0.25">
      <c r="A30" s="402"/>
      <c r="B30" s="748" t="s">
        <v>351</v>
      </c>
      <c r="C30" s="747"/>
      <c r="D30" s="747"/>
      <c r="E30" s="747"/>
      <c r="F30" s="747"/>
      <c r="G30" s="747"/>
      <c r="H30" s="747"/>
      <c r="I30" s="747"/>
      <c r="J30" s="747"/>
      <c r="K30" s="747"/>
      <c r="L30" s="747"/>
      <c r="M30" s="747"/>
      <c r="N30" s="747"/>
      <c r="O30" s="747"/>
      <c r="P30" s="747"/>
      <c r="Q30" s="747"/>
      <c r="AY30" s="479"/>
      <c r="AZ30" s="479"/>
      <c r="BA30" s="479"/>
      <c r="BB30" s="479"/>
      <c r="BC30" s="479"/>
      <c r="BD30" s="479"/>
      <c r="BE30" s="479"/>
      <c r="BF30" s="479"/>
      <c r="BG30" s="479"/>
      <c r="BH30" s="479"/>
      <c r="BI30" s="479"/>
      <c r="BJ30" s="479"/>
    </row>
    <row r="31" spans="1:74" s="267" customFormat="1" ht="12" customHeight="1" x14ac:dyDescent="0.25">
      <c r="A31" s="1"/>
      <c r="B31" s="756" t="s">
        <v>127</v>
      </c>
      <c r="C31" s="755"/>
      <c r="D31" s="755"/>
      <c r="E31" s="755"/>
      <c r="F31" s="755"/>
      <c r="G31" s="755"/>
      <c r="H31" s="755"/>
      <c r="I31" s="755"/>
      <c r="J31" s="755"/>
      <c r="K31" s="755"/>
      <c r="L31" s="755"/>
      <c r="M31" s="755"/>
      <c r="N31" s="755"/>
      <c r="O31" s="755"/>
      <c r="P31" s="755"/>
      <c r="Q31" s="755"/>
      <c r="AY31" s="478"/>
      <c r="AZ31" s="478"/>
      <c r="BA31" s="478"/>
      <c r="BB31" s="478"/>
      <c r="BC31" s="478"/>
      <c r="BD31" s="478"/>
      <c r="BE31" s="478"/>
      <c r="BF31" s="478"/>
      <c r="BG31" s="478"/>
      <c r="BH31" s="478"/>
      <c r="BI31" s="478"/>
      <c r="BJ31" s="478"/>
    </row>
    <row r="32" spans="1:74" s="403" customFormat="1" ht="12" customHeight="1" x14ac:dyDescent="0.25">
      <c r="A32" s="402"/>
      <c r="B32" s="743" t="s">
        <v>845</v>
      </c>
      <c r="C32" s="734"/>
      <c r="D32" s="734"/>
      <c r="E32" s="734"/>
      <c r="F32" s="734"/>
      <c r="G32" s="734"/>
      <c r="H32" s="734"/>
      <c r="I32" s="734"/>
      <c r="J32" s="734"/>
      <c r="K32" s="734"/>
      <c r="L32" s="734"/>
      <c r="M32" s="734"/>
      <c r="N32" s="734"/>
      <c r="O32" s="734"/>
      <c r="P32" s="734"/>
      <c r="Q32" s="734"/>
      <c r="AY32" s="479"/>
      <c r="AZ32" s="479"/>
      <c r="BA32" s="479"/>
      <c r="BB32" s="479"/>
      <c r="BC32" s="479"/>
      <c r="BD32" s="479"/>
      <c r="BE32" s="479"/>
      <c r="BF32" s="479"/>
      <c r="BG32" s="479"/>
      <c r="BH32" s="479"/>
      <c r="BI32" s="479"/>
      <c r="BJ32" s="479"/>
    </row>
    <row r="33" spans="1:74" s="403" customFormat="1" ht="12" customHeight="1" x14ac:dyDescent="0.25">
      <c r="A33" s="402"/>
      <c r="B33" s="793" t="s">
        <v>846</v>
      </c>
      <c r="C33" s="734"/>
      <c r="D33" s="734"/>
      <c r="E33" s="734"/>
      <c r="F33" s="734"/>
      <c r="G33" s="734"/>
      <c r="H33" s="734"/>
      <c r="I33" s="734"/>
      <c r="J33" s="734"/>
      <c r="K33" s="734"/>
      <c r="L33" s="734"/>
      <c r="M33" s="734"/>
      <c r="N33" s="734"/>
      <c r="O33" s="734"/>
      <c r="P33" s="734"/>
      <c r="Q33" s="734"/>
      <c r="AY33" s="479"/>
      <c r="AZ33" s="479"/>
      <c r="BA33" s="479"/>
      <c r="BB33" s="479"/>
      <c r="BC33" s="479"/>
      <c r="BD33" s="479"/>
      <c r="BE33" s="479"/>
      <c r="BF33" s="479"/>
      <c r="BG33" s="479"/>
      <c r="BH33" s="479"/>
      <c r="BI33" s="479"/>
      <c r="BJ33" s="479"/>
    </row>
    <row r="34" spans="1:74" s="403" customFormat="1" ht="12" customHeight="1" x14ac:dyDescent="0.25">
      <c r="A34" s="402"/>
      <c r="B34" s="741" t="s">
        <v>848</v>
      </c>
      <c r="C34" s="740"/>
      <c r="D34" s="740"/>
      <c r="E34" s="740"/>
      <c r="F34" s="740"/>
      <c r="G34" s="740"/>
      <c r="H34" s="740"/>
      <c r="I34" s="740"/>
      <c r="J34" s="740"/>
      <c r="K34" s="740"/>
      <c r="L34" s="740"/>
      <c r="M34" s="740"/>
      <c r="N34" s="740"/>
      <c r="O34" s="740"/>
      <c r="P34" s="740"/>
      <c r="Q34" s="734"/>
      <c r="AY34" s="479"/>
      <c r="AZ34" s="479"/>
      <c r="BA34" s="479"/>
      <c r="BB34" s="479"/>
      <c r="BC34" s="479"/>
      <c r="BD34" s="479"/>
      <c r="BE34" s="479"/>
      <c r="BF34" s="479"/>
      <c r="BG34" s="479"/>
      <c r="BH34" s="479"/>
      <c r="BI34" s="479"/>
      <c r="BJ34" s="479"/>
    </row>
    <row r="35" spans="1:74" s="403" customFormat="1" ht="12" customHeight="1" x14ac:dyDescent="0.25">
      <c r="A35" s="402"/>
      <c r="B35" s="742" t="s">
        <v>849</v>
      </c>
      <c r="C35" s="744"/>
      <c r="D35" s="744"/>
      <c r="E35" s="744"/>
      <c r="F35" s="744"/>
      <c r="G35" s="744"/>
      <c r="H35" s="744"/>
      <c r="I35" s="744"/>
      <c r="J35" s="744"/>
      <c r="K35" s="744"/>
      <c r="L35" s="744"/>
      <c r="M35" s="744"/>
      <c r="N35" s="744"/>
      <c r="O35" s="744"/>
      <c r="P35" s="744"/>
      <c r="Q35" s="734"/>
      <c r="AY35" s="479"/>
      <c r="AZ35" s="479"/>
      <c r="BA35" s="479"/>
      <c r="BB35" s="479"/>
      <c r="BC35" s="479"/>
      <c r="BD35" s="479"/>
      <c r="BE35" s="479"/>
      <c r="BF35" s="479"/>
      <c r="BG35" s="479"/>
      <c r="BH35" s="479"/>
      <c r="BI35" s="479"/>
      <c r="BJ35" s="479"/>
    </row>
    <row r="36" spans="1:74" s="403" customFormat="1" ht="12" customHeight="1" x14ac:dyDescent="0.25">
      <c r="A36" s="402"/>
      <c r="B36" s="743" t="s">
        <v>831</v>
      </c>
      <c r="C36" s="744"/>
      <c r="D36" s="744"/>
      <c r="E36" s="744"/>
      <c r="F36" s="744"/>
      <c r="G36" s="744"/>
      <c r="H36" s="744"/>
      <c r="I36" s="744"/>
      <c r="J36" s="744"/>
      <c r="K36" s="744"/>
      <c r="L36" s="744"/>
      <c r="M36" s="744"/>
      <c r="N36" s="744"/>
      <c r="O36" s="744"/>
      <c r="P36" s="744"/>
      <c r="Q36" s="734"/>
      <c r="AY36" s="479"/>
      <c r="AZ36" s="479"/>
      <c r="BA36" s="479"/>
      <c r="BB36" s="479"/>
      <c r="BC36" s="479"/>
      <c r="BD36" s="479"/>
      <c r="BE36" s="479"/>
      <c r="BF36" s="479"/>
      <c r="BG36" s="479"/>
      <c r="BH36" s="479"/>
      <c r="BI36" s="479"/>
      <c r="BJ36" s="479"/>
    </row>
    <row r="37" spans="1:74" s="404" customFormat="1" ht="12" customHeight="1" x14ac:dyDescent="0.25">
      <c r="A37" s="393"/>
      <c r="B37" s="763" t="s">
        <v>1362</v>
      </c>
      <c r="C37" s="734"/>
      <c r="D37" s="734"/>
      <c r="E37" s="734"/>
      <c r="F37" s="734"/>
      <c r="G37" s="734"/>
      <c r="H37" s="734"/>
      <c r="I37" s="734"/>
      <c r="J37" s="734"/>
      <c r="K37" s="734"/>
      <c r="L37" s="734"/>
      <c r="M37" s="734"/>
      <c r="N37" s="734"/>
      <c r="O37" s="734"/>
      <c r="P37" s="734"/>
      <c r="Q37" s="734"/>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20" transitionEvaluation="1" transitionEntry="1" codeName="Sheet11">
    <pageSetUpPr fitToPage="1"/>
  </sheetPr>
  <dimension ref="A1:BV343"/>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BA6" sqref="BA6:BA38"/>
    </sheetView>
  </sheetViews>
  <sheetFormatPr defaultColWidth="9.54296875" defaultRowHeight="10.5" x14ac:dyDescent="0.25"/>
  <cols>
    <col min="1" max="1" width="14.453125" style="72" customWidth="1"/>
    <col min="2" max="2" width="38.81640625" style="72" customWidth="1"/>
    <col min="3" max="50" width="6.54296875" style="72" customWidth="1"/>
    <col min="51" max="55" width="6.54296875" style="357" customWidth="1"/>
    <col min="56" max="58" width="6.54296875" style="589" customWidth="1"/>
    <col min="59" max="62" width="6.54296875" style="357" customWidth="1"/>
    <col min="63" max="74" width="6.54296875" style="72" customWidth="1"/>
    <col min="75" max="16384" width="9.54296875" style="72"/>
  </cols>
  <sheetData>
    <row r="1" spans="1:74" ht="13.4" customHeight="1" x14ac:dyDescent="0.3">
      <c r="A1" s="758" t="s">
        <v>792</v>
      </c>
      <c r="B1" s="794" t="s">
        <v>234</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8"/>
    </row>
    <row r="2" spans="1:74"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73"/>
      <c r="B5" s="74" t="s">
        <v>776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770</v>
      </c>
      <c r="B6" s="182" t="s">
        <v>419</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105.64612974000001</v>
      </c>
      <c r="AY6" s="208">
        <v>102.81468613</v>
      </c>
      <c r="AZ6" s="208">
        <v>103.1288</v>
      </c>
      <c r="BA6" s="208">
        <v>104.35720000000001</v>
      </c>
      <c r="BB6" s="324">
        <v>105.0317</v>
      </c>
      <c r="BC6" s="324">
        <v>105.13249999999999</v>
      </c>
      <c r="BD6" s="324">
        <v>105.45820000000001</v>
      </c>
      <c r="BE6" s="324">
        <v>105.7687</v>
      </c>
      <c r="BF6" s="324">
        <v>106.2555</v>
      </c>
      <c r="BG6" s="324">
        <v>106.6572</v>
      </c>
      <c r="BH6" s="324">
        <v>107.1116</v>
      </c>
      <c r="BI6" s="324">
        <v>107.76560000000001</v>
      </c>
      <c r="BJ6" s="324">
        <v>107.9778</v>
      </c>
      <c r="BK6" s="324">
        <v>108.06189999999999</v>
      </c>
      <c r="BL6" s="324">
        <v>108.268</v>
      </c>
      <c r="BM6" s="324">
        <v>108.5231</v>
      </c>
      <c r="BN6" s="324">
        <v>108.8267</v>
      </c>
      <c r="BO6" s="324">
        <v>109.18170000000001</v>
      </c>
      <c r="BP6" s="324">
        <v>109.5187</v>
      </c>
      <c r="BQ6" s="324">
        <v>109.81059999999999</v>
      </c>
      <c r="BR6" s="324">
        <v>110.0899</v>
      </c>
      <c r="BS6" s="324">
        <v>110.4071</v>
      </c>
      <c r="BT6" s="324">
        <v>110.42100000000001</v>
      </c>
      <c r="BU6" s="324">
        <v>110.5723</v>
      </c>
      <c r="BV6" s="324">
        <v>110.3167</v>
      </c>
    </row>
    <row r="7" spans="1:74" ht="11.15" customHeight="1" x14ac:dyDescent="0.25">
      <c r="A7" s="76" t="s">
        <v>771</v>
      </c>
      <c r="B7" s="182" t="s">
        <v>420</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1.0657474194000001</v>
      </c>
      <c r="AY7" s="208">
        <v>1.0544695160999999</v>
      </c>
      <c r="AZ7" s="208">
        <v>0.9752499</v>
      </c>
      <c r="BA7" s="208">
        <v>0.93384520000000004</v>
      </c>
      <c r="BB7" s="324">
        <v>0.85904919999999996</v>
      </c>
      <c r="BC7" s="324">
        <v>0.78034289999999995</v>
      </c>
      <c r="BD7" s="324">
        <v>0.71232439999999997</v>
      </c>
      <c r="BE7" s="324">
        <v>0.68527740000000004</v>
      </c>
      <c r="BF7" s="324">
        <v>0.70976050000000002</v>
      </c>
      <c r="BG7" s="324">
        <v>0.80566360000000004</v>
      </c>
      <c r="BH7" s="324">
        <v>0.82886669999999996</v>
      </c>
      <c r="BI7" s="324">
        <v>0.86773789999999995</v>
      </c>
      <c r="BJ7" s="324">
        <v>0.89093279999999997</v>
      </c>
      <c r="BK7" s="324">
        <v>0.91179920000000003</v>
      </c>
      <c r="BL7" s="324">
        <v>0.92900510000000003</v>
      </c>
      <c r="BM7" s="324">
        <v>0.91603279999999998</v>
      </c>
      <c r="BN7" s="324">
        <v>0.85298019999999997</v>
      </c>
      <c r="BO7" s="324">
        <v>0.77266409999999996</v>
      </c>
      <c r="BP7" s="324">
        <v>0.72804899999999995</v>
      </c>
      <c r="BQ7" s="324">
        <v>0.68726549999999997</v>
      </c>
      <c r="BR7" s="324">
        <v>0.72597679999999998</v>
      </c>
      <c r="BS7" s="324">
        <v>0.8193028</v>
      </c>
      <c r="BT7" s="324">
        <v>0.83888300000000005</v>
      </c>
      <c r="BU7" s="324">
        <v>0.89835540000000003</v>
      </c>
      <c r="BV7" s="324">
        <v>0.90933699999999995</v>
      </c>
    </row>
    <row r="8" spans="1:74" ht="11.15" customHeight="1" x14ac:dyDescent="0.25">
      <c r="A8" s="76" t="s">
        <v>774</v>
      </c>
      <c r="B8" s="182" t="s">
        <v>123</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2.1848311935</v>
      </c>
      <c r="AY8" s="208">
        <v>2.0987746451999998</v>
      </c>
      <c r="AZ8" s="208">
        <v>2.2669999999999999</v>
      </c>
      <c r="BA8" s="208">
        <v>2.3029999999999999</v>
      </c>
      <c r="BB8" s="324">
        <v>2.3090000000000002</v>
      </c>
      <c r="BC8" s="324">
        <v>2.2829999999999999</v>
      </c>
      <c r="BD8" s="324">
        <v>2.23</v>
      </c>
      <c r="BE8" s="324">
        <v>2.1970000000000001</v>
      </c>
      <c r="BF8" s="324">
        <v>2.1419999999999999</v>
      </c>
      <c r="BG8" s="324">
        <v>2.1280000000000001</v>
      </c>
      <c r="BH8" s="324">
        <v>2.0289999999999999</v>
      </c>
      <c r="BI8" s="324">
        <v>2.214</v>
      </c>
      <c r="BJ8" s="324">
        <v>2.218</v>
      </c>
      <c r="BK8" s="324">
        <v>2.2000000000000002</v>
      </c>
      <c r="BL8" s="324">
        <v>2.1829999999999998</v>
      </c>
      <c r="BM8" s="324">
        <v>2.1659999999999999</v>
      </c>
      <c r="BN8" s="324">
        <v>2.149</v>
      </c>
      <c r="BO8" s="324">
        <v>2.133</v>
      </c>
      <c r="BP8" s="324">
        <v>2.085</v>
      </c>
      <c r="BQ8" s="324">
        <v>2.0590000000000002</v>
      </c>
      <c r="BR8" s="324">
        <v>1.988</v>
      </c>
      <c r="BS8" s="324">
        <v>1.96</v>
      </c>
      <c r="BT8" s="324">
        <v>1.841</v>
      </c>
      <c r="BU8" s="324">
        <v>2.0070000000000001</v>
      </c>
      <c r="BV8" s="324">
        <v>2.0099999999999998</v>
      </c>
    </row>
    <row r="9" spans="1:74" ht="11.15" customHeight="1" x14ac:dyDescent="0.25">
      <c r="A9" s="76" t="s">
        <v>775</v>
      </c>
      <c r="B9" s="182" t="s">
        <v>115</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102.39555113</v>
      </c>
      <c r="AY9" s="208">
        <v>99.661441968000005</v>
      </c>
      <c r="AZ9" s="208">
        <v>99.886570000000006</v>
      </c>
      <c r="BA9" s="208">
        <v>101.1203</v>
      </c>
      <c r="BB9" s="324">
        <v>101.86369999999999</v>
      </c>
      <c r="BC9" s="324">
        <v>102.0692</v>
      </c>
      <c r="BD9" s="324">
        <v>102.5158</v>
      </c>
      <c r="BE9" s="324">
        <v>102.88639999999999</v>
      </c>
      <c r="BF9" s="324">
        <v>103.4038</v>
      </c>
      <c r="BG9" s="324">
        <v>103.7235</v>
      </c>
      <c r="BH9" s="324">
        <v>104.25369999999999</v>
      </c>
      <c r="BI9" s="324">
        <v>104.68389999999999</v>
      </c>
      <c r="BJ9" s="324">
        <v>104.86879999999999</v>
      </c>
      <c r="BK9" s="324">
        <v>104.95010000000001</v>
      </c>
      <c r="BL9" s="324">
        <v>105.15600000000001</v>
      </c>
      <c r="BM9" s="324">
        <v>105.441</v>
      </c>
      <c r="BN9" s="324">
        <v>105.82470000000001</v>
      </c>
      <c r="BO9" s="324">
        <v>106.276</v>
      </c>
      <c r="BP9" s="324">
        <v>106.70569999999999</v>
      </c>
      <c r="BQ9" s="324">
        <v>107.0643</v>
      </c>
      <c r="BR9" s="324">
        <v>107.3759</v>
      </c>
      <c r="BS9" s="324">
        <v>107.62779999999999</v>
      </c>
      <c r="BT9" s="324">
        <v>107.7411</v>
      </c>
      <c r="BU9" s="324">
        <v>107.667</v>
      </c>
      <c r="BV9" s="324">
        <v>107.3974</v>
      </c>
    </row>
    <row r="10" spans="1:74" ht="11.15" customHeight="1" x14ac:dyDescent="0.25">
      <c r="A10" s="76" t="s">
        <v>528</v>
      </c>
      <c r="B10" s="182" t="s">
        <v>421</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93.234466667000007</v>
      </c>
      <c r="AQ10" s="208">
        <v>93.012064515999995</v>
      </c>
      <c r="AR10" s="208">
        <v>93.219466667000006</v>
      </c>
      <c r="AS10" s="208">
        <v>93.687774193999999</v>
      </c>
      <c r="AT10" s="208">
        <v>94.265419355000006</v>
      </c>
      <c r="AU10" s="208">
        <v>93.618899999999996</v>
      </c>
      <c r="AV10" s="208">
        <v>95.579161290000002</v>
      </c>
      <c r="AW10" s="208">
        <v>96.997433333000004</v>
      </c>
      <c r="AX10" s="208">
        <v>97.314677419000006</v>
      </c>
      <c r="AY10" s="208">
        <v>94.920354838999998</v>
      </c>
      <c r="AZ10" s="208">
        <v>95.044799999999995</v>
      </c>
      <c r="BA10" s="208">
        <v>96.216229999999996</v>
      </c>
      <c r="BB10" s="324">
        <v>96.867959999999997</v>
      </c>
      <c r="BC10" s="324">
        <v>96.927790000000002</v>
      </c>
      <c r="BD10" s="324">
        <v>97.240200000000002</v>
      </c>
      <c r="BE10" s="324">
        <v>97.529520000000005</v>
      </c>
      <c r="BF10" s="324">
        <v>97.972319999999996</v>
      </c>
      <c r="BG10" s="324">
        <v>98.345770000000002</v>
      </c>
      <c r="BH10" s="324">
        <v>98.764709999999994</v>
      </c>
      <c r="BI10" s="324">
        <v>99.366789999999995</v>
      </c>
      <c r="BJ10" s="324">
        <v>99.563079999999999</v>
      </c>
      <c r="BK10" s="324">
        <v>99.425550000000001</v>
      </c>
      <c r="BL10" s="324">
        <v>99.758619999999993</v>
      </c>
      <c r="BM10" s="324">
        <v>99.969800000000006</v>
      </c>
      <c r="BN10" s="324">
        <v>100.2174</v>
      </c>
      <c r="BO10" s="324">
        <v>100.57380000000001</v>
      </c>
      <c r="BP10" s="324">
        <v>100.8753</v>
      </c>
      <c r="BQ10" s="324">
        <v>101.14019999999999</v>
      </c>
      <c r="BR10" s="324">
        <v>101.40309999999999</v>
      </c>
      <c r="BS10" s="324">
        <v>101.69280000000001</v>
      </c>
      <c r="BT10" s="324">
        <v>101.70529999999999</v>
      </c>
      <c r="BU10" s="324">
        <v>101.84569999999999</v>
      </c>
      <c r="BV10" s="324">
        <v>101.6097</v>
      </c>
    </row>
    <row r="11" spans="1:74" ht="11.15" customHeight="1" x14ac:dyDescent="0.25">
      <c r="A11" s="562" t="s">
        <v>534</v>
      </c>
      <c r="B11" s="563" t="s">
        <v>956</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0.35</v>
      </c>
      <c r="BA11" s="208">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957</v>
      </c>
      <c r="B12" s="563" t="s">
        <v>958</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11.199173607000001</v>
      </c>
      <c r="BA12" s="208">
        <v>11.888681785999999</v>
      </c>
      <c r="BB12" s="324">
        <v>11.922208733</v>
      </c>
      <c r="BC12" s="324">
        <v>12.432601884</v>
      </c>
      <c r="BD12" s="324">
        <v>12.703302534000001</v>
      </c>
      <c r="BE12" s="324">
        <v>12.901226068</v>
      </c>
      <c r="BF12" s="324">
        <v>12.610152191999999</v>
      </c>
      <c r="BG12" s="324">
        <v>10.78887089</v>
      </c>
      <c r="BH12" s="324">
        <v>12.247519487</v>
      </c>
      <c r="BI12" s="324">
        <v>12.849007946</v>
      </c>
      <c r="BJ12" s="324">
        <v>13.23535916</v>
      </c>
      <c r="BK12" s="324">
        <v>13.444929904</v>
      </c>
      <c r="BL12" s="324">
        <v>12.994410999999999</v>
      </c>
      <c r="BM12" s="324">
        <v>12.780056644</v>
      </c>
      <c r="BN12" s="324">
        <v>12.273915922</v>
      </c>
      <c r="BO12" s="324">
        <v>12.420242697000001</v>
      </c>
      <c r="BP12" s="324">
        <v>12.83409269</v>
      </c>
      <c r="BQ12" s="324">
        <v>12.988717155</v>
      </c>
      <c r="BR12" s="324">
        <v>12.741875479000001</v>
      </c>
      <c r="BS12" s="324">
        <v>10.78887089</v>
      </c>
      <c r="BT12" s="324">
        <v>12.247519487</v>
      </c>
      <c r="BU12" s="324">
        <v>12.849007946</v>
      </c>
      <c r="BV12" s="324">
        <v>13.23535916</v>
      </c>
    </row>
    <row r="13" spans="1:74" ht="11.15" customHeight="1" x14ac:dyDescent="0.25">
      <c r="A13" s="562" t="s">
        <v>533</v>
      </c>
      <c r="B13" s="563" t="s">
        <v>920</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7.2914001613000003</v>
      </c>
      <c r="AT13" s="208">
        <v>7.1267339031999999</v>
      </c>
      <c r="AU13" s="208">
        <v>7.2982389999999997</v>
      </c>
      <c r="AV13" s="208">
        <v>7.3598816451999998</v>
      </c>
      <c r="AW13" s="208">
        <v>8.0212986666999999</v>
      </c>
      <c r="AX13" s="208">
        <v>8.0955907096999997</v>
      </c>
      <c r="AY13" s="208">
        <v>9.3470154193999999</v>
      </c>
      <c r="AZ13" s="208">
        <v>8.6476579999999998</v>
      </c>
      <c r="BA13" s="208">
        <v>7.1605600000000003</v>
      </c>
      <c r="BB13" s="324">
        <v>6.5434109999999999</v>
      </c>
      <c r="BC13" s="324">
        <v>6.3801690000000004</v>
      </c>
      <c r="BD13" s="324">
        <v>6.479552</v>
      </c>
      <c r="BE13" s="324">
        <v>6.5061580000000001</v>
      </c>
      <c r="BF13" s="324">
        <v>6.3480239999999997</v>
      </c>
      <c r="BG13" s="324">
        <v>6.2802829999999998</v>
      </c>
      <c r="BH13" s="324">
        <v>6.2740559999999999</v>
      </c>
      <c r="BI13" s="324">
        <v>6.2026240000000001</v>
      </c>
      <c r="BJ13" s="324">
        <v>7.6322910000000004</v>
      </c>
      <c r="BK13" s="324">
        <v>8.3403759999999991</v>
      </c>
      <c r="BL13" s="324">
        <v>7.9247889999999996</v>
      </c>
      <c r="BM13" s="324">
        <v>6.9867280000000003</v>
      </c>
      <c r="BN13" s="324">
        <v>6.5781140000000002</v>
      </c>
      <c r="BO13" s="324">
        <v>6.3344839999999998</v>
      </c>
      <c r="BP13" s="324">
        <v>6.4196270000000002</v>
      </c>
      <c r="BQ13" s="324">
        <v>6.5130600000000003</v>
      </c>
      <c r="BR13" s="324">
        <v>6.286124</v>
      </c>
      <c r="BS13" s="324">
        <v>6.1364840000000003</v>
      </c>
      <c r="BT13" s="324">
        <v>6.0582130000000003</v>
      </c>
      <c r="BU13" s="324">
        <v>6.3004810000000004</v>
      </c>
      <c r="BV13" s="324">
        <v>7.1203159999999999</v>
      </c>
    </row>
    <row r="14" spans="1:74" ht="11.15" customHeight="1" x14ac:dyDescent="0.25">
      <c r="A14" s="562" t="s">
        <v>959</v>
      </c>
      <c r="B14" s="563" t="s">
        <v>921</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8.5866539667000001</v>
      </c>
      <c r="AQ14" s="208">
        <v>8.4906717419</v>
      </c>
      <c r="AR14" s="208">
        <v>8.9294553333</v>
      </c>
      <c r="AS14" s="208">
        <v>8.5800663226000005</v>
      </c>
      <c r="AT14" s="208">
        <v>8.5609148387000005</v>
      </c>
      <c r="AU14" s="208">
        <v>8.3615455667000003</v>
      </c>
      <c r="AV14" s="208">
        <v>7.9678243226000003</v>
      </c>
      <c r="AW14" s="208">
        <v>8.3560961332999995</v>
      </c>
      <c r="AX14" s="208">
        <v>8.8911333548000009</v>
      </c>
      <c r="AY14" s="208">
        <v>8.2715119032000004</v>
      </c>
      <c r="AZ14" s="208">
        <v>8.5044629999999994</v>
      </c>
      <c r="BA14" s="208">
        <v>8.5184309999999996</v>
      </c>
      <c r="BB14" s="324">
        <v>7.9172729999999998</v>
      </c>
      <c r="BC14" s="324">
        <v>8.2013099999999994</v>
      </c>
      <c r="BD14" s="324">
        <v>8.486243</v>
      </c>
      <c r="BE14" s="324">
        <v>9.1791900000000002</v>
      </c>
      <c r="BF14" s="324">
        <v>9.1635779999999993</v>
      </c>
      <c r="BG14" s="324">
        <v>9.0898310000000002</v>
      </c>
      <c r="BH14" s="324">
        <v>9.0377670000000006</v>
      </c>
      <c r="BI14" s="324">
        <v>9.179278</v>
      </c>
      <c r="BJ14" s="324">
        <v>9.2470730000000003</v>
      </c>
      <c r="BK14" s="324">
        <v>9.0846219999999995</v>
      </c>
      <c r="BL14" s="324">
        <v>9.1187509999999996</v>
      </c>
      <c r="BM14" s="324">
        <v>9.0771370000000005</v>
      </c>
      <c r="BN14" s="324">
        <v>8.9395179999999996</v>
      </c>
      <c r="BO14" s="324">
        <v>9.0153960000000009</v>
      </c>
      <c r="BP14" s="324">
        <v>9.0854999999999997</v>
      </c>
      <c r="BQ14" s="324">
        <v>9.3510139999999993</v>
      </c>
      <c r="BR14" s="324">
        <v>9.3661670000000008</v>
      </c>
      <c r="BS14" s="324">
        <v>9.2620660000000008</v>
      </c>
      <c r="BT14" s="324">
        <v>9.1111219999999999</v>
      </c>
      <c r="BU14" s="324">
        <v>9.2535310000000006</v>
      </c>
      <c r="BV14" s="324">
        <v>9.3401139999999998</v>
      </c>
    </row>
    <row r="15" spans="1:74" ht="11.15" customHeight="1" x14ac:dyDescent="0.25">
      <c r="A15" s="76" t="s">
        <v>535</v>
      </c>
      <c r="B15" s="182" t="s">
        <v>422</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v>
      </c>
      <c r="AT15" s="208">
        <v>0.14903225806000001</v>
      </c>
      <c r="AU15" s="208">
        <v>0.14146666666999999</v>
      </c>
      <c r="AV15" s="208">
        <v>0.14767741935000001</v>
      </c>
      <c r="AW15" s="208">
        <v>0.19363333332999999</v>
      </c>
      <c r="AX15" s="208">
        <v>0.17658064515999999</v>
      </c>
      <c r="AY15" s="208">
        <v>0.1794516129</v>
      </c>
      <c r="AZ15" s="208">
        <v>0.1652795</v>
      </c>
      <c r="BA15" s="208">
        <v>0.1673162</v>
      </c>
      <c r="BB15" s="324">
        <v>0.1684495</v>
      </c>
      <c r="BC15" s="324">
        <v>0.16855349999999999</v>
      </c>
      <c r="BD15" s="324">
        <v>0.16909679999999999</v>
      </c>
      <c r="BE15" s="324">
        <v>0.1695999</v>
      </c>
      <c r="BF15" s="324">
        <v>0.17036999999999999</v>
      </c>
      <c r="BG15" s="324">
        <v>0.17101939999999999</v>
      </c>
      <c r="BH15" s="324">
        <v>0.17174790000000001</v>
      </c>
      <c r="BI15" s="324">
        <v>0.1727949</v>
      </c>
      <c r="BJ15" s="324">
        <v>0.17313619999999999</v>
      </c>
      <c r="BK15" s="324">
        <v>0.1728971</v>
      </c>
      <c r="BL15" s="324">
        <v>0.1734763</v>
      </c>
      <c r="BM15" s="324">
        <v>0.17384350000000001</v>
      </c>
      <c r="BN15" s="324">
        <v>0.17427400000000001</v>
      </c>
      <c r="BO15" s="324">
        <v>0.17489370000000001</v>
      </c>
      <c r="BP15" s="324">
        <v>0.17541809999999999</v>
      </c>
      <c r="BQ15" s="324">
        <v>0.1758787</v>
      </c>
      <c r="BR15" s="324">
        <v>0.17633589999999999</v>
      </c>
      <c r="BS15" s="324">
        <v>0.17683969999999999</v>
      </c>
      <c r="BT15" s="324">
        <v>0.1768615</v>
      </c>
      <c r="BU15" s="324">
        <v>0.1771056</v>
      </c>
      <c r="BV15" s="324">
        <v>0.1766952</v>
      </c>
    </row>
    <row r="16" spans="1:74" ht="11.15" customHeight="1" x14ac:dyDescent="0.25">
      <c r="A16" s="76" t="s">
        <v>15</v>
      </c>
      <c r="B16" s="182" t="s">
        <v>423</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27.904035713999999</v>
      </c>
      <c r="AO16" s="208">
        <v>1.9054838709999999</v>
      </c>
      <c r="AP16" s="208">
        <v>-5.5186999999999999</v>
      </c>
      <c r="AQ16" s="208">
        <v>-13.441548386999999</v>
      </c>
      <c r="AR16" s="208">
        <v>-8.2603333333000002</v>
      </c>
      <c r="AS16" s="208">
        <v>-5.4723548387000003</v>
      </c>
      <c r="AT16" s="208">
        <v>-5.271483871</v>
      </c>
      <c r="AU16" s="208">
        <v>-13.020566667000001</v>
      </c>
      <c r="AV16" s="208">
        <v>-11.628419355</v>
      </c>
      <c r="AW16" s="208">
        <v>4.3913333333000004</v>
      </c>
      <c r="AX16" s="208">
        <v>10.439483871</v>
      </c>
      <c r="AY16" s="208">
        <v>32.081677419000002</v>
      </c>
      <c r="AZ16" s="208">
        <v>21.573709183999998</v>
      </c>
      <c r="BA16" s="208">
        <v>6.5642580644999997</v>
      </c>
      <c r="BB16" s="324">
        <v>-8.1802349999999997</v>
      </c>
      <c r="BC16" s="324">
        <v>-16.02243</v>
      </c>
      <c r="BD16" s="324">
        <v>-9.9403290000000002</v>
      </c>
      <c r="BE16" s="324">
        <v>-4.3570549999999999</v>
      </c>
      <c r="BF16" s="324">
        <v>-6.8545930000000004</v>
      </c>
      <c r="BG16" s="324">
        <v>-13.564299999999999</v>
      </c>
      <c r="BH16" s="324">
        <v>-10.418620000000001</v>
      </c>
      <c r="BI16" s="324">
        <v>2.7696450000000001</v>
      </c>
      <c r="BJ16" s="324">
        <v>15.245699999999999</v>
      </c>
      <c r="BK16" s="324">
        <v>21.880189999999999</v>
      </c>
      <c r="BL16" s="324">
        <v>17.938890000000001</v>
      </c>
      <c r="BM16" s="324">
        <v>3.1576330000000001</v>
      </c>
      <c r="BN16" s="324">
        <v>-8.5079320000000003</v>
      </c>
      <c r="BO16" s="324">
        <v>-15.18844</v>
      </c>
      <c r="BP16" s="324">
        <v>-10.24666</v>
      </c>
      <c r="BQ16" s="324">
        <v>-4.6758860000000002</v>
      </c>
      <c r="BR16" s="324">
        <v>-6.4086509999999999</v>
      </c>
      <c r="BS16" s="324">
        <v>-13.06748</v>
      </c>
      <c r="BT16" s="324">
        <v>-10.486969999999999</v>
      </c>
      <c r="BU16" s="324">
        <v>3.0072730000000001</v>
      </c>
      <c r="BV16" s="324">
        <v>16.283719999999999</v>
      </c>
    </row>
    <row r="17" spans="1:74" ht="11.15" customHeight="1" x14ac:dyDescent="0.25">
      <c r="A17" s="71" t="s">
        <v>768</v>
      </c>
      <c r="B17" s="182" t="s">
        <v>425</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106.73812667999999</v>
      </c>
      <c r="AN17" s="208">
        <v>108.89546796</v>
      </c>
      <c r="AO17" s="208">
        <v>82.859390676999993</v>
      </c>
      <c r="AP17" s="208">
        <v>76.018657567000005</v>
      </c>
      <c r="AQ17" s="208">
        <v>67.698457160999993</v>
      </c>
      <c r="AR17" s="208">
        <v>74.029843366999998</v>
      </c>
      <c r="AS17" s="208">
        <v>77.457012065000001</v>
      </c>
      <c r="AT17" s="208">
        <v>78.088400289999996</v>
      </c>
      <c r="AU17" s="208">
        <v>70.2246734</v>
      </c>
      <c r="AV17" s="208">
        <v>73.875243581000007</v>
      </c>
      <c r="AW17" s="208">
        <v>91.093220267000007</v>
      </c>
      <c r="AX17" s="208">
        <v>96.048098805999999</v>
      </c>
      <c r="AY17" s="208">
        <v>117.05150725999999</v>
      </c>
      <c r="AZ17" s="208">
        <v>106.07780868</v>
      </c>
      <c r="BA17" s="208">
        <v>89.851254264999994</v>
      </c>
      <c r="BB17" s="324">
        <v>75.732460000000003</v>
      </c>
      <c r="BC17" s="324">
        <v>66.997389999999996</v>
      </c>
      <c r="BD17" s="324">
        <v>72.946879999999993</v>
      </c>
      <c r="BE17" s="324">
        <v>77.96781</v>
      </c>
      <c r="BF17" s="324">
        <v>76.116010000000003</v>
      </c>
      <c r="BG17" s="324">
        <v>71.442400000000006</v>
      </c>
      <c r="BH17" s="324">
        <v>73.585859999999997</v>
      </c>
      <c r="BI17" s="324">
        <v>86.696169999999995</v>
      </c>
      <c r="BJ17" s="324">
        <v>100.4318</v>
      </c>
      <c r="BK17" s="324">
        <v>107.73950000000001</v>
      </c>
      <c r="BL17" s="324">
        <v>104.0326</v>
      </c>
      <c r="BM17" s="324">
        <v>88.58081</v>
      </c>
      <c r="BN17" s="324">
        <v>77.420730000000006</v>
      </c>
      <c r="BO17" s="324">
        <v>70.636279999999999</v>
      </c>
      <c r="BP17" s="324">
        <v>75.491960000000006</v>
      </c>
      <c r="BQ17" s="324">
        <v>81.013509999999997</v>
      </c>
      <c r="BR17" s="324">
        <v>79.602450000000005</v>
      </c>
      <c r="BS17" s="324">
        <v>74.976060000000004</v>
      </c>
      <c r="BT17" s="324">
        <v>76.174030000000002</v>
      </c>
      <c r="BU17" s="324">
        <v>89.440610000000007</v>
      </c>
      <c r="BV17" s="324">
        <v>102.91500000000001</v>
      </c>
    </row>
    <row r="18" spans="1:74" ht="11.15" customHeight="1" x14ac:dyDescent="0.25">
      <c r="A18" s="76" t="s">
        <v>537</v>
      </c>
      <c r="B18" s="182" t="s">
        <v>132</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-0.53291315871</v>
      </c>
      <c r="AN18" s="208">
        <v>-0.25929100429000002</v>
      </c>
      <c r="AO18" s="208">
        <v>1.5157769681</v>
      </c>
      <c r="AP18" s="208">
        <v>-1.40360693</v>
      </c>
      <c r="AQ18" s="208">
        <v>-0.15737570968</v>
      </c>
      <c r="AR18" s="208">
        <v>-0.19894216333</v>
      </c>
      <c r="AS18" s="208">
        <v>-0.42499131871000001</v>
      </c>
      <c r="AT18" s="208">
        <v>-0.31643177355000002</v>
      </c>
      <c r="AU18" s="208">
        <v>0.11477696666999999</v>
      </c>
      <c r="AV18" s="208">
        <v>-1.6909662226</v>
      </c>
      <c r="AW18" s="208">
        <v>-2.4275706967000001</v>
      </c>
      <c r="AX18" s="208">
        <v>8.4225036451999996E-2</v>
      </c>
      <c r="AY18" s="208">
        <v>-1.1842255805999999</v>
      </c>
      <c r="AZ18" s="208">
        <v>2.3075702162999998</v>
      </c>
      <c r="BA18" s="208">
        <v>-1.1638953645000001</v>
      </c>
      <c r="BB18" s="324">
        <v>-0.86559759999999997</v>
      </c>
      <c r="BC18" s="324">
        <v>0.27773330000000002</v>
      </c>
      <c r="BD18" s="324">
        <v>0.1042088</v>
      </c>
      <c r="BE18" s="324">
        <v>1.1833</v>
      </c>
      <c r="BF18" s="324">
        <v>0.78621209999999997</v>
      </c>
      <c r="BG18" s="324">
        <v>-1.9349620000000001</v>
      </c>
      <c r="BH18" s="324">
        <v>-1.4139790000000001</v>
      </c>
      <c r="BI18" s="324">
        <v>-1.3520799999999999</v>
      </c>
      <c r="BJ18" s="324">
        <v>-1.077051</v>
      </c>
      <c r="BK18" s="324">
        <v>-0.71249549999999995</v>
      </c>
      <c r="BL18" s="324">
        <v>-0.65904459999999998</v>
      </c>
      <c r="BM18" s="324">
        <v>-1.6603380000000001</v>
      </c>
      <c r="BN18" s="324">
        <v>-0.64463769999999998</v>
      </c>
      <c r="BO18" s="324">
        <v>-1.089691</v>
      </c>
      <c r="BP18" s="324">
        <v>-0.27385419999999999</v>
      </c>
      <c r="BQ18" s="324">
        <v>0.38204460000000001</v>
      </c>
      <c r="BR18" s="324">
        <v>8.5371600000000006E-2</v>
      </c>
      <c r="BS18" s="324">
        <v>-1.9578899999999999</v>
      </c>
      <c r="BT18" s="324">
        <v>-1.2330730000000001</v>
      </c>
      <c r="BU18" s="324">
        <v>-1.32087</v>
      </c>
      <c r="BV18" s="324">
        <v>-0.98385020000000001</v>
      </c>
    </row>
    <row r="19" spans="1:74" ht="11.15" customHeight="1" x14ac:dyDescent="0.25">
      <c r="A19" s="77" t="s">
        <v>769</v>
      </c>
      <c r="B19" s="182" t="s">
        <v>424</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84.375167645000005</v>
      </c>
      <c r="AP19" s="208">
        <v>74.615050636999996</v>
      </c>
      <c r="AQ19" s="208">
        <v>67.541081452</v>
      </c>
      <c r="AR19" s="208">
        <v>73.830901202999996</v>
      </c>
      <c r="AS19" s="208">
        <v>77.032020746000001</v>
      </c>
      <c r="AT19" s="208">
        <v>77.771968517000005</v>
      </c>
      <c r="AU19" s="208">
        <v>70.339450366999998</v>
      </c>
      <c r="AV19" s="208">
        <v>72.184277358000003</v>
      </c>
      <c r="AW19" s="208">
        <v>88.665649569999999</v>
      </c>
      <c r="AX19" s="208">
        <v>96.132323842999995</v>
      </c>
      <c r="AY19" s="208">
        <v>115.86728168</v>
      </c>
      <c r="AZ19" s="208">
        <v>108.38537890000001</v>
      </c>
      <c r="BA19" s="208">
        <v>88.687358900000007</v>
      </c>
      <c r="BB19" s="324">
        <v>74.866860000000003</v>
      </c>
      <c r="BC19" s="324">
        <v>67.275130000000004</v>
      </c>
      <c r="BD19" s="324">
        <v>73.051090000000002</v>
      </c>
      <c r="BE19" s="324">
        <v>79.151110000000003</v>
      </c>
      <c r="BF19" s="324">
        <v>76.902230000000003</v>
      </c>
      <c r="BG19" s="324">
        <v>69.507440000000003</v>
      </c>
      <c r="BH19" s="324">
        <v>72.171880000000002</v>
      </c>
      <c r="BI19" s="324">
        <v>85.344089999999994</v>
      </c>
      <c r="BJ19" s="324">
        <v>99.35472</v>
      </c>
      <c r="BK19" s="324">
        <v>107.027</v>
      </c>
      <c r="BL19" s="324">
        <v>103.3736</v>
      </c>
      <c r="BM19" s="324">
        <v>86.920469999999995</v>
      </c>
      <c r="BN19" s="324">
        <v>76.776089999999996</v>
      </c>
      <c r="BO19" s="324">
        <v>69.546589999999995</v>
      </c>
      <c r="BP19" s="324">
        <v>75.218109999999996</v>
      </c>
      <c r="BQ19" s="324">
        <v>81.39555</v>
      </c>
      <c r="BR19" s="324">
        <v>79.687820000000002</v>
      </c>
      <c r="BS19" s="324">
        <v>73.018169999999998</v>
      </c>
      <c r="BT19" s="324">
        <v>74.940960000000004</v>
      </c>
      <c r="BU19" s="324">
        <v>88.119739999999993</v>
      </c>
      <c r="BV19" s="324">
        <v>101.9311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5" customHeight="1" x14ac:dyDescent="0.25">
      <c r="A21" s="71"/>
      <c r="B21" s="78" t="s">
        <v>777</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538</v>
      </c>
      <c r="B22" s="182" t="s">
        <v>426</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6.9510322580999997</v>
      </c>
      <c r="AR22" s="208">
        <v>4.2680666667000002</v>
      </c>
      <c r="AS22" s="208">
        <v>3.6005806452</v>
      </c>
      <c r="AT22" s="208">
        <v>3.4028709677000002</v>
      </c>
      <c r="AU22" s="208">
        <v>3.8687999999999998</v>
      </c>
      <c r="AV22" s="208">
        <v>6.159516129</v>
      </c>
      <c r="AW22" s="208">
        <v>15.768133333</v>
      </c>
      <c r="AX22" s="208">
        <v>21.408129032000002</v>
      </c>
      <c r="AY22" s="208">
        <v>31.191032258</v>
      </c>
      <c r="AZ22" s="208">
        <v>28.929320000000001</v>
      </c>
      <c r="BA22" s="208">
        <v>18.595559999999999</v>
      </c>
      <c r="BB22" s="324">
        <v>12.321820000000001</v>
      </c>
      <c r="BC22" s="324">
        <v>7.3434699999999999</v>
      </c>
      <c r="BD22" s="324">
        <v>4.663392</v>
      </c>
      <c r="BE22" s="324">
        <v>3.9897200000000002</v>
      </c>
      <c r="BF22" s="324">
        <v>3.379162</v>
      </c>
      <c r="BG22" s="324">
        <v>4.107869</v>
      </c>
      <c r="BH22" s="324">
        <v>7.3372320000000002</v>
      </c>
      <c r="BI22" s="324">
        <v>16.278569999999998</v>
      </c>
      <c r="BJ22" s="324">
        <v>25.430869999999999</v>
      </c>
      <c r="BK22" s="324">
        <v>28.02158</v>
      </c>
      <c r="BL22" s="324">
        <v>27.006620000000002</v>
      </c>
      <c r="BM22" s="324">
        <v>19.47709</v>
      </c>
      <c r="BN22" s="324">
        <v>12.36839</v>
      </c>
      <c r="BO22" s="324">
        <v>7.3211050000000002</v>
      </c>
      <c r="BP22" s="324">
        <v>4.8800420000000004</v>
      </c>
      <c r="BQ22" s="324">
        <v>3.9699650000000002</v>
      </c>
      <c r="BR22" s="324">
        <v>3.4617830000000001</v>
      </c>
      <c r="BS22" s="324">
        <v>4.1868840000000001</v>
      </c>
      <c r="BT22" s="324">
        <v>7.275023</v>
      </c>
      <c r="BU22" s="324">
        <v>16.159030000000001</v>
      </c>
      <c r="BV22" s="324">
        <v>25.248799999999999</v>
      </c>
    </row>
    <row r="23" spans="1:74" ht="11.15" customHeight="1" x14ac:dyDescent="0.25">
      <c r="A23" s="76" t="s">
        <v>539</v>
      </c>
      <c r="B23" s="182" t="s">
        <v>427</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11.444709677000001</v>
      </c>
      <c r="AP23" s="208">
        <v>8.1481999999999992</v>
      </c>
      <c r="AQ23" s="208">
        <v>5.8415483870999996</v>
      </c>
      <c r="AR23" s="208">
        <v>4.7256</v>
      </c>
      <c r="AS23" s="208">
        <v>4.5609999999999999</v>
      </c>
      <c r="AT23" s="208">
        <v>4.5316774194000002</v>
      </c>
      <c r="AU23" s="208">
        <v>4.9712333332999998</v>
      </c>
      <c r="AV23" s="208">
        <v>6.2746129032000004</v>
      </c>
      <c r="AW23" s="208">
        <v>11.122400000000001</v>
      </c>
      <c r="AX23" s="208">
        <v>12.876064516</v>
      </c>
      <c r="AY23" s="208">
        <v>17.889516129</v>
      </c>
      <c r="AZ23" s="208">
        <v>16.684660000000001</v>
      </c>
      <c r="BA23" s="208">
        <v>12.54449</v>
      </c>
      <c r="BB23" s="324">
        <v>8.7342099999999991</v>
      </c>
      <c r="BC23" s="324">
        <v>6.0402269999999998</v>
      </c>
      <c r="BD23" s="324">
        <v>5.2249119999999998</v>
      </c>
      <c r="BE23" s="324">
        <v>4.6694490000000002</v>
      </c>
      <c r="BF23" s="324">
        <v>4.8473759999999997</v>
      </c>
      <c r="BG23" s="324">
        <v>5.0875620000000001</v>
      </c>
      <c r="BH23" s="324">
        <v>6.509271</v>
      </c>
      <c r="BI23" s="324">
        <v>10.557689999999999</v>
      </c>
      <c r="BJ23" s="324">
        <v>13.885949999999999</v>
      </c>
      <c r="BK23" s="324">
        <v>16.31793</v>
      </c>
      <c r="BL23" s="324">
        <v>15.83304</v>
      </c>
      <c r="BM23" s="324">
        <v>12.488939999999999</v>
      </c>
      <c r="BN23" s="324">
        <v>8.8448349999999998</v>
      </c>
      <c r="BO23" s="324">
        <v>6.0722740000000002</v>
      </c>
      <c r="BP23" s="324">
        <v>5.2065700000000001</v>
      </c>
      <c r="BQ23" s="324">
        <v>4.6541550000000003</v>
      </c>
      <c r="BR23" s="324">
        <v>4.8352069999999996</v>
      </c>
      <c r="BS23" s="324">
        <v>5.0568549999999997</v>
      </c>
      <c r="BT23" s="324">
        <v>6.4936720000000001</v>
      </c>
      <c r="BU23" s="324">
        <v>10.524800000000001</v>
      </c>
      <c r="BV23" s="324">
        <v>13.81575</v>
      </c>
    </row>
    <row r="24" spans="1:74" ht="11.15" customHeight="1" x14ac:dyDescent="0.25">
      <c r="A24" s="76" t="s">
        <v>541</v>
      </c>
      <c r="B24" s="182" t="s">
        <v>428</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22.450225805999999</v>
      </c>
      <c r="AP24" s="208">
        <v>22.331933332999998</v>
      </c>
      <c r="AQ24" s="208">
        <v>21.011709676999999</v>
      </c>
      <c r="AR24" s="208">
        <v>21.043233333</v>
      </c>
      <c r="AS24" s="208">
        <v>21.267838709999999</v>
      </c>
      <c r="AT24" s="208">
        <v>21.357645161000001</v>
      </c>
      <c r="AU24" s="208">
        <v>20.788266666999998</v>
      </c>
      <c r="AV24" s="208">
        <v>21.60116129</v>
      </c>
      <c r="AW24" s="208">
        <v>24.041699999999999</v>
      </c>
      <c r="AX24" s="208">
        <v>24.681935484</v>
      </c>
      <c r="AY24" s="208">
        <v>26.104838709999999</v>
      </c>
      <c r="AZ24" s="208">
        <v>25.011579999999999</v>
      </c>
      <c r="BA24" s="208">
        <v>23.529959999999999</v>
      </c>
      <c r="BB24" s="324">
        <v>22.599879999999999</v>
      </c>
      <c r="BC24" s="324">
        <v>21.57854</v>
      </c>
      <c r="BD24" s="324">
        <v>21.295349999999999</v>
      </c>
      <c r="BE24" s="324">
        <v>21.354199999999999</v>
      </c>
      <c r="BF24" s="324">
        <v>21.590260000000001</v>
      </c>
      <c r="BG24" s="324">
        <v>21.973739999999999</v>
      </c>
      <c r="BH24" s="324">
        <v>22.925190000000001</v>
      </c>
      <c r="BI24" s="324">
        <v>24.655670000000001</v>
      </c>
      <c r="BJ24" s="324">
        <v>25.400230000000001</v>
      </c>
      <c r="BK24" s="324">
        <v>25.02591</v>
      </c>
      <c r="BL24" s="324">
        <v>24.519030000000001</v>
      </c>
      <c r="BM24" s="324">
        <v>23.225989999999999</v>
      </c>
      <c r="BN24" s="324">
        <v>22.542870000000001</v>
      </c>
      <c r="BO24" s="324">
        <v>21.904859999999999</v>
      </c>
      <c r="BP24" s="324">
        <v>21.60941</v>
      </c>
      <c r="BQ24" s="324">
        <v>21.7241</v>
      </c>
      <c r="BR24" s="324">
        <v>22.184439999999999</v>
      </c>
      <c r="BS24" s="324">
        <v>22.926590000000001</v>
      </c>
      <c r="BT24" s="324">
        <v>23.920369999999998</v>
      </c>
      <c r="BU24" s="324">
        <v>25.711549999999999</v>
      </c>
      <c r="BV24" s="324">
        <v>26.223469999999999</v>
      </c>
    </row>
    <row r="25" spans="1:74" ht="11.15" customHeight="1" x14ac:dyDescent="0.25">
      <c r="A25" s="76" t="s">
        <v>542</v>
      </c>
      <c r="B25" s="182" t="s">
        <v>133</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31.581475225999998</v>
      </c>
      <c r="AZ25" s="208">
        <v>28.899979999999999</v>
      </c>
      <c r="BA25" s="208">
        <v>25.764060000000001</v>
      </c>
      <c r="BB25" s="324">
        <v>23.394950000000001</v>
      </c>
      <c r="BC25" s="324">
        <v>24.747140000000002</v>
      </c>
      <c r="BD25" s="324">
        <v>34.087949999999999</v>
      </c>
      <c r="BE25" s="324">
        <v>41.134689999999999</v>
      </c>
      <c r="BF25" s="324">
        <v>39.137160000000002</v>
      </c>
      <c r="BG25" s="324">
        <v>30.633050000000001</v>
      </c>
      <c r="BH25" s="324">
        <v>27.573720000000002</v>
      </c>
      <c r="BI25" s="324">
        <v>25.542670000000001</v>
      </c>
      <c r="BJ25" s="324">
        <v>25.839200000000002</v>
      </c>
      <c r="BK25" s="324">
        <v>28.596869999999999</v>
      </c>
      <c r="BL25" s="324">
        <v>27.067209999999999</v>
      </c>
      <c r="BM25" s="324">
        <v>23.329280000000001</v>
      </c>
      <c r="BN25" s="324">
        <v>24.954219999999999</v>
      </c>
      <c r="BO25" s="324">
        <v>26.410440000000001</v>
      </c>
      <c r="BP25" s="324">
        <v>35.472589999999997</v>
      </c>
      <c r="BQ25" s="324">
        <v>42.772790000000001</v>
      </c>
      <c r="BR25" s="324">
        <v>40.97795</v>
      </c>
      <c r="BS25" s="324">
        <v>32.842649999999999</v>
      </c>
      <c r="BT25" s="324">
        <v>29.171890000000001</v>
      </c>
      <c r="BU25" s="324">
        <v>27.185320000000001</v>
      </c>
      <c r="BV25" s="324">
        <v>27.644369999999999</v>
      </c>
    </row>
    <row r="26" spans="1:74" ht="11.15" customHeight="1" x14ac:dyDescent="0.25">
      <c r="A26" s="76" t="s">
        <v>540</v>
      </c>
      <c r="B26" s="182" t="s">
        <v>429</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5.2665483871000003</v>
      </c>
      <c r="AY26" s="208">
        <v>5.1254193548</v>
      </c>
      <c r="AZ26" s="208">
        <v>5.1410790000000004</v>
      </c>
      <c r="BA26" s="208">
        <v>5.2023149999999996</v>
      </c>
      <c r="BB26" s="324">
        <v>5.2359410000000004</v>
      </c>
      <c r="BC26" s="324">
        <v>5.240964</v>
      </c>
      <c r="BD26" s="324">
        <v>5.257199</v>
      </c>
      <c r="BE26" s="324">
        <v>5.2726810000000004</v>
      </c>
      <c r="BF26" s="324">
        <v>5.2969480000000004</v>
      </c>
      <c r="BG26" s="324">
        <v>5.3169729999999999</v>
      </c>
      <c r="BH26" s="324">
        <v>5.3396229999999996</v>
      </c>
      <c r="BI26" s="324">
        <v>5.3722289999999999</v>
      </c>
      <c r="BJ26" s="324">
        <v>5.3828050000000003</v>
      </c>
      <c r="BK26" s="324">
        <v>5.3869990000000003</v>
      </c>
      <c r="BL26" s="324">
        <v>5.3972730000000002</v>
      </c>
      <c r="BM26" s="324">
        <v>5.4099880000000002</v>
      </c>
      <c r="BN26" s="324">
        <v>5.4251230000000001</v>
      </c>
      <c r="BO26" s="324">
        <v>5.4428210000000004</v>
      </c>
      <c r="BP26" s="324">
        <v>5.4596220000000004</v>
      </c>
      <c r="BQ26" s="324">
        <v>5.4741710000000001</v>
      </c>
      <c r="BR26" s="324">
        <v>5.4880959999999996</v>
      </c>
      <c r="BS26" s="324">
        <v>5.5039100000000003</v>
      </c>
      <c r="BT26" s="324">
        <v>5.5045999999999999</v>
      </c>
      <c r="BU26" s="324">
        <v>5.5121450000000003</v>
      </c>
      <c r="BV26" s="324">
        <v>5.4994019999999999</v>
      </c>
    </row>
    <row r="27" spans="1:74" ht="11.15" customHeight="1" x14ac:dyDescent="0.25">
      <c r="A27" s="76" t="s">
        <v>544</v>
      </c>
      <c r="B27" s="182" t="s">
        <v>807</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2.7885806452000002</v>
      </c>
      <c r="AP27" s="208">
        <v>2.4660000000000002</v>
      </c>
      <c r="AQ27" s="208">
        <v>2.2322258064999998</v>
      </c>
      <c r="AR27" s="208">
        <v>2.4401000000000002</v>
      </c>
      <c r="AS27" s="208">
        <v>2.5459032258000001</v>
      </c>
      <c r="AT27" s="208">
        <v>2.5703548387000001</v>
      </c>
      <c r="AU27" s="208">
        <v>2.3247</v>
      </c>
      <c r="AV27" s="208">
        <v>2.3856774193999999</v>
      </c>
      <c r="AW27" s="208">
        <v>2.9304000000000001</v>
      </c>
      <c r="AX27" s="208">
        <v>3.1771612902999999</v>
      </c>
      <c r="AY27" s="208">
        <v>3.8293870968000001</v>
      </c>
      <c r="AZ27" s="208">
        <v>3.5731470000000001</v>
      </c>
      <c r="BA27" s="208">
        <v>2.9053610000000001</v>
      </c>
      <c r="BB27" s="324">
        <v>2.4344450000000002</v>
      </c>
      <c r="BC27" s="324">
        <v>2.179176</v>
      </c>
      <c r="BD27" s="324">
        <v>2.3766639999999999</v>
      </c>
      <c r="BE27" s="324">
        <v>2.5847600000000002</v>
      </c>
      <c r="BF27" s="324">
        <v>2.5057130000000001</v>
      </c>
      <c r="BG27" s="324">
        <v>2.2426370000000002</v>
      </c>
      <c r="BH27" s="324">
        <v>2.3412269999999999</v>
      </c>
      <c r="BI27" s="324">
        <v>2.7916569999999998</v>
      </c>
      <c r="BJ27" s="324">
        <v>3.2700559999999999</v>
      </c>
      <c r="BK27" s="324">
        <v>3.53207</v>
      </c>
      <c r="BL27" s="324">
        <v>3.4047809999999998</v>
      </c>
      <c r="BM27" s="324">
        <v>2.8435649999999999</v>
      </c>
      <c r="BN27" s="324">
        <v>2.495047</v>
      </c>
      <c r="BO27" s="324">
        <v>2.2494800000000001</v>
      </c>
      <c r="BP27" s="324">
        <v>2.4442560000000002</v>
      </c>
      <c r="BQ27" s="324">
        <v>2.654757</v>
      </c>
      <c r="BR27" s="324">
        <v>2.5947290000000001</v>
      </c>
      <c r="BS27" s="324">
        <v>2.355664</v>
      </c>
      <c r="BT27" s="324">
        <v>2.4297810000000002</v>
      </c>
      <c r="BU27" s="324">
        <v>2.8812869999999999</v>
      </c>
      <c r="BV27" s="324">
        <v>3.3537020000000002</v>
      </c>
    </row>
    <row r="28" spans="1:74" ht="11.15" customHeight="1" x14ac:dyDescent="0.25">
      <c r="A28" s="76" t="s">
        <v>552</v>
      </c>
      <c r="B28" s="182" t="s">
        <v>430</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0.14561289999999999</v>
      </c>
      <c r="BA28" s="208">
        <v>0.14561289999999999</v>
      </c>
      <c r="BB28" s="324">
        <v>0.14561289999999999</v>
      </c>
      <c r="BC28" s="324">
        <v>0.14561289999999999</v>
      </c>
      <c r="BD28" s="324">
        <v>0.14561289999999999</v>
      </c>
      <c r="BE28" s="324">
        <v>0.14561289999999999</v>
      </c>
      <c r="BF28" s="324">
        <v>0.14561289999999999</v>
      </c>
      <c r="BG28" s="324">
        <v>0.14561289999999999</v>
      </c>
      <c r="BH28" s="324">
        <v>0.14561289999999999</v>
      </c>
      <c r="BI28" s="324">
        <v>0.14561289999999999</v>
      </c>
      <c r="BJ28" s="324">
        <v>0.14561289999999999</v>
      </c>
      <c r="BK28" s="324">
        <v>0.14561289999999999</v>
      </c>
      <c r="BL28" s="324">
        <v>0.14561289999999999</v>
      </c>
      <c r="BM28" s="324">
        <v>0.14561289999999999</v>
      </c>
      <c r="BN28" s="324">
        <v>0.14561289999999999</v>
      </c>
      <c r="BO28" s="324">
        <v>0.14561289999999999</v>
      </c>
      <c r="BP28" s="324">
        <v>0.14561289999999999</v>
      </c>
      <c r="BQ28" s="324">
        <v>0.14561289999999999</v>
      </c>
      <c r="BR28" s="324">
        <v>0.14561289999999999</v>
      </c>
      <c r="BS28" s="324">
        <v>0.14561289999999999</v>
      </c>
      <c r="BT28" s="324">
        <v>0.14561289999999999</v>
      </c>
      <c r="BU28" s="324">
        <v>0.14561289999999999</v>
      </c>
      <c r="BV28" s="324">
        <v>0.14561289999999999</v>
      </c>
    </row>
    <row r="29" spans="1:74" ht="11.15" customHeight="1" x14ac:dyDescent="0.25">
      <c r="A29" s="77" t="s">
        <v>543</v>
      </c>
      <c r="B29" s="183" t="s">
        <v>779</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84.375167645000005</v>
      </c>
      <c r="AP29" s="208">
        <v>74.615050636999996</v>
      </c>
      <c r="AQ29" s="208">
        <v>67.541081452</v>
      </c>
      <c r="AR29" s="208">
        <v>73.830901202999996</v>
      </c>
      <c r="AS29" s="208">
        <v>77.032020746000001</v>
      </c>
      <c r="AT29" s="208">
        <v>77.771968517000005</v>
      </c>
      <c r="AU29" s="208">
        <v>70.339450366999998</v>
      </c>
      <c r="AV29" s="208">
        <v>72.184277358000003</v>
      </c>
      <c r="AW29" s="208">
        <v>88.665649569999999</v>
      </c>
      <c r="AX29" s="208">
        <v>96.132323842999995</v>
      </c>
      <c r="AY29" s="208">
        <v>115.86728168</v>
      </c>
      <c r="AZ29" s="208">
        <v>108.38537890000001</v>
      </c>
      <c r="BA29" s="208">
        <v>88.687358900000007</v>
      </c>
      <c r="BB29" s="324">
        <v>74.866860000000003</v>
      </c>
      <c r="BC29" s="324">
        <v>67.275130000000004</v>
      </c>
      <c r="BD29" s="324">
        <v>73.051090000000002</v>
      </c>
      <c r="BE29" s="324">
        <v>79.151110000000003</v>
      </c>
      <c r="BF29" s="324">
        <v>76.902230000000003</v>
      </c>
      <c r="BG29" s="324">
        <v>69.507440000000003</v>
      </c>
      <c r="BH29" s="324">
        <v>72.171880000000002</v>
      </c>
      <c r="BI29" s="324">
        <v>85.344089999999994</v>
      </c>
      <c r="BJ29" s="324">
        <v>99.35472</v>
      </c>
      <c r="BK29" s="324">
        <v>107.027</v>
      </c>
      <c r="BL29" s="324">
        <v>103.3736</v>
      </c>
      <c r="BM29" s="324">
        <v>86.920469999999995</v>
      </c>
      <c r="BN29" s="324">
        <v>76.776089999999996</v>
      </c>
      <c r="BO29" s="324">
        <v>69.546589999999995</v>
      </c>
      <c r="BP29" s="324">
        <v>75.218109999999996</v>
      </c>
      <c r="BQ29" s="324">
        <v>81.39555</v>
      </c>
      <c r="BR29" s="324">
        <v>79.687820000000002</v>
      </c>
      <c r="BS29" s="324">
        <v>73.018169999999998</v>
      </c>
      <c r="BT29" s="324">
        <v>74.940960000000004</v>
      </c>
      <c r="BU29" s="324">
        <v>88.119739999999993</v>
      </c>
      <c r="BV29" s="324">
        <v>101.9311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324"/>
      <c r="BC30" s="324"/>
      <c r="BD30" s="324"/>
      <c r="BE30" s="324"/>
      <c r="BF30" s="324"/>
      <c r="BG30" s="324"/>
      <c r="BH30" s="324"/>
      <c r="BI30" s="324"/>
      <c r="BJ30" s="208"/>
      <c r="BK30" s="324"/>
      <c r="BL30" s="324"/>
      <c r="BM30" s="324"/>
      <c r="BN30" s="324"/>
      <c r="BO30" s="324"/>
      <c r="BP30" s="324"/>
      <c r="BQ30" s="324"/>
      <c r="BR30" s="324"/>
      <c r="BS30" s="324"/>
      <c r="BT30" s="324"/>
      <c r="BU30" s="324"/>
      <c r="BV30" s="324"/>
    </row>
    <row r="31" spans="1:74" ht="11.15" customHeight="1" x14ac:dyDescent="0.25">
      <c r="A31" s="71"/>
      <c r="B31" s="79" t="s">
        <v>778</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536</v>
      </c>
      <c r="B32" s="182" t="s">
        <v>431</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1858.2249999999999</v>
      </c>
      <c r="AO32" s="251">
        <v>1800.645</v>
      </c>
      <c r="AP32" s="251">
        <v>1974.3309999999999</v>
      </c>
      <c r="AQ32" s="251">
        <v>2388.06</v>
      </c>
      <c r="AR32" s="251">
        <v>2582.857</v>
      </c>
      <c r="AS32" s="251">
        <v>2752.44</v>
      </c>
      <c r="AT32" s="251">
        <v>2915.598</v>
      </c>
      <c r="AU32" s="251">
        <v>3304.886</v>
      </c>
      <c r="AV32" s="251">
        <v>3664.5909999999999</v>
      </c>
      <c r="AW32" s="251">
        <v>3531.9659999999999</v>
      </c>
      <c r="AX32" s="251">
        <v>3207.8240000000001</v>
      </c>
      <c r="AY32" s="251">
        <v>2213.808</v>
      </c>
      <c r="AZ32" s="251">
        <v>1609.7441429</v>
      </c>
      <c r="BA32" s="251">
        <v>1406.2521429000001</v>
      </c>
      <c r="BB32" s="340">
        <v>1651.6590000000001</v>
      </c>
      <c r="BC32" s="340">
        <v>2148.355</v>
      </c>
      <c r="BD32" s="340">
        <v>2446.5639999999999</v>
      </c>
      <c r="BE32" s="340">
        <v>2581.6329999999998</v>
      </c>
      <c r="BF32" s="340">
        <v>2794.1260000000002</v>
      </c>
      <c r="BG32" s="340">
        <v>3201.0549999999998</v>
      </c>
      <c r="BH32" s="340">
        <v>3524.0320000000002</v>
      </c>
      <c r="BI32" s="340">
        <v>3440.942</v>
      </c>
      <c r="BJ32" s="340">
        <v>2968.326</v>
      </c>
      <c r="BK32" s="340">
        <v>2290.04</v>
      </c>
      <c r="BL32" s="340">
        <v>1787.751</v>
      </c>
      <c r="BM32" s="340">
        <v>1689.864</v>
      </c>
      <c r="BN32" s="340">
        <v>1945.1020000000001</v>
      </c>
      <c r="BO32" s="340">
        <v>2415.944</v>
      </c>
      <c r="BP32" s="340">
        <v>2723.3440000000001</v>
      </c>
      <c r="BQ32" s="340">
        <v>2868.2959999999998</v>
      </c>
      <c r="BR32" s="340">
        <v>3066.9639999999999</v>
      </c>
      <c r="BS32" s="340">
        <v>3458.989</v>
      </c>
      <c r="BT32" s="340">
        <v>3784.085</v>
      </c>
      <c r="BU32" s="340">
        <v>3693.8670000000002</v>
      </c>
      <c r="BV32" s="340">
        <v>3189.0709999999999</v>
      </c>
    </row>
    <row r="33" spans="1:74" ht="11.15" customHeight="1" x14ac:dyDescent="0.25">
      <c r="A33" s="562" t="s">
        <v>991</v>
      </c>
      <c r="B33" s="563" t="s">
        <v>996</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340.42857142999998</v>
      </c>
      <c r="BA33" s="251">
        <v>244.85714286000001</v>
      </c>
      <c r="BB33" s="340">
        <v>280.6524</v>
      </c>
      <c r="BC33" s="340">
        <v>416.2276</v>
      </c>
      <c r="BD33" s="340">
        <v>505.63639999999998</v>
      </c>
      <c r="BE33" s="340">
        <v>583.88109999999995</v>
      </c>
      <c r="BF33" s="340">
        <v>674.38900000000001</v>
      </c>
      <c r="BG33" s="340">
        <v>791.79160000000002</v>
      </c>
      <c r="BH33" s="340">
        <v>865.14380000000006</v>
      </c>
      <c r="BI33" s="340">
        <v>816.03920000000005</v>
      </c>
      <c r="BJ33" s="340">
        <v>694.05219999999997</v>
      </c>
      <c r="BK33" s="340">
        <v>514.15350000000001</v>
      </c>
      <c r="BL33" s="340">
        <v>367.0401</v>
      </c>
      <c r="BM33" s="340">
        <v>306.5609</v>
      </c>
      <c r="BN33" s="340">
        <v>378.74119999999999</v>
      </c>
      <c r="BO33" s="340">
        <v>516.73310000000004</v>
      </c>
      <c r="BP33" s="340">
        <v>612.8587</v>
      </c>
      <c r="BQ33" s="340">
        <v>680.69979999999998</v>
      </c>
      <c r="BR33" s="340">
        <v>768.05730000000005</v>
      </c>
      <c r="BS33" s="340">
        <v>872.53980000000001</v>
      </c>
      <c r="BT33" s="340">
        <v>935.34839999999997</v>
      </c>
      <c r="BU33" s="340">
        <v>906.57330000000002</v>
      </c>
      <c r="BV33" s="340">
        <v>767.88660000000004</v>
      </c>
    </row>
    <row r="34" spans="1:74" ht="11.15" customHeight="1" x14ac:dyDescent="0.25">
      <c r="A34" s="562" t="s">
        <v>992</v>
      </c>
      <c r="B34" s="563" t="s">
        <v>997</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386.85714286000001</v>
      </c>
      <c r="BA34" s="251">
        <v>299</v>
      </c>
      <c r="BB34" s="340">
        <v>341.13589999999999</v>
      </c>
      <c r="BC34" s="340">
        <v>478.01900000000001</v>
      </c>
      <c r="BD34" s="340">
        <v>566.00239999999997</v>
      </c>
      <c r="BE34" s="340">
        <v>647.46190000000001</v>
      </c>
      <c r="BF34" s="340">
        <v>751.71220000000005</v>
      </c>
      <c r="BG34" s="340">
        <v>899.9538</v>
      </c>
      <c r="BH34" s="340">
        <v>1009.35</v>
      </c>
      <c r="BI34" s="340">
        <v>976.18349999999998</v>
      </c>
      <c r="BJ34" s="340">
        <v>806.95809999999994</v>
      </c>
      <c r="BK34" s="340">
        <v>603.10220000000004</v>
      </c>
      <c r="BL34" s="340">
        <v>433.8125</v>
      </c>
      <c r="BM34" s="340">
        <v>366.94139999999999</v>
      </c>
      <c r="BN34" s="340">
        <v>413.54059999999998</v>
      </c>
      <c r="BO34" s="340">
        <v>542.07330000000002</v>
      </c>
      <c r="BP34" s="340">
        <v>644.70439999999996</v>
      </c>
      <c r="BQ34" s="340">
        <v>720.34659999999997</v>
      </c>
      <c r="BR34" s="340">
        <v>826.80160000000001</v>
      </c>
      <c r="BS34" s="340">
        <v>960.86090000000002</v>
      </c>
      <c r="BT34" s="340">
        <v>1065.5650000000001</v>
      </c>
      <c r="BU34" s="340">
        <v>1021.171</v>
      </c>
      <c r="BV34" s="340">
        <v>849.86620000000005</v>
      </c>
    </row>
    <row r="35" spans="1:74" ht="11.15" customHeight="1" x14ac:dyDescent="0.25">
      <c r="A35" s="562" t="s">
        <v>993</v>
      </c>
      <c r="B35" s="563" t="s">
        <v>998</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678.44100000000003</v>
      </c>
      <c r="AO35" s="251">
        <v>759.56799999999998</v>
      </c>
      <c r="AP35" s="251">
        <v>831.56700000000001</v>
      </c>
      <c r="AQ35" s="251">
        <v>977</v>
      </c>
      <c r="AR35" s="251">
        <v>991.13199999999995</v>
      </c>
      <c r="AS35" s="251">
        <v>970.83</v>
      </c>
      <c r="AT35" s="251">
        <v>937.88699999999994</v>
      </c>
      <c r="AU35" s="251">
        <v>1051.674</v>
      </c>
      <c r="AV35" s="251">
        <v>1183.932</v>
      </c>
      <c r="AW35" s="251">
        <v>1168.3969999999999</v>
      </c>
      <c r="AX35" s="251">
        <v>1140.5409999999999</v>
      </c>
      <c r="AY35" s="251">
        <v>791.40200000000004</v>
      </c>
      <c r="AZ35" s="251">
        <v>603.71428571000001</v>
      </c>
      <c r="BA35" s="251">
        <v>587.85714285999995</v>
      </c>
      <c r="BB35" s="340">
        <v>718.15480000000002</v>
      </c>
      <c r="BC35" s="340">
        <v>868.94029999999998</v>
      </c>
      <c r="BD35" s="340">
        <v>919.21029999999996</v>
      </c>
      <c r="BE35" s="340">
        <v>897.01459999999997</v>
      </c>
      <c r="BF35" s="340">
        <v>892.05679999999995</v>
      </c>
      <c r="BG35" s="340">
        <v>991.76790000000005</v>
      </c>
      <c r="BH35" s="340">
        <v>1094.616</v>
      </c>
      <c r="BI35" s="340">
        <v>1108.0509999999999</v>
      </c>
      <c r="BJ35" s="340">
        <v>1005.835</v>
      </c>
      <c r="BK35" s="340">
        <v>815.71169999999995</v>
      </c>
      <c r="BL35" s="340">
        <v>679.36839999999995</v>
      </c>
      <c r="BM35" s="340">
        <v>721.9751</v>
      </c>
      <c r="BN35" s="340">
        <v>832.61170000000004</v>
      </c>
      <c r="BO35" s="340">
        <v>975.40970000000004</v>
      </c>
      <c r="BP35" s="340">
        <v>1024.06</v>
      </c>
      <c r="BQ35" s="340">
        <v>987.01189999999997</v>
      </c>
      <c r="BR35" s="340">
        <v>966.66390000000001</v>
      </c>
      <c r="BS35" s="340">
        <v>1084.7809999999999</v>
      </c>
      <c r="BT35" s="340">
        <v>1210.076</v>
      </c>
      <c r="BU35" s="340">
        <v>1211.588</v>
      </c>
      <c r="BV35" s="340">
        <v>1084.6400000000001</v>
      </c>
    </row>
    <row r="36" spans="1:74" ht="11.15" customHeight="1" x14ac:dyDescent="0.25">
      <c r="A36" s="562" t="s">
        <v>994</v>
      </c>
      <c r="B36" s="638" t="s">
        <v>999</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127.892</v>
      </c>
      <c r="AZ36" s="251">
        <v>94.714285713999999</v>
      </c>
      <c r="BA36" s="251">
        <v>90.714285713999999</v>
      </c>
      <c r="BB36" s="340">
        <v>98.401799999999994</v>
      </c>
      <c r="BC36" s="340">
        <v>121.479</v>
      </c>
      <c r="BD36" s="340">
        <v>149.10640000000001</v>
      </c>
      <c r="BE36" s="340">
        <v>163.892</v>
      </c>
      <c r="BF36" s="340">
        <v>177.44540000000001</v>
      </c>
      <c r="BG36" s="340">
        <v>199.78299999999999</v>
      </c>
      <c r="BH36" s="340">
        <v>213.6678</v>
      </c>
      <c r="BI36" s="340">
        <v>207.26419999999999</v>
      </c>
      <c r="BJ36" s="340">
        <v>182.81540000000001</v>
      </c>
      <c r="BK36" s="340">
        <v>149.42570000000001</v>
      </c>
      <c r="BL36" s="340">
        <v>122.7962</v>
      </c>
      <c r="BM36" s="340">
        <v>110.5498</v>
      </c>
      <c r="BN36" s="340">
        <v>110.8396</v>
      </c>
      <c r="BO36" s="340">
        <v>128.0274</v>
      </c>
      <c r="BP36" s="340">
        <v>151.25919999999999</v>
      </c>
      <c r="BQ36" s="340">
        <v>172.20910000000001</v>
      </c>
      <c r="BR36" s="340">
        <v>192.74809999999999</v>
      </c>
      <c r="BS36" s="340">
        <v>212.77709999999999</v>
      </c>
      <c r="BT36" s="340">
        <v>224.8904</v>
      </c>
      <c r="BU36" s="340">
        <v>217.06549999999999</v>
      </c>
      <c r="BV36" s="340">
        <v>191.45160000000001</v>
      </c>
    </row>
    <row r="37" spans="1:74" ht="11.15" customHeight="1" x14ac:dyDescent="0.25">
      <c r="A37" s="562" t="s">
        <v>995</v>
      </c>
      <c r="B37" s="638" t="s">
        <v>1000</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274.221</v>
      </c>
      <c r="AR37" s="251">
        <v>245.62</v>
      </c>
      <c r="AS37" s="251">
        <v>243.86699999999999</v>
      </c>
      <c r="AT37" s="251">
        <v>242.035</v>
      </c>
      <c r="AU37" s="251">
        <v>247.56</v>
      </c>
      <c r="AV37" s="251">
        <v>257.24</v>
      </c>
      <c r="AW37" s="251">
        <v>266.32900000000001</v>
      </c>
      <c r="AX37" s="251">
        <v>218.25</v>
      </c>
      <c r="AY37" s="251">
        <v>193.73599999999999</v>
      </c>
      <c r="AZ37" s="251">
        <v>163.14285713999999</v>
      </c>
      <c r="BA37" s="251">
        <v>164.42857143000001</v>
      </c>
      <c r="BB37" s="340">
        <v>193.91929999999999</v>
      </c>
      <c r="BC37" s="340">
        <v>244.2936</v>
      </c>
      <c r="BD37" s="340">
        <v>287.214</v>
      </c>
      <c r="BE37" s="340">
        <v>269.98840000000001</v>
      </c>
      <c r="BF37" s="340">
        <v>279.12709999999998</v>
      </c>
      <c r="BG37" s="340">
        <v>298.36340000000001</v>
      </c>
      <c r="BH37" s="340">
        <v>321.8596</v>
      </c>
      <c r="BI37" s="340">
        <v>314.0093</v>
      </c>
      <c r="BJ37" s="340">
        <v>259.26960000000003</v>
      </c>
      <c r="BK37" s="340">
        <v>188.2518</v>
      </c>
      <c r="BL37" s="340">
        <v>165.33869999999999</v>
      </c>
      <c r="BM37" s="340">
        <v>164.44210000000001</v>
      </c>
      <c r="BN37" s="340">
        <v>189.9743</v>
      </c>
      <c r="BO37" s="340">
        <v>234.30529999999999</v>
      </c>
      <c r="BP37" s="340">
        <v>271.06599999999997</v>
      </c>
      <c r="BQ37" s="340">
        <v>288.63369999999998</v>
      </c>
      <c r="BR37" s="340">
        <v>293.29829999999998</v>
      </c>
      <c r="BS37" s="340">
        <v>308.63499999999999</v>
      </c>
      <c r="BT37" s="340">
        <v>328.81009999999998</v>
      </c>
      <c r="BU37" s="340">
        <v>318.07339999999999</v>
      </c>
      <c r="BV37" s="340">
        <v>275.8322</v>
      </c>
    </row>
    <row r="38" spans="1:74" ht="11.15" customHeight="1" x14ac:dyDescent="0.25">
      <c r="A38" s="562" t="s">
        <v>1001</v>
      </c>
      <c r="B38" s="637" t="s">
        <v>420</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20.887</v>
      </c>
      <c r="BA38" s="247">
        <v>19.395</v>
      </c>
      <c r="BB38" s="313">
        <v>19.395</v>
      </c>
      <c r="BC38" s="313">
        <v>19.395</v>
      </c>
      <c r="BD38" s="313">
        <v>19.395</v>
      </c>
      <c r="BE38" s="313">
        <v>19.395</v>
      </c>
      <c r="BF38" s="313">
        <v>19.395</v>
      </c>
      <c r="BG38" s="313">
        <v>19.395</v>
      </c>
      <c r="BH38" s="313">
        <v>19.395</v>
      </c>
      <c r="BI38" s="313">
        <v>19.395</v>
      </c>
      <c r="BJ38" s="313">
        <v>19.395</v>
      </c>
      <c r="BK38" s="313">
        <v>19.395</v>
      </c>
      <c r="BL38" s="313">
        <v>19.395</v>
      </c>
      <c r="BM38" s="313">
        <v>19.395</v>
      </c>
      <c r="BN38" s="313">
        <v>19.395</v>
      </c>
      <c r="BO38" s="313">
        <v>19.395</v>
      </c>
      <c r="BP38" s="313">
        <v>19.395</v>
      </c>
      <c r="BQ38" s="313">
        <v>19.395</v>
      </c>
      <c r="BR38" s="313">
        <v>19.395</v>
      </c>
      <c r="BS38" s="313">
        <v>19.395</v>
      </c>
      <c r="BT38" s="313">
        <v>19.395</v>
      </c>
      <c r="BU38" s="313">
        <v>19.395</v>
      </c>
      <c r="BV38" s="313">
        <v>19.395</v>
      </c>
    </row>
    <row r="39" spans="1:74" s="406" customFormat="1" ht="12" customHeight="1" x14ac:dyDescent="0.25">
      <c r="A39" s="405"/>
      <c r="B39" s="785" t="s">
        <v>850</v>
      </c>
      <c r="C39" s="740"/>
      <c r="D39" s="740"/>
      <c r="E39" s="740"/>
      <c r="F39" s="740"/>
      <c r="G39" s="740"/>
      <c r="H39" s="740"/>
      <c r="I39" s="740"/>
      <c r="J39" s="740"/>
      <c r="K39" s="740"/>
      <c r="L39" s="740"/>
      <c r="M39" s="740"/>
      <c r="N39" s="740"/>
      <c r="O39" s="740"/>
      <c r="P39" s="740"/>
      <c r="Q39" s="734"/>
      <c r="AY39" s="474"/>
      <c r="AZ39" s="474"/>
      <c r="BA39" s="474"/>
      <c r="BB39" s="574"/>
      <c r="BC39" s="474"/>
      <c r="BD39" s="474"/>
      <c r="BE39" s="474"/>
      <c r="BF39" s="474"/>
      <c r="BG39" s="474"/>
      <c r="BH39" s="474"/>
      <c r="BI39" s="474"/>
      <c r="BJ39" s="474"/>
    </row>
    <row r="40" spans="1:74" s="406" customFormat="1" ht="12" customHeight="1" x14ac:dyDescent="0.25">
      <c r="A40" s="405"/>
      <c r="B40" s="798" t="s">
        <v>851</v>
      </c>
      <c r="C40" s="740"/>
      <c r="D40" s="740"/>
      <c r="E40" s="740"/>
      <c r="F40" s="740"/>
      <c r="G40" s="740"/>
      <c r="H40" s="740"/>
      <c r="I40" s="740"/>
      <c r="J40" s="740"/>
      <c r="K40" s="740"/>
      <c r="L40" s="740"/>
      <c r="M40" s="740"/>
      <c r="N40" s="740"/>
      <c r="O40" s="740"/>
      <c r="P40" s="740"/>
      <c r="Q40" s="734"/>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8" t="s">
        <v>852</v>
      </c>
      <c r="C41" s="740"/>
      <c r="D41" s="740"/>
      <c r="E41" s="740"/>
      <c r="F41" s="740"/>
      <c r="G41" s="740"/>
      <c r="H41" s="740"/>
      <c r="I41" s="740"/>
      <c r="J41" s="740"/>
      <c r="K41" s="740"/>
      <c r="L41" s="740"/>
      <c r="M41" s="740"/>
      <c r="N41" s="740"/>
      <c r="O41" s="740"/>
      <c r="P41" s="740"/>
      <c r="Q41" s="734"/>
      <c r="AY41" s="474"/>
      <c r="AZ41" s="474"/>
      <c r="BA41" s="474"/>
      <c r="BB41" s="474"/>
      <c r="BC41" s="474"/>
      <c r="BD41" s="474"/>
      <c r="BE41" s="474"/>
      <c r="BF41" s="474"/>
      <c r="BG41" s="474"/>
      <c r="BH41" s="474"/>
      <c r="BI41" s="474"/>
      <c r="BJ41" s="474"/>
    </row>
    <row r="42" spans="1:74" s="406" customFormat="1" ht="12" customHeight="1" x14ac:dyDescent="0.25">
      <c r="A42" s="405"/>
      <c r="B42" s="796" t="s">
        <v>1002</v>
      </c>
      <c r="C42" s="734"/>
      <c r="D42" s="734"/>
      <c r="E42" s="734"/>
      <c r="F42" s="734"/>
      <c r="G42" s="734"/>
      <c r="H42" s="734"/>
      <c r="I42" s="734"/>
      <c r="J42" s="734"/>
      <c r="K42" s="734"/>
      <c r="L42" s="734"/>
      <c r="M42" s="734"/>
      <c r="N42" s="734"/>
      <c r="O42" s="734"/>
      <c r="P42" s="734"/>
      <c r="Q42" s="734"/>
      <c r="AY42" s="474"/>
      <c r="AZ42" s="474"/>
      <c r="BA42" s="474"/>
      <c r="BB42" s="474"/>
      <c r="BC42" s="474"/>
      <c r="BD42" s="474"/>
      <c r="BE42" s="474"/>
      <c r="BF42" s="474"/>
      <c r="BG42" s="474"/>
      <c r="BH42" s="474"/>
      <c r="BI42" s="474"/>
      <c r="BJ42" s="474"/>
    </row>
    <row r="43" spans="1:74" s="268" customFormat="1" ht="12" customHeight="1" x14ac:dyDescent="0.25">
      <c r="A43" s="76"/>
      <c r="B43" s="754" t="s">
        <v>808</v>
      </c>
      <c r="C43" s="755"/>
      <c r="D43" s="755"/>
      <c r="E43" s="755"/>
      <c r="F43" s="755"/>
      <c r="G43" s="755"/>
      <c r="H43" s="755"/>
      <c r="I43" s="755"/>
      <c r="J43" s="755"/>
      <c r="K43" s="755"/>
      <c r="L43" s="755"/>
      <c r="M43" s="755"/>
      <c r="N43" s="755"/>
      <c r="O43" s="755"/>
      <c r="P43" s="755"/>
      <c r="Q43" s="755"/>
      <c r="AY43" s="473"/>
      <c r="AZ43" s="473"/>
      <c r="BA43" s="473"/>
      <c r="BB43" s="473"/>
      <c r="BC43" s="473"/>
      <c r="BD43" s="473"/>
      <c r="BE43" s="473"/>
      <c r="BF43" s="473"/>
      <c r="BG43" s="473"/>
      <c r="BH43" s="473"/>
      <c r="BI43" s="473"/>
      <c r="BJ43" s="473"/>
    </row>
    <row r="44" spans="1:74" s="406" customFormat="1" ht="12" customHeight="1" x14ac:dyDescent="0.25">
      <c r="A44" s="405"/>
      <c r="B44" s="799" t="s">
        <v>856</v>
      </c>
      <c r="C44" s="799"/>
      <c r="D44" s="799"/>
      <c r="E44" s="799"/>
      <c r="F44" s="799"/>
      <c r="G44" s="799"/>
      <c r="H44" s="799"/>
      <c r="I44" s="799"/>
      <c r="J44" s="799"/>
      <c r="K44" s="799"/>
      <c r="L44" s="799"/>
      <c r="M44" s="799"/>
      <c r="N44" s="799"/>
      <c r="O44" s="799"/>
      <c r="P44" s="799"/>
      <c r="Q44" s="734"/>
      <c r="AY44" s="474"/>
      <c r="AZ44" s="474"/>
      <c r="BA44" s="474"/>
      <c r="BB44" s="474"/>
      <c r="BC44" s="474"/>
      <c r="BD44" s="474"/>
      <c r="BE44" s="474"/>
      <c r="BF44" s="474"/>
      <c r="BG44" s="474"/>
      <c r="BH44" s="474"/>
      <c r="BI44" s="474"/>
      <c r="BJ44" s="474"/>
    </row>
    <row r="45" spans="1:74" s="406" customFormat="1" ht="12" customHeight="1" x14ac:dyDescent="0.25">
      <c r="A45" s="405"/>
      <c r="B45" s="775" t="str">
        <f>"Notes: "&amp;"EIA completed modeling and analysis for this report on " &amp;Dates!D2&amp;"."</f>
        <v>Notes: EIA completed modeling and analysis for this report on Thursday April 7, 2022.</v>
      </c>
      <c r="C45" s="797"/>
      <c r="D45" s="797"/>
      <c r="E45" s="797"/>
      <c r="F45" s="797"/>
      <c r="G45" s="797"/>
      <c r="H45" s="797"/>
      <c r="I45" s="797"/>
      <c r="J45" s="797"/>
      <c r="K45" s="797"/>
      <c r="L45" s="797"/>
      <c r="M45" s="797"/>
      <c r="N45" s="797"/>
      <c r="O45" s="797"/>
      <c r="P45" s="797"/>
      <c r="Q45" s="776"/>
      <c r="AY45" s="474"/>
      <c r="AZ45" s="474"/>
      <c r="BA45" s="474"/>
      <c r="BB45" s="474"/>
      <c r="BC45" s="474"/>
      <c r="BD45" s="474"/>
      <c r="BE45" s="474"/>
      <c r="BF45" s="474"/>
      <c r="BG45" s="474"/>
      <c r="BH45" s="474"/>
      <c r="BI45" s="474"/>
      <c r="BJ45" s="474"/>
    </row>
    <row r="46" spans="1:74" s="406" customFormat="1" ht="12" customHeight="1" x14ac:dyDescent="0.25">
      <c r="A46" s="405"/>
      <c r="B46" s="748" t="s">
        <v>351</v>
      </c>
      <c r="C46" s="747"/>
      <c r="D46" s="747"/>
      <c r="E46" s="747"/>
      <c r="F46" s="747"/>
      <c r="G46" s="747"/>
      <c r="H46" s="747"/>
      <c r="I46" s="747"/>
      <c r="J46" s="747"/>
      <c r="K46" s="747"/>
      <c r="L46" s="747"/>
      <c r="M46" s="747"/>
      <c r="N46" s="747"/>
      <c r="O46" s="747"/>
      <c r="P46" s="747"/>
      <c r="Q46" s="747"/>
      <c r="AY46" s="474"/>
      <c r="AZ46" s="474"/>
      <c r="BA46" s="474"/>
      <c r="BB46" s="474"/>
      <c r="BC46" s="474"/>
      <c r="BD46" s="474"/>
      <c r="BE46" s="474"/>
      <c r="BF46" s="474"/>
      <c r="BG46" s="474"/>
      <c r="BH46" s="474"/>
      <c r="BI46" s="474"/>
      <c r="BJ46" s="474"/>
    </row>
    <row r="47" spans="1:74" s="406" customFormat="1" ht="12" customHeight="1" x14ac:dyDescent="0.25">
      <c r="A47" s="405"/>
      <c r="B47" s="741" t="s">
        <v>857</v>
      </c>
      <c r="C47" s="740"/>
      <c r="D47" s="740"/>
      <c r="E47" s="740"/>
      <c r="F47" s="740"/>
      <c r="G47" s="740"/>
      <c r="H47" s="740"/>
      <c r="I47" s="740"/>
      <c r="J47" s="740"/>
      <c r="K47" s="740"/>
      <c r="L47" s="740"/>
      <c r="M47" s="740"/>
      <c r="N47" s="740"/>
      <c r="O47" s="740"/>
      <c r="P47" s="740"/>
      <c r="Q47" s="734"/>
      <c r="AY47" s="474"/>
      <c r="AZ47" s="474"/>
      <c r="BA47" s="474"/>
      <c r="BB47" s="474"/>
      <c r="BC47" s="474"/>
      <c r="BD47" s="474"/>
      <c r="BE47" s="474"/>
      <c r="BF47" s="474"/>
      <c r="BG47" s="474"/>
      <c r="BH47" s="474"/>
      <c r="BI47" s="474"/>
      <c r="BJ47" s="474"/>
    </row>
    <row r="48" spans="1:74" s="406" customFormat="1" ht="12" customHeight="1" x14ac:dyDescent="0.25">
      <c r="A48" s="405"/>
      <c r="B48" s="743" t="s">
        <v>831</v>
      </c>
      <c r="C48" s="744"/>
      <c r="D48" s="744"/>
      <c r="E48" s="744"/>
      <c r="F48" s="744"/>
      <c r="G48" s="744"/>
      <c r="H48" s="744"/>
      <c r="I48" s="744"/>
      <c r="J48" s="744"/>
      <c r="K48" s="744"/>
      <c r="L48" s="744"/>
      <c r="M48" s="744"/>
      <c r="N48" s="744"/>
      <c r="O48" s="744"/>
      <c r="P48" s="744"/>
      <c r="Q48" s="734"/>
      <c r="AY48" s="474"/>
      <c r="AZ48" s="474"/>
      <c r="BA48" s="474"/>
      <c r="BB48" s="474"/>
      <c r="BC48" s="474"/>
      <c r="BD48" s="590"/>
      <c r="BE48" s="590"/>
      <c r="BF48" s="590"/>
      <c r="BG48" s="474"/>
      <c r="BH48" s="474"/>
      <c r="BI48" s="474"/>
      <c r="BJ48" s="474"/>
    </row>
    <row r="49" spans="1:74" s="407" customFormat="1" ht="12" customHeight="1" x14ac:dyDescent="0.25">
      <c r="A49" s="393"/>
      <c r="B49" s="763" t="s">
        <v>1362</v>
      </c>
      <c r="C49" s="734"/>
      <c r="D49" s="734"/>
      <c r="E49" s="734"/>
      <c r="F49" s="734"/>
      <c r="G49" s="734"/>
      <c r="H49" s="734"/>
      <c r="I49" s="734"/>
      <c r="J49" s="734"/>
      <c r="K49" s="734"/>
      <c r="L49" s="734"/>
      <c r="M49" s="734"/>
      <c r="N49" s="734"/>
      <c r="O49" s="734"/>
      <c r="P49" s="734"/>
      <c r="Q49" s="734"/>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19" activePane="bottomRight" state="frozen"/>
      <selection activeCell="BF63" sqref="BF63"/>
      <selection pane="topRight" activeCell="BF63" sqref="BF63"/>
      <selection pane="bottomLeft" activeCell="BF63" sqref="BF63"/>
      <selection pane="bottomRight" activeCell="BA6" sqref="BA6:BA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4" customWidth="1"/>
    <col min="56" max="59" width="6.54296875" style="593" customWidth="1"/>
    <col min="60" max="62" width="6.54296875" style="354" customWidth="1"/>
    <col min="63" max="74" width="6.54296875" style="6" customWidth="1"/>
    <col min="75" max="16384" width="9.54296875" style="6"/>
  </cols>
  <sheetData>
    <row r="1" spans="1:74" ht="13.4" customHeight="1" x14ac:dyDescent="0.3">
      <c r="A1" s="758" t="s">
        <v>792</v>
      </c>
      <c r="B1" s="800" t="s">
        <v>1343</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85"/>
    </row>
    <row r="2" spans="1:74" s="72"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4"/>
      <c r="B5" s="86" t="s">
        <v>88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731</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324">
        <v>6.1820500000000003</v>
      </c>
      <c r="BC6" s="324">
        <v>5.7248900000000003</v>
      </c>
      <c r="BD6" s="324">
        <v>5.7976200000000002</v>
      </c>
      <c r="BE6" s="324">
        <v>5.8703500000000002</v>
      </c>
      <c r="BF6" s="324">
        <v>5.7352800000000004</v>
      </c>
      <c r="BG6" s="324">
        <v>5.54826</v>
      </c>
      <c r="BH6" s="324">
        <v>5.4131900000000002</v>
      </c>
      <c r="BI6" s="324">
        <v>5.2157799999999996</v>
      </c>
      <c r="BJ6" s="324">
        <v>5.1430499999999997</v>
      </c>
      <c r="BK6" s="324">
        <v>5.1326599999999996</v>
      </c>
      <c r="BL6" s="324">
        <v>4.9040800000000004</v>
      </c>
      <c r="BM6" s="324">
        <v>4.6755000000000004</v>
      </c>
      <c r="BN6" s="324">
        <v>3.8131300000000001</v>
      </c>
      <c r="BO6" s="324">
        <v>3.7507899999999998</v>
      </c>
      <c r="BP6" s="324">
        <v>3.8131300000000001</v>
      </c>
      <c r="BQ6" s="324">
        <v>3.9585900000000001</v>
      </c>
      <c r="BR6" s="324">
        <v>3.9585900000000001</v>
      </c>
      <c r="BS6" s="324">
        <v>3.8858600000000001</v>
      </c>
      <c r="BT6" s="324">
        <v>3.91703</v>
      </c>
      <c r="BU6" s="324">
        <v>4.0624900000000004</v>
      </c>
      <c r="BV6" s="324">
        <v>4.1352200000000003</v>
      </c>
    </row>
    <row r="7" spans="1:74" ht="11.15" customHeight="1" x14ac:dyDescent="0.25">
      <c r="A7" s="84"/>
      <c r="B7" s="88" t="s">
        <v>1007</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352"/>
      <c r="BC7" s="352"/>
      <c r="BD7" s="352"/>
      <c r="BE7" s="352"/>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646</v>
      </c>
      <c r="B8" s="186" t="s">
        <v>432</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16.766680000000001</v>
      </c>
      <c r="BA8" s="208">
        <v>16.543589999999998</v>
      </c>
      <c r="BB8" s="324">
        <v>16.581420000000001</v>
      </c>
      <c r="BC8" s="324">
        <v>17.32619</v>
      </c>
      <c r="BD8" s="324">
        <v>18.189409999999999</v>
      </c>
      <c r="BE8" s="324">
        <v>19.833069999999999</v>
      </c>
      <c r="BF8" s="324">
        <v>20.295809999999999</v>
      </c>
      <c r="BG8" s="324">
        <v>19.593440000000001</v>
      </c>
      <c r="BH8" s="324">
        <v>16.740279999999998</v>
      </c>
      <c r="BI8" s="324">
        <v>15.77881</v>
      </c>
      <c r="BJ8" s="324">
        <v>15.49361</v>
      </c>
      <c r="BK8" s="324">
        <v>15.239050000000001</v>
      </c>
      <c r="BL8" s="324">
        <v>15.211740000000001</v>
      </c>
      <c r="BM8" s="324">
        <v>15.21391</v>
      </c>
      <c r="BN8" s="324">
        <v>15.517670000000001</v>
      </c>
      <c r="BO8" s="324">
        <v>16.032330000000002</v>
      </c>
      <c r="BP8" s="324">
        <v>16.78199</v>
      </c>
      <c r="BQ8" s="324">
        <v>18.341799999999999</v>
      </c>
      <c r="BR8" s="324">
        <v>18.747019999999999</v>
      </c>
      <c r="BS8" s="324">
        <v>18.02514</v>
      </c>
      <c r="BT8" s="324">
        <v>15.1751</v>
      </c>
      <c r="BU8" s="324">
        <v>14.245760000000001</v>
      </c>
      <c r="BV8" s="324">
        <v>14.05803</v>
      </c>
    </row>
    <row r="9" spans="1:74" ht="11.15" customHeight="1" x14ac:dyDescent="0.25">
      <c r="A9" s="84" t="s">
        <v>647</v>
      </c>
      <c r="B9" s="184" t="s">
        <v>465</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12.422190000000001</v>
      </c>
      <c r="BA9" s="208">
        <v>12.78589</v>
      </c>
      <c r="BB9" s="324">
        <v>13.27651</v>
      </c>
      <c r="BC9" s="324">
        <v>15.366199999999999</v>
      </c>
      <c r="BD9" s="324">
        <v>18.177969999999998</v>
      </c>
      <c r="BE9" s="324">
        <v>19.390560000000001</v>
      </c>
      <c r="BF9" s="324">
        <v>20.010929999999998</v>
      </c>
      <c r="BG9" s="324">
        <v>19.33437</v>
      </c>
      <c r="BH9" s="324">
        <v>16.562550000000002</v>
      </c>
      <c r="BI9" s="324">
        <v>13.73902</v>
      </c>
      <c r="BJ9" s="324">
        <v>12.40931</v>
      </c>
      <c r="BK9" s="324">
        <v>12.07821</v>
      </c>
      <c r="BL9" s="324">
        <v>12.07174</v>
      </c>
      <c r="BM9" s="324">
        <v>12.30819</v>
      </c>
      <c r="BN9" s="324">
        <v>12.623480000000001</v>
      </c>
      <c r="BO9" s="324">
        <v>14.27731</v>
      </c>
      <c r="BP9" s="324">
        <v>16.813690000000001</v>
      </c>
      <c r="BQ9" s="324">
        <v>17.817150000000002</v>
      </c>
      <c r="BR9" s="324">
        <v>18.31176</v>
      </c>
      <c r="BS9" s="324">
        <v>17.571739999999998</v>
      </c>
      <c r="BT9" s="324">
        <v>14.792540000000001</v>
      </c>
      <c r="BU9" s="324">
        <v>12.02501</v>
      </c>
      <c r="BV9" s="324">
        <v>10.795730000000001</v>
      </c>
    </row>
    <row r="10" spans="1:74" ht="11.15" customHeight="1" x14ac:dyDescent="0.25">
      <c r="A10" s="84" t="s">
        <v>648</v>
      </c>
      <c r="B10" s="186" t="s">
        <v>433</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9.7125520000000005</v>
      </c>
      <c r="BA10" s="208">
        <v>10.40465</v>
      </c>
      <c r="BB10" s="324">
        <v>11.493399999999999</v>
      </c>
      <c r="BC10" s="324">
        <v>13.86332</v>
      </c>
      <c r="BD10" s="324">
        <v>17.12323</v>
      </c>
      <c r="BE10" s="324">
        <v>19.26398</v>
      </c>
      <c r="BF10" s="324">
        <v>19.829360000000001</v>
      </c>
      <c r="BG10" s="324">
        <v>17.930150000000001</v>
      </c>
      <c r="BH10" s="324">
        <v>13.07516</v>
      </c>
      <c r="BI10" s="324">
        <v>10.5632</v>
      </c>
      <c r="BJ10" s="324">
        <v>9.7167639999999995</v>
      </c>
      <c r="BK10" s="324">
        <v>9.597785</v>
      </c>
      <c r="BL10" s="324">
        <v>9.6641980000000007</v>
      </c>
      <c r="BM10" s="324">
        <v>10.021420000000001</v>
      </c>
      <c r="BN10" s="324">
        <v>10.778600000000001</v>
      </c>
      <c r="BO10" s="324">
        <v>12.943899999999999</v>
      </c>
      <c r="BP10" s="324">
        <v>16.03088</v>
      </c>
      <c r="BQ10" s="324">
        <v>18.0562</v>
      </c>
      <c r="BR10" s="324">
        <v>18.554559999999999</v>
      </c>
      <c r="BS10" s="324">
        <v>16.62726</v>
      </c>
      <c r="BT10" s="324">
        <v>11.77725</v>
      </c>
      <c r="BU10" s="324">
        <v>9.3368490000000008</v>
      </c>
      <c r="BV10" s="324">
        <v>8.5607019999999991</v>
      </c>
    </row>
    <row r="11" spans="1:74" ht="11.15" customHeight="1" x14ac:dyDescent="0.25">
      <c r="A11" s="84" t="s">
        <v>649</v>
      </c>
      <c r="B11" s="186" t="s">
        <v>434</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10.888297850000001</v>
      </c>
      <c r="AZ11" s="208">
        <v>10.66065</v>
      </c>
      <c r="BA11" s="208">
        <v>10.89367</v>
      </c>
      <c r="BB11" s="324">
        <v>11.775779999999999</v>
      </c>
      <c r="BC11" s="324">
        <v>13.869949999999999</v>
      </c>
      <c r="BD11" s="324">
        <v>17.507180000000002</v>
      </c>
      <c r="BE11" s="324">
        <v>19.802350000000001</v>
      </c>
      <c r="BF11" s="324">
        <v>20.399730000000002</v>
      </c>
      <c r="BG11" s="324">
        <v>18.831209999999999</v>
      </c>
      <c r="BH11" s="324">
        <v>14.87824</v>
      </c>
      <c r="BI11" s="324">
        <v>11.7057</v>
      </c>
      <c r="BJ11" s="324">
        <v>10.457610000000001</v>
      </c>
      <c r="BK11" s="324">
        <v>10.035589999999999</v>
      </c>
      <c r="BL11" s="324">
        <v>10.191549999999999</v>
      </c>
      <c r="BM11" s="324">
        <v>10.438969999999999</v>
      </c>
      <c r="BN11" s="324">
        <v>11.37983</v>
      </c>
      <c r="BO11" s="324">
        <v>13.092449999999999</v>
      </c>
      <c r="BP11" s="324">
        <v>16.525590000000001</v>
      </c>
      <c r="BQ11" s="324">
        <v>18.65493</v>
      </c>
      <c r="BR11" s="324">
        <v>19.124230000000001</v>
      </c>
      <c r="BS11" s="324">
        <v>17.48301</v>
      </c>
      <c r="BT11" s="324">
        <v>13.487349999999999</v>
      </c>
      <c r="BU11" s="324">
        <v>10.302490000000001</v>
      </c>
      <c r="BV11" s="324">
        <v>9.1130519999999997</v>
      </c>
    </row>
    <row r="12" spans="1:74" ht="11.15" customHeight="1" x14ac:dyDescent="0.25">
      <c r="A12" s="84" t="s">
        <v>650</v>
      </c>
      <c r="B12" s="186" t="s">
        <v>435</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12.91726298</v>
      </c>
      <c r="AZ12" s="208">
        <v>13.433820000000001</v>
      </c>
      <c r="BA12" s="208">
        <v>13.96527</v>
      </c>
      <c r="BB12" s="324">
        <v>15.74206</v>
      </c>
      <c r="BC12" s="324">
        <v>19.608730000000001</v>
      </c>
      <c r="BD12" s="324">
        <v>23.188040000000001</v>
      </c>
      <c r="BE12" s="324">
        <v>24.940860000000001</v>
      </c>
      <c r="BF12" s="324">
        <v>25.45092</v>
      </c>
      <c r="BG12" s="324">
        <v>24.781220000000001</v>
      </c>
      <c r="BH12" s="324">
        <v>19.869219999999999</v>
      </c>
      <c r="BI12" s="324">
        <v>14.97236</v>
      </c>
      <c r="BJ12" s="324">
        <v>13.51694</v>
      </c>
      <c r="BK12" s="324">
        <v>13.24536</v>
      </c>
      <c r="BL12" s="324">
        <v>13.207850000000001</v>
      </c>
      <c r="BM12" s="324">
        <v>13.610480000000001</v>
      </c>
      <c r="BN12" s="324">
        <v>15.5878</v>
      </c>
      <c r="BO12" s="324">
        <v>19.000789999999999</v>
      </c>
      <c r="BP12" s="324">
        <v>22.292369999999998</v>
      </c>
      <c r="BQ12" s="324">
        <v>23.819700000000001</v>
      </c>
      <c r="BR12" s="324">
        <v>24.167680000000001</v>
      </c>
      <c r="BS12" s="324">
        <v>23.39875</v>
      </c>
      <c r="BT12" s="324">
        <v>18.43233</v>
      </c>
      <c r="BU12" s="324">
        <v>13.528359999999999</v>
      </c>
      <c r="BV12" s="324">
        <v>12.13984</v>
      </c>
    </row>
    <row r="13" spans="1:74" ht="11.15" customHeight="1" x14ac:dyDescent="0.25">
      <c r="A13" s="84" t="s">
        <v>651</v>
      </c>
      <c r="B13" s="186" t="s">
        <v>436</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11.61077311</v>
      </c>
      <c r="AZ13" s="208">
        <v>11.291079999999999</v>
      </c>
      <c r="BA13" s="208">
        <v>12.07563</v>
      </c>
      <c r="BB13" s="324">
        <v>13.48052</v>
      </c>
      <c r="BC13" s="324">
        <v>18.55575</v>
      </c>
      <c r="BD13" s="324">
        <v>21.834710000000001</v>
      </c>
      <c r="BE13" s="324">
        <v>23.829719999999998</v>
      </c>
      <c r="BF13" s="324">
        <v>25.46538</v>
      </c>
      <c r="BG13" s="324">
        <v>24.811889999999998</v>
      </c>
      <c r="BH13" s="324">
        <v>21.428529999999999</v>
      </c>
      <c r="BI13" s="324">
        <v>16.263369999999998</v>
      </c>
      <c r="BJ13" s="324">
        <v>14.071820000000001</v>
      </c>
      <c r="BK13" s="324">
        <v>13.43383</v>
      </c>
      <c r="BL13" s="324">
        <v>13.46081</v>
      </c>
      <c r="BM13" s="324">
        <v>13.840780000000001</v>
      </c>
      <c r="BN13" s="324">
        <v>16.02779</v>
      </c>
      <c r="BO13" s="324">
        <v>18.986090000000001</v>
      </c>
      <c r="BP13" s="324">
        <v>22.11121</v>
      </c>
      <c r="BQ13" s="324">
        <v>23.666170000000001</v>
      </c>
      <c r="BR13" s="324">
        <v>24.665179999999999</v>
      </c>
      <c r="BS13" s="324">
        <v>24.086120000000001</v>
      </c>
      <c r="BT13" s="324">
        <v>20.473400000000002</v>
      </c>
      <c r="BU13" s="324">
        <v>15.457839999999999</v>
      </c>
      <c r="BV13" s="324">
        <v>13.32602</v>
      </c>
    </row>
    <row r="14" spans="1:74" ht="11.15" customHeight="1" x14ac:dyDescent="0.25">
      <c r="A14" s="84" t="s">
        <v>652</v>
      </c>
      <c r="B14" s="186" t="s">
        <v>437</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13.197146249999999</v>
      </c>
      <c r="AZ14" s="208">
        <v>10.782679999999999</v>
      </c>
      <c r="BA14" s="208">
        <v>10.975339999999999</v>
      </c>
      <c r="BB14" s="324">
        <v>13.32502</v>
      </c>
      <c r="BC14" s="324">
        <v>17.658200000000001</v>
      </c>
      <c r="BD14" s="324">
        <v>20.3109</v>
      </c>
      <c r="BE14" s="324">
        <v>22.132239999999999</v>
      </c>
      <c r="BF14" s="324">
        <v>23.884989999999998</v>
      </c>
      <c r="BG14" s="324">
        <v>22.977889999999999</v>
      </c>
      <c r="BH14" s="324">
        <v>20.948409999999999</v>
      </c>
      <c r="BI14" s="324">
        <v>15.13801</v>
      </c>
      <c r="BJ14" s="324">
        <v>11.45279</v>
      </c>
      <c r="BK14" s="324">
        <v>10.422090000000001</v>
      </c>
      <c r="BL14" s="324">
        <v>10.40239</v>
      </c>
      <c r="BM14" s="324">
        <v>11.286530000000001</v>
      </c>
      <c r="BN14" s="324">
        <v>14.07771</v>
      </c>
      <c r="BO14" s="324">
        <v>16.810379999999999</v>
      </c>
      <c r="BP14" s="324">
        <v>19.01736</v>
      </c>
      <c r="BQ14" s="324">
        <v>20.595089999999999</v>
      </c>
      <c r="BR14" s="324">
        <v>22.2392</v>
      </c>
      <c r="BS14" s="324">
        <v>21.339009999999998</v>
      </c>
      <c r="BT14" s="324">
        <v>19.370470000000001</v>
      </c>
      <c r="BU14" s="324">
        <v>13.645989999999999</v>
      </c>
      <c r="BV14" s="324">
        <v>10.22466</v>
      </c>
    </row>
    <row r="15" spans="1:74" ht="11.15" customHeight="1" x14ac:dyDescent="0.25">
      <c r="A15" s="84" t="s">
        <v>653</v>
      </c>
      <c r="B15" s="186" t="s">
        <v>438</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10.174672729999999</v>
      </c>
      <c r="AZ15" s="208">
        <v>9.8321050000000003</v>
      </c>
      <c r="BA15" s="208">
        <v>9.9379519999999992</v>
      </c>
      <c r="BB15" s="324">
        <v>10.49751</v>
      </c>
      <c r="BC15" s="324">
        <v>11.831569999999999</v>
      </c>
      <c r="BD15" s="324">
        <v>14.15958</v>
      </c>
      <c r="BE15" s="324">
        <v>15.91933</v>
      </c>
      <c r="BF15" s="324">
        <v>16.352989999999998</v>
      </c>
      <c r="BG15" s="324">
        <v>15.406639999999999</v>
      </c>
      <c r="BH15" s="324">
        <v>12.522919999999999</v>
      </c>
      <c r="BI15" s="324">
        <v>10.5901</v>
      </c>
      <c r="BJ15" s="324">
        <v>10.156230000000001</v>
      </c>
      <c r="BK15" s="324">
        <v>9.8848590000000005</v>
      </c>
      <c r="BL15" s="324">
        <v>10.112719999999999</v>
      </c>
      <c r="BM15" s="324">
        <v>10.212960000000001</v>
      </c>
      <c r="BN15" s="324">
        <v>10.7364</v>
      </c>
      <c r="BO15" s="324">
        <v>11.517709999999999</v>
      </c>
      <c r="BP15" s="324">
        <v>13.52887</v>
      </c>
      <c r="BQ15" s="324">
        <v>15.044</v>
      </c>
      <c r="BR15" s="324">
        <v>15.28337</v>
      </c>
      <c r="BS15" s="324">
        <v>14.217370000000001</v>
      </c>
      <c r="BT15" s="324">
        <v>11.24835</v>
      </c>
      <c r="BU15" s="324">
        <v>9.2517870000000002</v>
      </c>
      <c r="BV15" s="324">
        <v>8.8453060000000008</v>
      </c>
    </row>
    <row r="16" spans="1:74" ht="11.15" customHeight="1" x14ac:dyDescent="0.25">
      <c r="A16" s="84" t="s">
        <v>654</v>
      </c>
      <c r="B16" s="186" t="s">
        <v>439</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16.967400000000001</v>
      </c>
      <c r="BA16" s="208">
        <v>16.715679999999999</v>
      </c>
      <c r="BB16" s="324">
        <v>16.601880000000001</v>
      </c>
      <c r="BC16" s="324">
        <v>17.46048</v>
      </c>
      <c r="BD16" s="324">
        <v>17.729209999999998</v>
      </c>
      <c r="BE16" s="324">
        <v>17.890799999999999</v>
      </c>
      <c r="BF16" s="324">
        <v>18.024270000000001</v>
      </c>
      <c r="BG16" s="324">
        <v>17.7424</v>
      </c>
      <c r="BH16" s="324">
        <v>17.248249999999999</v>
      </c>
      <c r="BI16" s="324">
        <v>16.276700000000002</v>
      </c>
      <c r="BJ16" s="324">
        <v>16.486499999999999</v>
      </c>
      <c r="BK16" s="324">
        <v>16.550609999999999</v>
      </c>
      <c r="BL16" s="324">
        <v>16.346350000000001</v>
      </c>
      <c r="BM16" s="324">
        <v>16.225069999999999</v>
      </c>
      <c r="BN16" s="324">
        <v>16.195810000000002</v>
      </c>
      <c r="BO16" s="324">
        <v>16.722159999999999</v>
      </c>
      <c r="BP16" s="324">
        <v>16.79289</v>
      </c>
      <c r="BQ16" s="324">
        <v>16.795590000000001</v>
      </c>
      <c r="BR16" s="324">
        <v>16.876760000000001</v>
      </c>
      <c r="BS16" s="324">
        <v>16.575970000000002</v>
      </c>
      <c r="BT16" s="324">
        <v>16.08924</v>
      </c>
      <c r="BU16" s="324">
        <v>15.15375</v>
      </c>
      <c r="BV16" s="324">
        <v>15.45471</v>
      </c>
    </row>
    <row r="17" spans="1:74" ht="11.15" customHeight="1" x14ac:dyDescent="0.25">
      <c r="A17" s="84" t="s">
        <v>526</v>
      </c>
      <c r="B17" s="186" t="s">
        <v>413</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11.83793</v>
      </c>
      <c r="BA17" s="208">
        <v>12.407579999999999</v>
      </c>
      <c r="BB17" s="324">
        <v>13.36908</v>
      </c>
      <c r="BC17" s="324">
        <v>15.713749999999999</v>
      </c>
      <c r="BD17" s="324">
        <v>18.332260000000002</v>
      </c>
      <c r="BE17" s="324">
        <v>19.825800000000001</v>
      </c>
      <c r="BF17" s="324">
        <v>20.507729999999999</v>
      </c>
      <c r="BG17" s="324">
        <v>19.47364</v>
      </c>
      <c r="BH17" s="324">
        <v>15.87931</v>
      </c>
      <c r="BI17" s="324">
        <v>13.120520000000001</v>
      </c>
      <c r="BJ17" s="324">
        <v>12.148350000000001</v>
      </c>
      <c r="BK17" s="324">
        <v>11.7767</v>
      </c>
      <c r="BL17" s="324">
        <v>11.75259</v>
      </c>
      <c r="BM17" s="324">
        <v>12.20143</v>
      </c>
      <c r="BN17" s="324">
        <v>13.021000000000001</v>
      </c>
      <c r="BO17" s="324">
        <v>14.87956</v>
      </c>
      <c r="BP17" s="324">
        <v>17.307279999999999</v>
      </c>
      <c r="BQ17" s="324">
        <v>18.627050000000001</v>
      </c>
      <c r="BR17" s="324">
        <v>19.209589999999999</v>
      </c>
      <c r="BS17" s="324">
        <v>18.132729999999999</v>
      </c>
      <c r="BT17" s="324">
        <v>14.512969999999999</v>
      </c>
      <c r="BU17" s="324">
        <v>11.739940000000001</v>
      </c>
      <c r="BV17" s="324">
        <v>10.816000000000001</v>
      </c>
    </row>
    <row r="18" spans="1:74" ht="11.15" customHeight="1" x14ac:dyDescent="0.25">
      <c r="A18" s="84"/>
      <c r="B18" s="88" t="s">
        <v>1008</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655</v>
      </c>
      <c r="B19" s="186" t="s">
        <v>432</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12.51191536</v>
      </c>
      <c r="AZ19" s="208">
        <v>12.36778</v>
      </c>
      <c r="BA19" s="208">
        <v>12.285640000000001</v>
      </c>
      <c r="BB19" s="324">
        <v>12.49014</v>
      </c>
      <c r="BC19" s="324">
        <v>12.65071</v>
      </c>
      <c r="BD19" s="324">
        <v>12.51641</v>
      </c>
      <c r="BE19" s="324">
        <v>12.58057</v>
      </c>
      <c r="BF19" s="324">
        <v>12.63584</v>
      </c>
      <c r="BG19" s="324">
        <v>12.60575</v>
      </c>
      <c r="BH19" s="324">
        <v>12.09259</v>
      </c>
      <c r="BI19" s="324">
        <v>12.250830000000001</v>
      </c>
      <c r="BJ19" s="324">
        <v>12.43718</v>
      </c>
      <c r="BK19" s="324">
        <v>12.514089999999999</v>
      </c>
      <c r="BL19" s="324">
        <v>12.416969999999999</v>
      </c>
      <c r="BM19" s="324">
        <v>12.26923</v>
      </c>
      <c r="BN19" s="324">
        <v>12.312010000000001</v>
      </c>
      <c r="BO19" s="324">
        <v>11.9771</v>
      </c>
      <c r="BP19" s="324">
        <v>11.52483</v>
      </c>
      <c r="BQ19" s="324">
        <v>11.343489999999999</v>
      </c>
      <c r="BR19" s="324">
        <v>11.229789999999999</v>
      </c>
      <c r="BS19" s="324">
        <v>11.096550000000001</v>
      </c>
      <c r="BT19" s="324">
        <v>10.53421</v>
      </c>
      <c r="BU19" s="324">
        <v>10.70143</v>
      </c>
      <c r="BV19" s="324">
        <v>10.95659</v>
      </c>
    </row>
    <row r="20" spans="1:74" ht="11.15" customHeight="1" x14ac:dyDescent="0.25">
      <c r="A20" s="84" t="s">
        <v>656</v>
      </c>
      <c r="B20" s="184" t="s">
        <v>465</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10.186590000000001</v>
      </c>
      <c r="BA20" s="208">
        <v>10.338279999999999</v>
      </c>
      <c r="BB20" s="324">
        <v>9.9887829999999997</v>
      </c>
      <c r="BC20" s="324">
        <v>10.065340000000001</v>
      </c>
      <c r="BD20" s="324">
        <v>9.9664479999999998</v>
      </c>
      <c r="BE20" s="324">
        <v>9.7101699999999997</v>
      </c>
      <c r="BF20" s="324">
        <v>9.5906389999999995</v>
      </c>
      <c r="BG20" s="324">
        <v>9.6066059999999993</v>
      </c>
      <c r="BH20" s="324">
        <v>9.8304019999999994</v>
      </c>
      <c r="BI20" s="324">
        <v>9.9306350000000005</v>
      </c>
      <c r="BJ20" s="324">
        <v>10.071389999999999</v>
      </c>
      <c r="BK20" s="324">
        <v>10.01704</v>
      </c>
      <c r="BL20" s="324">
        <v>10.06976</v>
      </c>
      <c r="BM20" s="324">
        <v>10.13564</v>
      </c>
      <c r="BN20" s="324">
        <v>9.5636749999999999</v>
      </c>
      <c r="BO20" s="324">
        <v>9.3548120000000008</v>
      </c>
      <c r="BP20" s="324">
        <v>9.0332709999999992</v>
      </c>
      <c r="BQ20" s="324">
        <v>8.5976130000000008</v>
      </c>
      <c r="BR20" s="324">
        <v>8.3481330000000007</v>
      </c>
      <c r="BS20" s="324">
        <v>8.2740390000000001</v>
      </c>
      <c r="BT20" s="324">
        <v>8.448385</v>
      </c>
      <c r="BU20" s="324">
        <v>8.5544840000000004</v>
      </c>
      <c r="BV20" s="324">
        <v>8.7305770000000003</v>
      </c>
    </row>
    <row r="21" spans="1:74" ht="11.15" customHeight="1" x14ac:dyDescent="0.25">
      <c r="A21" s="84" t="s">
        <v>657</v>
      </c>
      <c r="B21" s="186" t="s">
        <v>433</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8.1118760000000005</v>
      </c>
      <c r="BA21" s="208">
        <v>8.3420760000000005</v>
      </c>
      <c r="BB21" s="324">
        <v>8.6315419999999996</v>
      </c>
      <c r="BC21" s="324">
        <v>9.9146979999999996</v>
      </c>
      <c r="BD21" s="324">
        <v>10.93718</v>
      </c>
      <c r="BE21" s="324">
        <v>11.377599999999999</v>
      </c>
      <c r="BF21" s="324">
        <v>11.372540000000001</v>
      </c>
      <c r="BG21" s="324">
        <v>10.7804</v>
      </c>
      <c r="BH21" s="324">
        <v>9.4079189999999997</v>
      </c>
      <c r="BI21" s="324">
        <v>8.9535389999999992</v>
      </c>
      <c r="BJ21" s="324">
        <v>8.8333670000000009</v>
      </c>
      <c r="BK21" s="324">
        <v>8.7457740000000008</v>
      </c>
      <c r="BL21" s="324">
        <v>8.6914359999999995</v>
      </c>
      <c r="BM21" s="324">
        <v>8.6869110000000003</v>
      </c>
      <c r="BN21" s="324">
        <v>8.9095359999999992</v>
      </c>
      <c r="BO21" s="324">
        <v>9.4361580000000007</v>
      </c>
      <c r="BP21" s="324">
        <v>10.05528</v>
      </c>
      <c r="BQ21" s="324">
        <v>10.221</v>
      </c>
      <c r="BR21" s="324">
        <v>10.043089999999999</v>
      </c>
      <c r="BS21" s="324">
        <v>9.3780260000000002</v>
      </c>
      <c r="BT21" s="324">
        <v>7.9782820000000001</v>
      </c>
      <c r="BU21" s="324">
        <v>7.5437880000000002</v>
      </c>
      <c r="BV21" s="324">
        <v>7.5318829999999997</v>
      </c>
    </row>
    <row r="22" spans="1:74" ht="11.15" customHeight="1" x14ac:dyDescent="0.25">
      <c r="A22" s="84" t="s">
        <v>658</v>
      </c>
      <c r="B22" s="186" t="s">
        <v>434</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9.8236729999999994</v>
      </c>
      <c r="BA22" s="208">
        <v>9.7723220000000008</v>
      </c>
      <c r="BB22" s="324">
        <v>9.8101629999999993</v>
      </c>
      <c r="BC22" s="324">
        <v>10.18939</v>
      </c>
      <c r="BD22" s="324">
        <v>11.299340000000001</v>
      </c>
      <c r="BE22" s="324">
        <v>11.73043</v>
      </c>
      <c r="BF22" s="324">
        <v>11.744440000000001</v>
      </c>
      <c r="BG22" s="324">
        <v>11.12205</v>
      </c>
      <c r="BH22" s="324">
        <v>9.8678380000000008</v>
      </c>
      <c r="BI22" s="324">
        <v>9.4639199999999999</v>
      </c>
      <c r="BJ22" s="324">
        <v>9.1492850000000008</v>
      </c>
      <c r="BK22" s="324">
        <v>9.0053990000000006</v>
      </c>
      <c r="BL22" s="324">
        <v>8.9751820000000002</v>
      </c>
      <c r="BM22" s="324">
        <v>9.0496049999999997</v>
      </c>
      <c r="BN22" s="324">
        <v>8.8826879999999999</v>
      </c>
      <c r="BO22" s="324">
        <v>8.8805239999999994</v>
      </c>
      <c r="BP22" s="324">
        <v>9.7994059999999994</v>
      </c>
      <c r="BQ22" s="324">
        <v>10.10833</v>
      </c>
      <c r="BR22" s="324">
        <v>10.065860000000001</v>
      </c>
      <c r="BS22" s="324">
        <v>9.4464760000000005</v>
      </c>
      <c r="BT22" s="324">
        <v>8.2353159999999992</v>
      </c>
      <c r="BU22" s="324">
        <v>7.9369490000000003</v>
      </c>
      <c r="BV22" s="324">
        <v>7.770562</v>
      </c>
    </row>
    <row r="23" spans="1:74" ht="11.15" customHeight="1" x14ac:dyDescent="0.25">
      <c r="A23" s="84" t="s">
        <v>659</v>
      </c>
      <c r="B23" s="186" t="s">
        <v>435</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9.8355927209999994</v>
      </c>
      <c r="AZ23" s="208">
        <v>10.110849999999999</v>
      </c>
      <c r="BA23" s="208">
        <v>10.22212</v>
      </c>
      <c r="BB23" s="324">
        <v>10.820320000000001</v>
      </c>
      <c r="BC23" s="324">
        <v>11.639810000000001</v>
      </c>
      <c r="BD23" s="324">
        <v>12.159219999999999</v>
      </c>
      <c r="BE23" s="324">
        <v>12.26384</v>
      </c>
      <c r="BF23" s="324">
        <v>12.210459999999999</v>
      </c>
      <c r="BG23" s="324">
        <v>12.18887</v>
      </c>
      <c r="BH23" s="324">
        <v>11.616989999999999</v>
      </c>
      <c r="BI23" s="324">
        <v>11.173349999999999</v>
      </c>
      <c r="BJ23" s="324">
        <v>10.789569999999999</v>
      </c>
      <c r="BK23" s="324">
        <v>10.680669999999999</v>
      </c>
      <c r="BL23" s="324">
        <v>10.58112</v>
      </c>
      <c r="BM23" s="324">
        <v>10.48504</v>
      </c>
      <c r="BN23" s="324">
        <v>10.871409999999999</v>
      </c>
      <c r="BO23" s="324">
        <v>11.065390000000001</v>
      </c>
      <c r="BP23" s="324">
        <v>11.23068</v>
      </c>
      <c r="BQ23" s="324">
        <v>11.10375</v>
      </c>
      <c r="BR23" s="324">
        <v>10.907299999999999</v>
      </c>
      <c r="BS23" s="324">
        <v>10.828010000000001</v>
      </c>
      <c r="BT23" s="324">
        <v>10.245760000000001</v>
      </c>
      <c r="BU23" s="324">
        <v>9.8542900000000007</v>
      </c>
      <c r="BV23" s="324">
        <v>9.6101849999999995</v>
      </c>
    </row>
    <row r="24" spans="1:74" ht="11.15" customHeight="1" x14ac:dyDescent="0.25">
      <c r="A24" s="84" t="s">
        <v>660</v>
      </c>
      <c r="B24" s="186" t="s">
        <v>436</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10.4502889</v>
      </c>
      <c r="AZ24" s="208">
        <v>10.31617</v>
      </c>
      <c r="BA24" s="208">
        <v>10.37345</v>
      </c>
      <c r="BB24" s="324">
        <v>10.97545</v>
      </c>
      <c r="BC24" s="324">
        <v>11.72687</v>
      </c>
      <c r="BD24" s="324">
        <v>12.11308</v>
      </c>
      <c r="BE24" s="324">
        <v>12.396420000000001</v>
      </c>
      <c r="BF24" s="324">
        <v>12.55972</v>
      </c>
      <c r="BG24" s="324">
        <v>12.36229</v>
      </c>
      <c r="BH24" s="324">
        <v>12.032550000000001</v>
      </c>
      <c r="BI24" s="324">
        <v>11.42221</v>
      </c>
      <c r="BJ24" s="324">
        <v>10.758369999999999</v>
      </c>
      <c r="BK24" s="324">
        <v>10.47043</v>
      </c>
      <c r="BL24" s="324">
        <v>10.457990000000001</v>
      </c>
      <c r="BM24" s="324">
        <v>10.449759999999999</v>
      </c>
      <c r="BN24" s="324">
        <v>10.88452</v>
      </c>
      <c r="BO24" s="324">
        <v>11.06793</v>
      </c>
      <c r="BP24" s="324">
        <v>11.124040000000001</v>
      </c>
      <c r="BQ24" s="324">
        <v>11.156779999999999</v>
      </c>
      <c r="BR24" s="324">
        <v>11.150589999999999</v>
      </c>
      <c r="BS24" s="324">
        <v>10.859439999999999</v>
      </c>
      <c r="BT24" s="324">
        <v>10.487500000000001</v>
      </c>
      <c r="BU24" s="324">
        <v>9.8876860000000004</v>
      </c>
      <c r="BV24" s="324">
        <v>9.3147719999999996</v>
      </c>
    </row>
    <row r="25" spans="1:74" ht="11.15" customHeight="1" x14ac:dyDescent="0.25">
      <c r="A25" s="84" t="s">
        <v>661</v>
      </c>
      <c r="B25" s="186" t="s">
        <v>437</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9.7398604370000008</v>
      </c>
      <c r="AZ25" s="208">
        <v>9.0479629999999993</v>
      </c>
      <c r="BA25" s="208">
        <v>8.8429009999999995</v>
      </c>
      <c r="BB25" s="324">
        <v>9.0903670000000005</v>
      </c>
      <c r="BC25" s="324">
        <v>9.8424680000000002</v>
      </c>
      <c r="BD25" s="324">
        <v>10.11683</v>
      </c>
      <c r="BE25" s="324">
        <v>10.414009999999999</v>
      </c>
      <c r="BF25" s="324">
        <v>10.636039999999999</v>
      </c>
      <c r="BG25" s="324">
        <v>10.580780000000001</v>
      </c>
      <c r="BH25" s="324">
        <v>10.493589999999999</v>
      </c>
      <c r="BI25" s="324">
        <v>9.8962380000000003</v>
      </c>
      <c r="BJ25" s="324">
        <v>9.2407850000000007</v>
      </c>
      <c r="BK25" s="324">
        <v>8.8642430000000001</v>
      </c>
      <c r="BL25" s="324">
        <v>8.7862600000000004</v>
      </c>
      <c r="BM25" s="324">
        <v>8.7746510000000004</v>
      </c>
      <c r="BN25" s="324">
        <v>9.0914809999999999</v>
      </c>
      <c r="BO25" s="324">
        <v>9.1171600000000002</v>
      </c>
      <c r="BP25" s="324">
        <v>9.0378819999999997</v>
      </c>
      <c r="BQ25" s="324">
        <v>9.0797950000000007</v>
      </c>
      <c r="BR25" s="324">
        <v>9.139329</v>
      </c>
      <c r="BS25" s="324">
        <v>9.0099610000000006</v>
      </c>
      <c r="BT25" s="324">
        <v>8.9043430000000008</v>
      </c>
      <c r="BU25" s="324">
        <v>8.3358720000000002</v>
      </c>
      <c r="BV25" s="324">
        <v>7.8161209999999999</v>
      </c>
    </row>
    <row r="26" spans="1:74" ht="11.15" customHeight="1" x14ac:dyDescent="0.25">
      <c r="A26" s="84" t="s">
        <v>662</v>
      </c>
      <c r="B26" s="186" t="s">
        <v>438</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8.7656805470000005</v>
      </c>
      <c r="AZ26" s="208">
        <v>8.6810270000000003</v>
      </c>
      <c r="BA26" s="208">
        <v>8.6573060000000002</v>
      </c>
      <c r="BB26" s="324">
        <v>8.7922709999999995</v>
      </c>
      <c r="BC26" s="324">
        <v>9.1427420000000001</v>
      </c>
      <c r="BD26" s="324">
        <v>9.6751419999999992</v>
      </c>
      <c r="BE26" s="324">
        <v>10.189959999999999</v>
      </c>
      <c r="BF26" s="324">
        <v>10.326320000000001</v>
      </c>
      <c r="BG26" s="324">
        <v>10.26845</v>
      </c>
      <c r="BH26" s="324">
        <v>9.6993539999999996</v>
      </c>
      <c r="BI26" s="324">
        <v>9.1605939999999997</v>
      </c>
      <c r="BJ26" s="324">
        <v>8.9443809999999999</v>
      </c>
      <c r="BK26" s="324">
        <v>8.8327369999999998</v>
      </c>
      <c r="BL26" s="324">
        <v>8.9107000000000003</v>
      </c>
      <c r="BM26" s="324">
        <v>8.9019809999999993</v>
      </c>
      <c r="BN26" s="324">
        <v>8.9513890000000007</v>
      </c>
      <c r="BO26" s="324">
        <v>8.9771129999999992</v>
      </c>
      <c r="BP26" s="324">
        <v>9.2834009999999996</v>
      </c>
      <c r="BQ26" s="324">
        <v>9.6092080000000006</v>
      </c>
      <c r="BR26" s="324">
        <v>9.5901789999999991</v>
      </c>
      <c r="BS26" s="324">
        <v>9.4138149999999996</v>
      </c>
      <c r="BT26" s="324">
        <v>8.7523459999999993</v>
      </c>
      <c r="BU26" s="324">
        <v>8.1484780000000008</v>
      </c>
      <c r="BV26" s="324">
        <v>7.9161429999999999</v>
      </c>
    </row>
    <row r="27" spans="1:74" ht="11.15" customHeight="1" x14ac:dyDescent="0.25">
      <c r="A27" s="84" t="s">
        <v>663</v>
      </c>
      <c r="B27" s="186" t="s">
        <v>439</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12.397040000000001</v>
      </c>
      <c r="BA27" s="208">
        <v>12.36544</v>
      </c>
      <c r="BB27" s="324">
        <v>11.783110000000001</v>
      </c>
      <c r="BC27" s="324">
        <v>11.621650000000001</v>
      </c>
      <c r="BD27" s="324">
        <v>12.25258</v>
      </c>
      <c r="BE27" s="324">
        <v>12.339230000000001</v>
      </c>
      <c r="BF27" s="324">
        <v>12.43153</v>
      </c>
      <c r="BG27" s="324">
        <v>12.09737</v>
      </c>
      <c r="BH27" s="324">
        <v>11.81</v>
      </c>
      <c r="BI27" s="324">
        <v>11.601610000000001</v>
      </c>
      <c r="BJ27" s="324">
        <v>11.80879</v>
      </c>
      <c r="BK27" s="324">
        <v>11.36801</v>
      </c>
      <c r="BL27" s="324">
        <v>11.12168</v>
      </c>
      <c r="BM27" s="324">
        <v>10.99865</v>
      </c>
      <c r="BN27" s="324">
        <v>10.533149999999999</v>
      </c>
      <c r="BO27" s="324">
        <v>10.24404</v>
      </c>
      <c r="BP27" s="324">
        <v>10.359859999999999</v>
      </c>
      <c r="BQ27" s="324">
        <v>10.31434</v>
      </c>
      <c r="BR27" s="324">
        <v>10.31329</v>
      </c>
      <c r="BS27" s="324">
        <v>9.9228690000000004</v>
      </c>
      <c r="BT27" s="324">
        <v>9.6084960000000006</v>
      </c>
      <c r="BU27" s="324">
        <v>9.3087230000000005</v>
      </c>
      <c r="BV27" s="324">
        <v>9.5752319999999997</v>
      </c>
    </row>
    <row r="28" spans="1:74" ht="11.15" customHeight="1" x14ac:dyDescent="0.25">
      <c r="A28" s="84" t="s">
        <v>664</v>
      </c>
      <c r="B28" s="186" t="s">
        <v>413</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9.6755370000000003</v>
      </c>
      <c r="BA28" s="208">
        <v>9.8025369999999992</v>
      </c>
      <c r="BB28" s="324">
        <v>9.9359470000000005</v>
      </c>
      <c r="BC28" s="324">
        <v>10.508789999999999</v>
      </c>
      <c r="BD28" s="324">
        <v>11.000389999999999</v>
      </c>
      <c r="BE28" s="324">
        <v>11.141859999999999</v>
      </c>
      <c r="BF28" s="324">
        <v>11.18186</v>
      </c>
      <c r="BG28" s="324">
        <v>10.9933</v>
      </c>
      <c r="BH28" s="324">
        <v>10.435460000000001</v>
      </c>
      <c r="BI28" s="324">
        <v>10.1023</v>
      </c>
      <c r="BJ28" s="324">
        <v>9.9360549999999996</v>
      </c>
      <c r="BK28" s="324">
        <v>9.7601800000000001</v>
      </c>
      <c r="BL28" s="324">
        <v>9.6895199999999999</v>
      </c>
      <c r="BM28" s="324">
        <v>9.7236250000000002</v>
      </c>
      <c r="BN28" s="324">
        <v>9.6996739999999999</v>
      </c>
      <c r="BO28" s="324">
        <v>9.7772670000000002</v>
      </c>
      <c r="BP28" s="324">
        <v>9.9239800000000002</v>
      </c>
      <c r="BQ28" s="324">
        <v>9.8693229999999996</v>
      </c>
      <c r="BR28" s="324">
        <v>9.7717620000000007</v>
      </c>
      <c r="BS28" s="324">
        <v>9.5009809999999995</v>
      </c>
      <c r="BT28" s="324">
        <v>8.9174070000000007</v>
      </c>
      <c r="BU28" s="324">
        <v>8.6167010000000008</v>
      </c>
      <c r="BV28" s="324">
        <v>8.5418339999999997</v>
      </c>
    </row>
    <row r="29" spans="1:74" ht="11.15" customHeight="1" x14ac:dyDescent="0.25">
      <c r="A29" s="84"/>
      <c r="B29" s="88" t="s">
        <v>1009</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665</v>
      </c>
      <c r="B30" s="186" t="s">
        <v>432</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10.46415</v>
      </c>
      <c r="BA30" s="253">
        <v>10.18857</v>
      </c>
      <c r="BB30" s="348">
        <v>10.28965</v>
      </c>
      <c r="BC30" s="348">
        <v>10.010949999999999</v>
      </c>
      <c r="BD30" s="348">
        <v>9.4175920000000009</v>
      </c>
      <c r="BE30" s="348">
        <v>9.4286349999999999</v>
      </c>
      <c r="BF30" s="348">
        <v>9.4035620000000009</v>
      </c>
      <c r="BG30" s="348">
        <v>9.3310790000000008</v>
      </c>
      <c r="BH30" s="348">
        <v>9.2179319999999993</v>
      </c>
      <c r="BI30" s="348">
        <v>10.229179999999999</v>
      </c>
      <c r="BJ30" s="348">
        <v>10.89284</v>
      </c>
      <c r="BK30" s="348">
        <v>10.553290000000001</v>
      </c>
      <c r="BL30" s="348">
        <v>10.43469</v>
      </c>
      <c r="BM30" s="348">
        <v>10.20636</v>
      </c>
      <c r="BN30" s="348">
        <v>10.123530000000001</v>
      </c>
      <c r="BO30" s="348">
        <v>9.2139109999999995</v>
      </c>
      <c r="BP30" s="348">
        <v>8.2988389999999992</v>
      </c>
      <c r="BQ30" s="348">
        <v>8.0948250000000002</v>
      </c>
      <c r="BR30" s="348">
        <v>7.9412149999999997</v>
      </c>
      <c r="BS30" s="348">
        <v>7.8236280000000002</v>
      </c>
      <c r="BT30" s="348">
        <v>7.7114070000000003</v>
      </c>
      <c r="BU30" s="348">
        <v>8.7784709999999997</v>
      </c>
      <c r="BV30" s="348">
        <v>9.5901599999999991</v>
      </c>
    </row>
    <row r="31" spans="1:74" ht="11.15" customHeight="1" x14ac:dyDescent="0.25">
      <c r="A31" s="84" t="s">
        <v>666</v>
      </c>
      <c r="B31" s="184" t="s">
        <v>465</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10.23118</v>
      </c>
      <c r="BA31" s="253">
        <v>10.186450000000001</v>
      </c>
      <c r="BB31" s="348">
        <v>9.7750439999999994</v>
      </c>
      <c r="BC31" s="348">
        <v>9.9220939999999995</v>
      </c>
      <c r="BD31" s="348">
        <v>9.9996340000000004</v>
      </c>
      <c r="BE31" s="348">
        <v>9.9993890000000007</v>
      </c>
      <c r="BF31" s="348">
        <v>9.8721449999999997</v>
      </c>
      <c r="BG31" s="348">
        <v>9.9203740000000007</v>
      </c>
      <c r="BH31" s="348">
        <v>9.9362790000000007</v>
      </c>
      <c r="BI31" s="348">
        <v>10.1541</v>
      </c>
      <c r="BJ31" s="348">
        <v>10.069419999999999</v>
      </c>
      <c r="BK31" s="348">
        <v>10.057370000000001</v>
      </c>
      <c r="BL31" s="348">
        <v>10.034369999999999</v>
      </c>
      <c r="BM31" s="348">
        <v>9.9529669999999992</v>
      </c>
      <c r="BN31" s="348">
        <v>9.2261679999999995</v>
      </c>
      <c r="BO31" s="348">
        <v>8.7838899999999995</v>
      </c>
      <c r="BP31" s="348">
        <v>8.5276429999999994</v>
      </c>
      <c r="BQ31" s="348">
        <v>8.2915790000000005</v>
      </c>
      <c r="BR31" s="348">
        <v>8.0399989999999999</v>
      </c>
      <c r="BS31" s="348">
        <v>8.0386299999999995</v>
      </c>
      <c r="BT31" s="348">
        <v>8.0705930000000006</v>
      </c>
      <c r="BU31" s="348">
        <v>8.3757699999999993</v>
      </c>
      <c r="BV31" s="348">
        <v>8.419314</v>
      </c>
    </row>
    <row r="32" spans="1:74" ht="11.15" customHeight="1" x14ac:dyDescent="0.25">
      <c r="A32" s="84" t="s">
        <v>667</v>
      </c>
      <c r="B32" s="186" t="s">
        <v>433</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7.6354119999999996</v>
      </c>
      <c r="BA32" s="253">
        <v>7.7375829999999999</v>
      </c>
      <c r="BB32" s="348">
        <v>8.0272039999999993</v>
      </c>
      <c r="BC32" s="348">
        <v>8.019444</v>
      </c>
      <c r="BD32" s="348">
        <v>8.2823829999999994</v>
      </c>
      <c r="BE32" s="348">
        <v>8.3587640000000007</v>
      </c>
      <c r="BF32" s="348">
        <v>8.4597909999999992</v>
      </c>
      <c r="BG32" s="348">
        <v>8.0984560000000005</v>
      </c>
      <c r="BH32" s="348">
        <v>7.777927</v>
      </c>
      <c r="BI32" s="348">
        <v>8.0098090000000006</v>
      </c>
      <c r="BJ32" s="348">
        <v>7.9899120000000003</v>
      </c>
      <c r="BK32" s="348">
        <v>8.0147290000000009</v>
      </c>
      <c r="BL32" s="348">
        <v>7.951308</v>
      </c>
      <c r="BM32" s="348">
        <v>7.8177659999999998</v>
      </c>
      <c r="BN32" s="348">
        <v>7.4731949999999996</v>
      </c>
      <c r="BO32" s="348">
        <v>6.7620899999999997</v>
      </c>
      <c r="BP32" s="348">
        <v>6.7288500000000004</v>
      </c>
      <c r="BQ32" s="348">
        <v>6.6611599999999997</v>
      </c>
      <c r="BR32" s="348">
        <v>6.7258899999999997</v>
      </c>
      <c r="BS32" s="348">
        <v>6.4022119999999996</v>
      </c>
      <c r="BT32" s="348">
        <v>6.1616419999999996</v>
      </c>
      <c r="BU32" s="348">
        <v>6.5491190000000001</v>
      </c>
      <c r="BV32" s="348">
        <v>6.7323250000000003</v>
      </c>
    </row>
    <row r="33" spans="1:74" ht="11.15" customHeight="1" x14ac:dyDescent="0.25">
      <c r="A33" s="84" t="s">
        <v>668</v>
      </c>
      <c r="B33" s="186" t="s">
        <v>434</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7.7863899999999999</v>
      </c>
      <c r="BA33" s="253">
        <v>7.247198</v>
      </c>
      <c r="BB33" s="348">
        <v>7.1501619999999999</v>
      </c>
      <c r="BC33" s="348">
        <v>7.0072450000000002</v>
      </c>
      <c r="BD33" s="348">
        <v>7.0096559999999997</v>
      </c>
      <c r="BE33" s="348">
        <v>7.0672829999999998</v>
      </c>
      <c r="BF33" s="348">
        <v>7.0298470000000002</v>
      </c>
      <c r="BG33" s="348">
        <v>7.0373390000000002</v>
      </c>
      <c r="BH33" s="348">
        <v>7.0052479999999999</v>
      </c>
      <c r="BI33" s="348">
        <v>7.1763279999999998</v>
      </c>
      <c r="BJ33" s="348">
        <v>7.4137449999999996</v>
      </c>
      <c r="BK33" s="348">
        <v>7.2640940000000001</v>
      </c>
      <c r="BL33" s="348">
        <v>7.2547370000000004</v>
      </c>
      <c r="BM33" s="348">
        <v>6.8262409999999996</v>
      </c>
      <c r="BN33" s="348">
        <v>6.2045079999999997</v>
      </c>
      <c r="BO33" s="348">
        <v>5.5850070000000001</v>
      </c>
      <c r="BP33" s="348">
        <v>5.3563520000000002</v>
      </c>
      <c r="BQ33" s="348">
        <v>5.2904169999999997</v>
      </c>
      <c r="BR33" s="348">
        <v>5.2231399999999999</v>
      </c>
      <c r="BS33" s="348">
        <v>5.2592270000000001</v>
      </c>
      <c r="BT33" s="348">
        <v>5.3049949999999999</v>
      </c>
      <c r="BU33" s="348">
        <v>5.635955</v>
      </c>
      <c r="BV33" s="348">
        <v>6.0574560000000002</v>
      </c>
    </row>
    <row r="34" spans="1:74" ht="11.15" customHeight="1" x14ac:dyDescent="0.25">
      <c r="A34" s="84" t="s">
        <v>669</v>
      </c>
      <c r="B34" s="186" t="s">
        <v>435</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7.2633148399999996</v>
      </c>
      <c r="AZ34" s="253">
        <v>6.9196239999999998</v>
      </c>
      <c r="BA34" s="253">
        <v>6.8164499999999997</v>
      </c>
      <c r="BB34" s="348">
        <v>7.0630240000000004</v>
      </c>
      <c r="BC34" s="348">
        <v>7.5877590000000001</v>
      </c>
      <c r="BD34" s="348">
        <v>7.4393409999999998</v>
      </c>
      <c r="BE34" s="348">
        <v>7.5177079999999998</v>
      </c>
      <c r="BF34" s="348">
        <v>7.457147</v>
      </c>
      <c r="BG34" s="348">
        <v>7.3518299999999996</v>
      </c>
      <c r="BH34" s="348">
        <v>7.2196049999999996</v>
      </c>
      <c r="BI34" s="348">
        <v>7.2137669999999998</v>
      </c>
      <c r="BJ34" s="348">
        <v>7.4747519999999996</v>
      </c>
      <c r="BK34" s="348">
        <v>7.4503450000000004</v>
      </c>
      <c r="BL34" s="348">
        <v>7.2821319999999998</v>
      </c>
      <c r="BM34" s="348">
        <v>6.8648629999999997</v>
      </c>
      <c r="BN34" s="348">
        <v>6.3323539999999996</v>
      </c>
      <c r="BO34" s="348">
        <v>5.8114860000000004</v>
      </c>
      <c r="BP34" s="348">
        <v>5.5590460000000004</v>
      </c>
      <c r="BQ34" s="348">
        <v>5.6274819999999997</v>
      </c>
      <c r="BR34" s="348">
        <v>5.6266489999999996</v>
      </c>
      <c r="BS34" s="348">
        <v>5.6322469999999996</v>
      </c>
      <c r="BT34" s="348">
        <v>5.6208419999999997</v>
      </c>
      <c r="BU34" s="348">
        <v>5.8083590000000003</v>
      </c>
      <c r="BV34" s="348">
        <v>6.3319919999999996</v>
      </c>
    </row>
    <row r="35" spans="1:74" ht="11.15" customHeight="1" x14ac:dyDescent="0.25">
      <c r="A35" s="84" t="s">
        <v>670</v>
      </c>
      <c r="B35" s="186" t="s">
        <v>436</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6.3528172390000002</v>
      </c>
      <c r="AZ35" s="253">
        <v>6.4517199999999999</v>
      </c>
      <c r="BA35" s="253">
        <v>6.4787439999999998</v>
      </c>
      <c r="BB35" s="348">
        <v>6.7205370000000002</v>
      </c>
      <c r="BC35" s="348">
        <v>7.1647249999999998</v>
      </c>
      <c r="BD35" s="348">
        <v>7.1370209999999998</v>
      </c>
      <c r="BE35" s="348">
        <v>7.076136</v>
      </c>
      <c r="BF35" s="348">
        <v>6.9908739999999998</v>
      </c>
      <c r="BG35" s="348">
        <v>6.8672269999999997</v>
      </c>
      <c r="BH35" s="348">
        <v>6.8348969999999998</v>
      </c>
      <c r="BI35" s="348">
        <v>6.8471549999999999</v>
      </c>
      <c r="BJ35" s="348">
        <v>7.0195109999999996</v>
      </c>
      <c r="BK35" s="348">
        <v>6.994758</v>
      </c>
      <c r="BL35" s="348">
        <v>6.9068659999999999</v>
      </c>
      <c r="BM35" s="348">
        <v>6.5479510000000003</v>
      </c>
      <c r="BN35" s="348">
        <v>5.9788199999999998</v>
      </c>
      <c r="BO35" s="348">
        <v>5.438561</v>
      </c>
      <c r="BP35" s="348">
        <v>5.2615879999999997</v>
      </c>
      <c r="BQ35" s="348">
        <v>5.1714190000000002</v>
      </c>
      <c r="BR35" s="348">
        <v>5.1432510000000002</v>
      </c>
      <c r="BS35" s="348">
        <v>5.1218389999999996</v>
      </c>
      <c r="BT35" s="348">
        <v>5.2182899999999997</v>
      </c>
      <c r="BU35" s="348">
        <v>5.4401739999999998</v>
      </c>
      <c r="BV35" s="348">
        <v>5.856884</v>
      </c>
    </row>
    <row r="36" spans="1:74" ht="11.15" customHeight="1" x14ac:dyDescent="0.25">
      <c r="A36" s="84" t="s">
        <v>671</v>
      </c>
      <c r="B36" s="186" t="s">
        <v>437</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4.7371790000000003</v>
      </c>
      <c r="BA36" s="253">
        <v>5.0287509999999997</v>
      </c>
      <c r="BB36" s="348">
        <v>5.7573359999999996</v>
      </c>
      <c r="BC36" s="348">
        <v>6.260948</v>
      </c>
      <c r="BD36" s="348">
        <v>5.8530689999999996</v>
      </c>
      <c r="BE36" s="348">
        <v>6.0341120000000004</v>
      </c>
      <c r="BF36" s="348">
        <v>6.0319050000000001</v>
      </c>
      <c r="BG36" s="348">
        <v>5.7780709999999997</v>
      </c>
      <c r="BH36" s="348">
        <v>5.6479010000000001</v>
      </c>
      <c r="BI36" s="348">
        <v>5.3767069999999997</v>
      </c>
      <c r="BJ36" s="348">
        <v>5.4745790000000003</v>
      </c>
      <c r="BK36" s="348">
        <v>5.323366</v>
      </c>
      <c r="BL36" s="348">
        <v>5.2116769999999999</v>
      </c>
      <c r="BM36" s="348">
        <v>4.8184639999999996</v>
      </c>
      <c r="BN36" s="348">
        <v>4.4396469999999999</v>
      </c>
      <c r="BO36" s="348">
        <v>3.8920710000000001</v>
      </c>
      <c r="BP36" s="348">
        <v>3.9196219999999999</v>
      </c>
      <c r="BQ36" s="348">
        <v>4.0593709999999996</v>
      </c>
      <c r="BR36" s="348">
        <v>4.173368</v>
      </c>
      <c r="BS36" s="348">
        <v>4.0499429999999998</v>
      </c>
      <c r="BT36" s="348">
        <v>4.0515930000000004</v>
      </c>
      <c r="BU36" s="348">
        <v>4.0230269999999999</v>
      </c>
      <c r="BV36" s="348">
        <v>4.3959869999999999</v>
      </c>
    </row>
    <row r="37" spans="1:74" s="85" customFormat="1" ht="11.15" customHeight="1" x14ac:dyDescent="0.25">
      <c r="A37" s="84" t="s">
        <v>672</v>
      </c>
      <c r="B37" s="186" t="s">
        <v>438</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7.0198217200000004</v>
      </c>
      <c r="AZ37" s="253">
        <v>7.1769400000000001</v>
      </c>
      <c r="BA37" s="253">
        <v>7.2622949999999999</v>
      </c>
      <c r="BB37" s="348">
        <v>7.1443300000000001</v>
      </c>
      <c r="BC37" s="348">
        <v>7.2266940000000002</v>
      </c>
      <c r="BD37" s="348">
        <v>7.5072660000000004</v>
      </c>
      <c r="BE37" s="348">
        <v>7.7602380000000002</v>
      </c>
      <c r="BF37" s="348">
        <v>7.7856069999999997</v>
      </c>
      <c r="BG37" s="348">
        <v>7.7792500000000002</v>
      </c>
      <c r="BH37" s="348">
        <v>7.8812179999999996</v>
      </c>
      <c r="BI37" s="348">
        <v>7.5660930000000004</v>
      </c>
      <c r="BJ37" s="348">
        <v>7.5731659999999996</v>
      </c>
      <c r="BK37" s="348">
        <v>7.548915</v>
      </c>
      <c r="BL37" s="348">
        <v>7.6671639999999996</v>
      </c>
      <c r="BM37" s="348">
        <v>7.6402989999999997</v>
      </c>
      <c r="BN37" s="348">
        <v>7.1943849999999996</v>
      </c>
      <c r="BO37" s="348">
        <v>6.9510779999999999</v>
      </c>
      <c r="BP37" s="348">
        <v>6.9728000000000003</v>
      </c>
      <c r="BQ37" s="348">
        <v>7.0142889999999998</v>
      </c>
      <c r="BR37" s="348">
        <v>6.8784770000000002</v>
      </c>
      <c r="BS37" s="348">
        <v>6.7542790000000004</v>
      </c>
      <c r="BT37" s="348">
        <v>6.778721</v>
      </c>
      <c r="BU37" s="348">
        <v>6.4410740000000004</v>
      </c>
      <c r="BV37" s="348">
        <v>6.459759</v>
      </c>
    </row>
    <row r="38" spans="1:74" s="85" customFormat="1" ht="11.15" customHeight="1" x14ac:dyDescent="0.25">
      <c r="A38" s="84" t="s">
        <v>673</v>
      </c>
      <c r="B38" s="186" t="s">
        <v>439</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8.6602180000000004</v>
      </c>
      <c r="BA38" s="253">
        <v>8.6860529999999994</v>
      </c>
      <c r="BB38" s="348">
        <v>8.4189760000000007</v>
      </c>
      <c r="BC38" s="348">
        <v>8.5529109999999999</v>
      </c>
      <c r="BD38" s="348">
        <v>8.7450609999999998</v>
      </c>
      <c r="BE38" s="348">
        <v>9.0708950000000002</v>
      </c>
      <c r="BF38" s="348">
        <v>9.1806629999999991</v>
      </c>
      <c r="BG38" s="348">
        <v>9.3283970000000007</v>
      </c>
      <c r="BH38" s="348">
        <v>8.9935419999999997</v>
      </c>
      <c r="BI38" s="348">
        <v>9.1819030000000001</v>
      </c>
      <c r="BJ38" s="348">
        <v>9.3640399999999993</v>
      </c>
      <c r="BK38" s="348">
        <v>9.1302959999999995</v>
      </c>
      <c r="BL38" s="348">
        <v>8.744097</v>
      </c>
      <c r="BM38" s="348">
        <v>8.7585099999999994</v>
      </c>
      <c r="BN38" s="348">
        <v>8.2518879999999992</v>
      </c>
      <c r="BO38" s="348">
        <v>7.7140940000000002</v>
      </c>
      <c r="BP38" s="348">
        <v>7.6606439999999996</v>
      </c>
      <c r="BQ38" s="348">
        <v>7.5244739999999997</v>
      </c>
      <c r="BR38" s="348">
        <v>7.4001279999999996</v>
      </c>
      <c r="BS38" s="348">
        <v>7.1424859999999999</v>
      </c>
      <c r="BT38" s="348">
        <v>6.9698370000000001</v>
      </c>
      <c r="BU38" s="348">
        <v>7.0975650000000003</v>
      </c>
      <c r="BV38" s="348">
        <v>7.6486020000000003</v>
      </c>
    </row>
    <row r="39" spans="1:74" s="85" customFormat="1" ht="11.15" customHeight="1" x14ac:dyDescent="0.25">
      <c r="A39" s="84" t="s">
        <v>674</v>
      </c>
      <c r="B39" s="187" t="s">
        <v>413</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4.41</v>
      </c>
      <c r="AP39" s="209">
        <v>4</v>
      </c>
      <c r="AQ39" s="209">
        <v>4.12</v>
      </c>
      <c r="AR39" s="209">
        <v>4.1500000000000004</v>
      </c>
      <c r="AS39" s="209">
        <v>4.75</v>
      </c>
      <c r="AT39" s="209">
        <v>5.01</v>
      </c>
      <c r="AU39" s="209">
        <v>5.57</v>
      </c>
      <c r="AV39" s="209">
        <v>6.83</v>
      </c>
      <c r="AW39" s="209">
        <v>7.03</v>
      </c>
      <c r="AX39" s="209">
        <v>6.74</v>
      </c>
      <c r="AY39" s="209">
        <v>6.64</v>
      </c>
      <c r="AZ39" s="209">
        <v>6.2745119999999996</v>
      </c>
      <c r="BA39" s="209">
        <v>6.2459699999999998</v>
      </c>
      <c r="BB39" s="350">
        <v>6.5524909999999998</v>
      </c>
      <c r="BC39" s="350">
        <v>6.8670499999999999</v>
      </c>
      <c r="BD39" s="350">
        <v>6.5491149999999996</v>
      </c>
      <c r="BE39" s="350">
        <v>6.6987259999999997</v>
      </c>
      <c r="BF39" s="350">
        <v>6.6832549999999999</v>
      </c>
      <c r="BG39" s="350">
        <v>6.5313489999999996</v>
      </c>
      <c r="BH39" s="350">
        <v>6.4988679999999999</v>
      </c>
      <c r="BI39" s="350">
        <v>6.5605120000000001</v>
      </c>
      <c r="BJ39" s="350">
        <v>6.798508</v>
      </c>
      <c r="BK39" s="350">
        <v>6.7431510000000001</v>
      </c>
      <c r="BL39" s="350">
        <v>6.6297379999999997</v>
      </c>
      <c r="BM39" s="350">
        <v>6.1611609999999999</v>
      </c>
      <c r="BN39" s="350">
        <v>5.554011</v>
      </c>
      <c r="BO39" s="350">
        <v>4.913081</v>
      </c>
      <c r="BP39" s="350">
        <v>4.7730459999999999</v>
      </c>
      <c r="BQ39" s="350">
        <v>4.8475679999999999</v>
      </c>
      <c r="BR39" s="350">
        <v>4.8841809999999999</v>
      </c>
      <c r="BS39" s="350">
        <v>4.7863740000000004</v>
      </c>
      <c r="BT39" s="350">
        <v>4.8693749999999998</v>
      </c>
      <c r="BU39" s="350">
        <v>5.1181229999999998</v>
      </c>
      <c r="BV39" s="350">
        <v>5.6163220000000003</v>
      </c>
    </row>
    <row r="40" spans="1:74" s="269" customFormat="1" ht="12" customHeight="1" x14ac:dyDescent="0.25">
      <c r="A40" s="193"/>
      <c r="B40" s="754" t="s">
        <v>808</v>
      </c>
      <c r="C40" s="755"/>
      <c r="D40" s="755"/>
      <c r="E40" s="755"/>
      <c r="F40" s="755"/>
      <c r="G40" s="755"/>
      <c r="H40" s="755"/>
      <c r="I40" s="755"/>
      <c r="J40" s="755"/>
      <c r="K40" s="755"/>
      <c r="L40" s="755"/>
      <c r="M40" s="755"/>
      <c r="N40" s="755"/>
      <c r="O40" s="755"/>
      <c r="P40" s="755"/>
      <c r="Q40" s="755"/>
      <c r="AY40" s="470"/>
      <c r="AZ40" s="470"/>
      <c r="BA40" s="470"/>
      <c r="BB40" s="470"/>
      <c r="BC40" s="470"/>
      <c r="BD40" s="470"/>
      <c r="BE40" s="470"/>
      <c r="BF40" s="470"/>
      <c r="BG40" s="470"/>
      <c r="BH40" s="470"/>
      <c r="BI40" s="470"/>
      <c r="BJ40" s="470"/>
    </row>
    <row r="41" spans="1:74" s="409" customFormat="1" ht="12" customHeight="1" x14ac:dyDescent="0.25">
      <c r="A41" s="408"/>
      <c r="B41" s="775" t="str">
        <f>"Notes: "&amp;"EIA completed modeling and analysis for this report on " &amp;Dates!D2&amp;"."</f>
        <v>Notes: EIA completed modeling and analysis for this report on Thursday April 7, 2022.</v>
      </c>
      <c r="C41" s="797"/>
      <c r="D41" s="797"/>
      <c r="E41" s="797"/>
      <c r="F41" s="797"/>
      <c r="G41" s="797"/>
      <c r="H41" s="797"/>
      <c r="I41" s="797"/>
      <c r="J41" s="797"/>
      <c r="K41" s="797"/>
      <c r="L41" s="797"/>
      <c r="M41" s="797"/>
      <c r="N41" s="797"/>
      <c r="O41" s="797"/>
      <c r="P41" s="797"/>
      <c r="Q41" s="776"/>
      <c r="AY41" s="471"/>
      <c r="AZ41" s="471"/>
      <c r="BA41" s="471"/>
      <c r="BB41" s="471"/>
      <c r="BC41" s="471"/>
      <c r="BD41" s="471"/>
      <c r="BE41" s="471"/>
      <c r="BF41" s="471"/>
      <c r="BG41" s="471"/>
      <c r="BH41" s="471"/>
      <c r="BI41" s="471"/>
      <c r="BJ41" s="471"/>
    </row>
    <row r="42" spans="1:74" s="409" customFormat="1" ht="12" customHeight="1" x14ac:dyDescent="0.25">
      <c r="A42" s="408"/>
      <c r="B42" s="748" t="s">
        <v>351</v>
      </c>
      <c r="C42" s="747"/>
      <c r="D42" s="747"/>
      <c r="E42" s="747"/>
      <c r="F42" s="747"/>
      <c r="G42" s="747"/>
      <c r="H42" s="747"/>
      <c r="I42" s="747"/>
      <c r="J42" s="747"/>
      <c r="K42" s="747"/>
      <c r="L42" s="747"/>
      <c r="M42" s="747"/>
      <c r="N42" s="747"/>
      <c r="O42" s="747"/>
      <c r="P42" s="747"/>
      <c r="Q42" s="747"/>
      <c r="AY42" s="471"/>
      <c r="AZ42" s="471"/>
      <c r="BA42" s="471"/>
      <c r="BB42" s="471"/>
      <c r="BC42" s="471"/>
      <c r="BD42" s="595"/>
      <c r="BE42" s="595"/>
      <c r="BF42" s="595"/>
      <c r="BG42" s="595"/>
      <c r="BH42" s="471"/>
      <c r="BI42" s="471"/>
      <c r="BJ42" s="471"/>
    </row>
    <row r="43" spans="1:74" s="269" customFormat="1" ht="12" customHeight="1" x14ac:dyDescent="0.25">
      <c r="A43" s="193"/>
      <c r="B43" s="756" t="s">
        <v>127</v>
      </c>
      <c r="C43" s="755"/>
      <c r="D43" s="755"/>
      <c r="E43" s="755"/>
      <c r="F43" s="755"/>
      <c r="G43" s="755"/>
      <c r="H43" s="755"/>
      <c r="I43" s="755"/>
      <c r="J43" s="755"/>
      <c r="K43" s="755"/>
      <c r="L43" s="755"/>
      <c r="M43" s="755"/>
      <c r="N43" s="755"/>
      <c r="O43" s="755"/>
      <c r="P43" s="755"/>
      <c r="Q43" s="755"/>
      <c r="AY43" s="470"/>
      <c r="AZ43" s="470"/>
      <c r="BA43" s="470"/>
      <c r="BB43" s="470"/>
      <c r="BC43" s="470"/>
      <c r="BD43" s="594"/>
      <c r="BE43" s="594"/>
      <c r="BF43" s="594"/>
      <c r="BG43" s="594"/>
      <c r="BH43" s="470"/>
      <c r="BI43" s="470"/>
      <c r="BJ43" s="470"/>
    </row>
    <row r="44" spans="1:74" s="409" customFormat="1" ht="12" customHeight="1" x14ac:dyDescent="0.25">
      <c r="A44" s="408"/>
      <c r="B44" s="743" t="s">
        <v>858</v>
      </c>
      <c r="C44" s="740"/>
      <c r="D44" s="740"/>
      <c r="E44" s="740"/>
      <c r="F44" s="740"/>
      <c r="G44" s="740"/>
      <c r="H44" s="740"/>
      <c r="I44" s="740"/>
      <c r="J44" s="740"/>
      <c r="K44" s="740"/>
      <c r="L44" s="740"/>
      <c r="M44" s="740"/>
      <c r="N44" s="740"/>
      <c r="O44" s="740"/>
      <c r="P44" s="740"/>
      <c r="Q44" s="734"/>
      <c r="AY44" s="471"/>
      <c r="AZ44" s="471"/>
      <c r="BA44" s="471"/>
      <c r="BB44" s="471"/>
      <c r="BC44" s="471"/>
      <c r="BD44" s="595"/>
      <c r="BE44" s="595"/>
      <c r="BF44" s="595"/>
      <c r="BG44" s="595"/>
      <c r="BH44" s="471"/>
      <c r="BI44" s="471"/>
      <c r="BJ44" s="471"/>
    </row>
    <row r="45" spans="1:74" s="409" customFormat="1" ht="12" customHeight="1" x14ac:dyDescent="0.25">
      <c r="A45" s="408"/>
      <c r="B45" s="793" t="s">
        <v>859</v>
      </c>
      <c r="C45" s="734"/>
      <c r="D45" s="734"/>
      <c r="E45" s="734"/>
      <c r="F45" s="734"/>
      <c r="G45" s="734"/>
      <c r="H45" s="734"/>
      <c r="I45" s="734"/>
      <c r="J45" s="734"/>
      <c r="K45" s="734"/>
      <c r="L45" s="734"/>
      <c r="M45" s="734"/>
      <c r="N45" s="734"/>
      <c r="O45" s="734"/>
      <c r="P45" s="734"/>
      <c r="Q45" s="734"/>
      <c r="AY45" s="471"/>
      <c r="AZ45" s="471"/>
      <c r="BA45" s="471"/>
      <c r="BB45" s="471"/>
      <c r="BC45" s="471"/>
      <c r="BD45" s="595"/>
      <c r="BE45" s="595"/>
      <c r="BF45" s="595"/>
      <c r="BG45" s="595"/>
      <c r="BH45" s="471"/>
      <c r="BI45" s="471"/>
      <c r="BJ45" s="471"/>
    </row>
    <row r="46" spans="1:74" s="409" customFormat="1" ht="12" customHeight="1" x14ac:dyDescent="0.25">
      <c r="A46" s="410"/>
      <c r="B46" s="741" t="s">
        <v>860</v>
      </c>
      <c r="C46" s="740"/>
      <c r="D46" s="740"/>
      <c r="E46" s="740"/>
      <c r="F46" s="740"/>
      <c r="G46" s="740"/>
      <c r="H46" s="740"/>
      <c r="I46" s="740"/>
      <c r="J46" s="740"/>
      <c r="K46" s="740"/>
      <c r="L46" s="740"/>
      <c r="M46" s="740"/>
      <c r="N46" s="740"/>
      <c r="O46" s="740"/>
      <c r="P46" s="740"/>
      <c r="Q46" s="734"/>
      <c r="AY46" s="471"/>
      <c r="AZ46" s="471"/>
      <c r="BA46" s="471"/>
      <c r="BB46" s="471"/>
      <c r="BC46" s="471"/>
      <c r="BD46" s="595"/>
      <c r="BE46" s="595"/>
      <c r="BF46" s="595"/>
      <c r="BG46" s="595"/>
      <c r="BH46" s="471"/>
      <c r="BI46" s="471"/>
      <c r="BJ46" s="471"/>
    </row>
    <row r="47" spans="1:74" s="409" customFormat="1" ht="12" customHeight="1" x14ac:dyDescent="0.25">
      <c r="A47" s="410"/>
      <c r="B47" s="766" t="s">
        <v>176</v>
      </c>
      <c r="C47" s="734"/>
      <c r="D47" s="734"/>
      <c r="E47" s="734"/>
      <c r="F47" s="734"/>
      <c r="G47" s="734"/>
      <c r="H47" s="734"/>
      <c r="I47" s="734"/>
      <c r="J47" s="734"/>
      <c r="K47" s="734"/>
      <c r="L47" s="734"/>
      <c r="M47" s="734"/>
      <c r="N47" s="734"/>
      <c r="O47" s="734"/>
      <c r="P47" s="734"/>
      <c r="Q47" s="734"/>
      <c r="AY47" s="471"/>
      <c r="AZ47" s="471"/>
      <c r="BA47" s="471"/>
      <c r="BB47" s="471"/>
      <c r="BC47" s="471"/>
      <c r="BD47" s="595"/>
      <c r="BE47" s="595"/>
      <c r="BF47" s="595"/>
      <c r="BG47" s="595"/>
      <c r="BH47" s="471"/>
      <c r="BI47" s="471"/>
      <c r="BJ47" s="471"/>
    </row>
    <row r="48" spans="1:74" s="409" customFormat="1" ht="12" customHeight="1" x14ac:dyDescent="0.25">
      <c r="A48" s="410"/>
      <c r="B48" s="743" t="s">
        <v>831</v>
      </c>
      <c r="C48" s="744"/>
      <c r="D48" s="744"/>
      <c r="E48" s="744"/>
      <c r="F48" s="744"/>
      <c r="G48" s="744"/>
      <c r="H48" s="744"/>
      <c r="I48" s="744"/>
      <c r="J48" s="744"/>
      <c r="K48" s="744"/>
      <c r="L48" s="744"/>
      <c r="M48" s="744"/>
      <c r="N48" s="744"/>
      <c r="O48" s="744"/>
      <c r="P48" s="744"/>
      <c r="Q48" s="734"/>
      <c r="AY48" s="471"/>
      <c r="AZ48" s="471"/>
      <c r="BA48" s="471"/>
      <c r="BB48" s="471"/>
      <c r="BC48" s="471"/>
      <c r="BD48" s="595"/>
      <c r="BE48" s="595"/>
      <c r="BF48" s="595"/>
      <c r="BG48" s="595"/>
      <c r="BH48" s="471"/>
      <c r="BI48" s="471"/>
      <c r="BJ48" s="471"/>
    </row>
    <row r="49" spans="1:74" s="411" customFormat="1" ht="12" customHeight="1" x14ac:dyDescent="0.25">
      <c r="A49" s="393"/>
      <c r="B49" s="763" t="s">
        <v>1362</v>
      </c>
      <c r="C49" s="734"/>
      <c r="D49" s="734"/>
      <c r="E49" s="734"/>
      <c r="F49" s="734"/>
      <c r="G49" s="734"/>
      <c r="H49" s="734"/>
      <c r="I49" s="734"/>
      <c r="J49" s="734"/>
      <c r="K49" s="734"/>
      <c r="L49" s="734"/>
      <c r="M49" s="734"/>
      <c r="N49" s="734"/>
      <c r="O49" s="734"/>
      <c r="P49" s="734"/>
      <c r="Q49" s="734"/>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25" activePane="bottomRight" state="frozen"/>
      <selection activeCell="BF63" sqref="BF63"/>
      <selection pane="topRight" activeCell="BF63" sqref="BF63"/>
      <selection pane="bottomLeft" activeCell="BF63" sqref="BF63"/>
      <selection pane="bottomRight" activeCell="BA6" sqref="BA6:BA45"/>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51" customWidth="1"/>
    <col min="56" max="58" width="6.54296875" style="597" customWidth="1"/>
    <col min="59" max="62" width="6.54296875" style="351" customWidth="1"/>
    <col min="63" max="74" width="6.54296875" style="89" customWidth="1"/>
    <col min="75" max="16384" width="9.54296875" style="89"/>
  </cols>
  <sheetData>
    <row r="1" spans="1:74" ht="14.9" customHeight="1" x14ac:dyDescent="0.3">
      <c r="A1" s="758" t="s">
        <v>792</v>
      </c>
      <c r="B1" s="801" t="s">
        <v>235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77"/>
    </row>
    <row r="2" spans="1:74" s="72"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90"/>
      <c r="B5" s="91" t="s">
        <v>218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198</v>
      </c>
      <c r="B6" s="194" t="s">
        <v>441</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55.656337999999998</v>
      </c>
      <c r="AB6" s="250">
        <v>47.416158000000003</v>
      </c>
      <c r="AC6" s="250">
        <v>46.097239000000002</v>
      </c>
      <c r="AD6" s="250">
        <v>39.333956999999998</v>
      </c>
      <c r="AE6" s="250">
        <v>37.250770000000003</v>
      </c>
      <c r="AF6" s="250">
        <v>39.595498999999997</v>
      </c>
      <c r="AG6" s="250">
        <v>43.207604000000003</v>
      </c>
      <c r="AH6" s="250">
        <v>47.512340000000002</v>
      </c>
      <c r="AI6" s="250">
        <v>45.131293999999997</v>
      </c>
      <c r="AJ6" s="250">
        <v>44.982326999999998</v>
      </c>
      <c r="AK6" s="250">
        <v>44.339050999999998</v>
      </c>
      <c r="AL6" s="250">
        <v>44.797727000000002</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49.347633000000002</v>
      </c>
      <c r="AW6" s="250">
        <v>49.065767999999998</v>
      </c>
      <c r="AX6" s="250">
        <v>48.670406</v>
      </c>
      <c r="AY6" s="250">
        <v>49.630927</v>
      </c>
      <c r="AZ6" s="250">
        <v>47.115346000000002</v>
      </c>
      <c r="BA6" s="250">
        <v>50.660198977999997</v>
      </c>
      <c r="BB6" s="316">
        <v>47.998899999999999</v>
      </c>
      <c r="BC6" s="316">
        <v>49.343739999999997</v>
      </c>
      <c r="BD6" s="316">
        <v>49.776679999999999</v>
      </c>
      <c r="BE6" s="316">
        <v>50.96237</v>
      </c>
      <c r="BF6" s="316">
        <v>56.529350000000001</v>
      </c>
      <c r="BG6" s="316">
        <v>53.770380000000003</v>
      </c>
      <c r="BH6" s="316">
        <v>55.851140000000001</v>
      </c>
      <c r="BI6" s="316">
        <v>55.297649999999997</v>
      </c>
      <c r="BJ6" s="316">
        <v>54.301920000000003</v>
      </c>
      <c r="BK6" s="316">
        <v>55.690779999999997</v>
      </c>
      <c r="BL6" s="316">
        <v>50.600299999999997</v>
      </c>
      <c r="BM6" s="316">
        <v>55.375860000000003</v>
      </c>
      <c r="BN6" s="316">
        <v>50.74765</v>
      </c>
      <c r="BO6" s="316">
        <v>51.002189999999999</v>
      </c>
      <c r="BP6" s="316">
        <v>50.306460000000001</v>
      </c>
      <c r="BQ6" s="316">
        <v>52.526179999999997</v>
      </c>
      <c r="BR6" s="316">
        <v>56.929540000000003</v>
      </c>
      <c r="BS6" s="316">
        <v>53.563180000000003</v>
      </c>
      <c r="BT6" s="316">
        <v>53.854039999999998</v>
      </c>
      <c r="BU6" s="316">
        <v>51.874540000000003</v>
      </c>
      <c r="BV6" s="316">
        <v>50.541139999999999</v>
      </c>
    </row>
    <row r="7" spans="1:74" ht="11.15" customHeight="1" x14ac:dyDescent="0.25">
      <c r="A7" s="93" t="s">
        <v>199</v>
      </c>
      <c r="B7" s="194" t="s">
        <v>442</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14.842579000000001</v>
      </c>
      <c r="AB7" s="250">
        <v>12.645051</v>
      </c>
      <c r="AC7" s="250">
        <v>12.293361000000001</v>
      </c>
      <c r="AD7" s="250">
        <v>9.9952249999999996</v>
      </c>
      <c r="AE7" s="250">
        <v>9.4658440000000006</v>
      </c>
      <c r="AF7" s="250">
        <v>10.061688999999999</v>
      </c>
      <c r="AG7" s="250">
        <v>10.779282</v>
      </c>
      <c r="AH7" s="250">
        <v>11.853191000000001</v>
      </c>
      <c r="AI7" s="250">
        <v>11.259171</v>
      </c>
      <c r="AJ7" s="250">
        <v>11.903445</v>
      </c>
      <c r="AK7" s="250">
        <v>11.733255</v>
      </c>
      <c r="AL7" s="250">
        <v>11.854644</v>
      </c>
      <c r="AM7" s="250">
        <v>14.132167000000001</v>
      </c>
      <c r="AN7" s="250">
        <v>11.894594</v>
      </c>
      <c r="AO7" s="250">
        <v>14.808906</v>
      </c>
      <c r="AP7" s="250">
        <v>12.525038</v>
      </c>
      <c r="AQ7" s="250">
        <v>13.441043000000001</v>
      </c>
      <c r="AR7" s="250">
        <v>13.486919</v>
      </c>
      <c r="AS7" s="250">
        <v>11.954364</v>
      </c>
      <c r="AT7" s="250">
        <v>12.340577</v>
      </c>
      <c r="AU7" s="250">
        <v>12.271715</v>
      </c>
      <c r="AV7" s="250">
        <v>13.856896000000001</v>
      </c>
      <c r="AW7" s="250">
        <v>13.75802</v>
      </c>
      <c r="AX7" s="250">
        <v>13.728370999999999</v>
      </c>
      <c r="AY7" s="250">
        <v>14.522059</v>
      </c>
      <c r="AZ7" s="250">
        <v>13.776562</v>
      </c>
      <c r="BA7" s="250">
        <v>14.639797863</v>
      </c>
      <c r="BB7" s="316">
        <v>13.831480000000001</v>
      </c>
      <c r="BC7" s="316">
        <v>14.03668</v>
      </c>
      <c r="BD7" s="316">
        <v>14.032719999999999</v>
      </c>
      <c r="BE7" s="316">
        <v>12.78844</v>
      </c>
      <c r="BF7" s="316">
        <v>14.28363</v>
      </c>
      <c r="BG7" s="316">
        <v>13.506790000000001</v>
      </c>
      <c r="BH7" s="316">
        <v>14.323410000000001</v>
      </c>
      <c r="BI7" s="316">
        <v>14.637499999999999</v>
      </c>
      <c r="BJ7" s="316">
        <v>14.640650000000001</v>
      </c>
      <c r="BK7" s="316">
        <v>15.35582</v>
      </c>
      <c r="BL7" s="316">
        <v>14.167809999999999</v>
      </c>
      <c r="BM7" s="316">
        <v>15.425940000000001</v>
      </c>
      <c r="BN7" s="316">
        <v>14.218870000000001</v>
      </c>
      <c r="BO7" s="316">
        <v>14.151149999999999</v>
      </c>
      <c r="BP7" s="316">
        <v>13.84521</v>
      </c>
      <c r="BQ7" s="316">
        <v>13.1419</v>
      </c>
      <c r="BR7" s="316">
        <v>13.56823</v>
      </c>
      <c r="BS7" s="316">
        <v>13.37608</v>
      </c>
      <c r="BT7" s="316">
        <v>12.7598</v>
      </c>
      <c r="BU7" s="316">
        <v>12.481640000000001</v>
      </c>
      <c r="BV7" s="316">
        <v>12.312609999999999</v>
      </c>
    </row>
    <row r="8" spans="1:74" ht="11.15" customHeight="1" x14ac:dyDescent="0.25">
      <c r="A8" s="93" t="s">
        <v>200</v>
      </c>
      <c r="B8" s="194" t="s">
        <v>443</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9.6094539999999995</v>
      </c>
      <c r="AB8" s="250">
        <v>8.1867249999999991</v>
      </c>
      <c r="AC8" s="250">
        <v>7.9589869999999996</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8.3867860000000007</v>
      </c>
      <c r="AW8" s="250">
        <v>8.2439319999999991</v>
      </c>
      <c r="AX8" s="250">
        <v>8.094303</v>
      </c>
      <c r="AY8" s="250">
        <v>8.3138939999999995</v>
      </c>
      <c r="AZ8" s="250">
        <v>7.9009840000000002</v>
      </c>
      <c r="BA8" s="250">
        <v>8.3154216044000009</v>
      </c>
      <c r="BB8" s="316">
        <v>7.3312249999999999</v>
      </c>
      <c r="BC8" s="316">
        <v>7.5223800000000001</v>
      </c>
      <c r="BD8" s="316">
        <v>7.452216</v>
      </c>
      <c r="BE8" s="316">
        <v>7.5002930000000001</v>
      </c>
      <c r="BF8" s="316">
        <v>8.5035779999999992</v>
      </c>
      <c r="BG8" s="316">
        <v>8.0046510000000008</v>
      </c>
      <c r="BH8" s="316">
        <v>8.2685689999999994</v>
      </c>
      <c r="BI8" s="316">
        <v>8.3527360000000002</v>
      </c>
      <c r="BJ8" s="316">
        <v>8.5197929999999999</v>
      </c>
      <c r="BK8" s="316">
        <v>9.2980450000000001</v>
      </c>
      <c r="BL8" s="316">
        <v>8.1960259999999998</v>
      </c>
      <c r="BM8" s="316">
        <v>8.9915640000000003</v>
      </c>
      <c r="BN8" s="316">
        <v>7.9348609999999997</v>
      </c>
      <c r="BO8" s="316">
        <v>8.1245440000000002</v>
      </c>
      <c r="BP8" s="316">
        <v>7.8985729999999998</v>
      </c>
      <c r="BQ8" s="316">
        <v>7.9371980000000004</v>
      </c>
      <c r="BR8" s="316">
        <v>8.9984059999999992</v>
      </c>
      <c r="BS8" s="316">
        <v>8.1673860000000005</v>
      </c>
      <c r="BT8" s="316">
        <v>8.3201859999999996</v>
      </c>
      <c r="BU8" s="316">
        <v>8.0435320000000008</v>
      </c>
      <c r="BV8" s="316">
        <v>8.0038750000000007</v>
      </c>
    </row>
    <row r="9" spans="1:74" ht="11.15" customHeight="1" x14ac:dyDescent="0.25">
      <c r="A9" s="93" t="s">
        <v>201</v>
      </c>
      <c r="B9" s="194" t="s">
        <v>444</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31.204305000000002</v>
      </c>
      <c r="AB9" s="250">
        <v>26.584382000000002</v>
      </c>
      <c r="AC9" s="250">
        <v>25.844891000000001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27.103950999999999</v>
      </c>
      <c r="AW9" s="250">
        <v>27.063815999999999</v>
      </c>
      <c r="AX9" s="250">
        <v>26.847732000000001</v>
      </c>
      <c r="AY9" s="250">
        <v>26.794974</v>
      </c>
      <c r="AZ9" s="250">
        <v>25.437799999999999</v>
      </c>
      <c r="BA9" s="250">
        <v>27.704979511000001</v>
      </c>
      <c r="BB9" s="316">
        <v>26.836189999999998</v>
      </c>
      <c r="BC9" s="316">
        <v>27.784690000000001</v>
      </c>
      <c r="BD9" s="316">
        <v>28.29175</v>
      </c>
      <c r="BE9" s="316">
        <v>30.673639999999999</v>
      </c>
      <c r="BF9" s="316">
        <v>33.742150000000002</v>
      </c>
      <c r="BG9" s="316">
        <v>32.258940000000003</v>
      </c>
      <c r="BH9" s="316">
        <v>33.259160000000001</v>
      </c>
      <c r="BI9" s="316">
        <v>32.30742</v>
      </c>
      <c r="BJ9" s="316">
        <v>31.141490000000001</v>
      </c>
      <c r="BK9" s="316">
        <v>31.036909999999999</v>
      </c>
      <c r="BL9" s="316">
        <v>28.236460000000001</v>
      </c>
      <c r="BM9" s="316">
        <v>30.958359999999999</v>
      </c>
      <c r="BN9" s="316">
        <v>28.593910000000001</v>
      </c>
      <c r="BO9" s="316">
        <v>28.726489999999998</v>
      </c>
      <c r="BP9" s="316">
        <v>28.56268</v>
      </c>
      <c r="BQ9" s="316">
        <v>31.447089999999999</v>
      </c>
      <c r="BR9" s="316">
        <v>34.362900000000003</v>
      </c>
      <c r="BS9" s="316">
        <v>32.019710000000003</v>
      </c>
      <c r="BT9" s="316">
        <v>32.774059999999999</v>
      </c>
      <c r="BU9" s="316">
        <v>31.34937</v>
      </c>
      <c r="BV9" s="316">
        <v>30.22465</v>
      </c>
    </row>
    <row r="10" spans="1:74" ht="11.15" customHeight="1" x14ac:dyDescent="0.25">
      <c r="A10" s="95" t="s">
        <v>202</v>
      </c>
      <c r="B10" s="194" t="s">
        <v>445</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-1.410266</v>
      </c>
      <c r="BA10" s="250">
        <v>-0.41122950000000003</v>
      </c>
      <c r="BB10" s="316">
        <v>-1.4056660000000001</v>
      </c>
      <c r="BC10" s="316">
        <v>-1.624765</v>
      </c>
      <c r="BD10" s="316">
        <v>0.8076641</v>
      </c>
      <c r="BE10" s="316">
        <v>0.86707920000000005</v>
      </c>
      <c r="BF10" s="316">
        <v>-0.74383149999999998</v>
      </c>
      <c r="BG10" s="316">
        <v>-1.0008239999999999</v>
      </c>
      <c r="BH10" s="316">
        <v>-2.2057479999999998</v>
      </c>
      <c r="BI10" s="316">
        <v>-1.198294</v>
      </c>
      <c r="BJ10" s="316">
        <v>-1.76861</v>
      </c>
      <c r="BK10" s="316">
        <v>-0.24252090000000001</v>
      </c>
      <c r="BL10" s="316">
        <v>-1.110131</v>
      </c>
      <c r="BM10" s="316">
        <v>-0.61581520000000001</v>
      </c>
      <c r="BN10" s="316">
        <v>-0.68780059999999998</v>
      </c>
      <c r="BO10" s="316">
        <v>-0.43827959999999999</v>
      </c>
      <c r="BP10" s="316">
        <v>-8.1693799999999997E-2</v>
      </c>
      <c r="BQ10" s="316">
        <v>0.36483379999999999</v>
      </c>
      <c r="BR10" s="316">
        <v>1.1185179999999999</v>
      </c>
      <c r="BS10" s="316">
        <v>0.1138999</v>
      </c>
      <c r="BT10" s="316">
        <v>-0.56339760000000005</v>
      </c>
      <c r="BU10" s="316">
        <v>-0.63985179999999997</v>
      </c>
      <c r="BV10" s="316">
        <v>-0.51733450000000003</v>
      </c>
    </row>
    <row r="11" spans="1:74" ht="11.15" customHeight="1" x14ac:dyDescent="0.25">
      <c r="A11" s="93" t="s">
        <v>203</v>
      </c>
      <c r="B11" s="194" t="s">
        <v>446</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0.49755700000000003</v>
      </c>
      <c r="AF11" s="250">
        <v>0.28411399999999998</v>
      </c>
      <c r="AG11" s="250">
        <v>0.47333799999999998</v>
      </c>
      <c r="AH11" s="250">
        <v>0.31382100000000002</v>
      </c>
      <c r="AI11" s="250">
        <v>0.50092400000000004</v>
      </c>
      <c r="AJ11" s="250">
        <v>0.262679</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0.3065735</v>
      </c>
      <c r="BB11" s="316">
        <v>0.2886783</v>
      </c>
      <c r="BC11" s="316">
        <v>0.33528530000000001</v>
      </c>
      <c r="BD11" s="316">
        <v>0.36587969999999997</v>
      </c>
      <c r="BE11" s="316">
        <v>0.42887120000000001</v>
      </c>
      <c r="BF11" s="316">
        <v>0.36575980000000002</v>
      </c>
      <c r="BG11" s="316">
        <v>0.36932510000000002</v>
      </c>
      <c r="BH11" s="316">
        <v>0.38001570000000001</v>
      </c>
      <c r="BI11" s="316">
        <v>0.38625809999999999</v>
      </c>
      <c r="BJ11" s="316">
        <v>0.36701319999999998</v>
      </c>
      <c r="BK11" s="316">
        <v>0.30137209999999998</v>
      </c>
      <c r="BL11" s="316">
        <v>0.35458820000000002</v>
      </c>
      <c r="BM11" s="316">
        <v>0.37739250000000002</v>
      </c>
      <c r="BN11" s="316">
        <v>0.36340260000000002</v>
      </c>
      <c r="BO11" s="316">
        <v>0.39758260000000001</v>
      </c>
      <c r="BP11" s="316">
        <v>0.44165520000000003</v>
      </c>
      <c r="BQ11" s="316">
        <v>0.54529870000000003</v>
      </c>
      <c r="BR11" s="316">
        <v>0.51105319999999999</v>
      </c>
      <c r="BS11" s="316">
        <v>0.51165919999999998</v>
      </c>
      <c r="BT11" s="316">
        <v>0.46575539999999999</v>
      </c>
      <c r="BU11" s="316">
        <v>0.43422500000000003</v>
      </c>
      <c r="BV11" s="316">
        <v>0.51297159999999997</v>
      </c>
    </row>
    <row r="12" spans="1:74" ht="11.15" customHeight="1" x14ac:dyDescent="0.25">
      <c r="A12" s="93" t="s">
        <v>204</v>
      </c>
      <c r="B12" s="194" t="s">
        <v>447</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6.2343909999999996</v>
      </c>
      <c r="AB12" s="250">
        <v>6.8286239999999996</v>
      </c>
      <c r="AC12" s="250">
        <v>6.9135150000000003</v>
      </c>
      <c r="AD12" s="250">
        <v>5.479635</v>
      </c>
      <c r="AE12" s="250">
        <v>4.7194960000000004</v>
      </c>
      <c r="AF12" s="250">
        <v>4.5791599999999999</v>
      </c>
      <c r="AG12" s="250">
        <v>5.3589650000000004</v>
      </c>
      <c r="AH12" s="250">
        <v>4.5224869999999999</v>
      </c>
      <c r="AI12" s="250">
        <v>5.3705109999999996</v>
      </c>
      <c r="AJ12" s="250">
        <v>5.0451249999999996</v>
      </c>
      <c r="AK12" s="250">
        <v>7.0183359999999997</v>
      </c>
      <c r="AL12" s="250">
        <v>7.0005179999999996</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8.3108690000000003</v>
      </c>
      <c r="BB12" s="316">
        <v>7.2247300000000001</v>
      </c>
      <c r="BC12" s="316">
        <v>5.6551020000000003</v>
      </c>
      <c r="BD12" s="316">
        <v>5.934342</v>
      </c>
      <c r="BE12" s="316">
        <v>7.2580460000000002</v>
      </c>
      <c r="BF12" s="316">
        <v>6.0965020000000001</v>
      </c>
      <c r="BG12" s="316">
        <v>8.0179320000000001</v>
      </c>
      <c r="BH12" s="316">
        <v>7.6650049999999998</v>
      </c>
      <c r="BI12" s="316">
        <v>10.008470000000001</v>
      </c>
      <c r="BJ12" s="316">
        <v>9.9931940000000008</v>
      </c>
      <c r="BK12" s="316">
        <v>6.658169</v>
      </c>
      <c r="BL12" s="316">
        <v>6.2660859999999996</v>
      </c>
      <c r="BM12" s="316">
        <v>7.607926</v>
      </c>
      <c r="BN12" s="316">
        <v>7.3357749999999999</v>
      </c>
      <c r="BO12" s="316">
        <v>7.2365930000000001</v>
      </c>
      <c r="BP12" s="316">
        <v>7.400131</v>
      </c>
      <c r="BQ12" s="316">
        <v>6.9462580000000003</v>
      </c>
      <c r="BR12" s="316">
        <v>7.4011040000000001</v>
      </c>
      <c r="BS12" s="316">
        <v>7.2764329999999999</v>
      </c>
      <c r="BT12" s="316">
        <v>7.6270559999999996</v>
      </c>
      <c r="BU12" s="316">
        <v>7.5612329999999996</v>
      </c>
      <c r="BV12" s="316">
        <v>7.9151610000000003</v>
      </c>
    </row>
    <row r="13" spans="1:74" ht="11.15" customHeight="1" x14ac:dyDescent="0.25">
      <c r="A13" s="93" t="s">
        <v>205</v>
      </c>
      <c r="B13" s="195" t="s">
        <v>680</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3.8252269999999999</v>
      </c>
      <c r="AB13" s="250">
        <v>3.560686</v>
      </c>
      <c r="AC13" s="250">
        <v>4.2819269999999996</v>
      </c>
      <c r="AD13" s="250">
        <v>3.445999</v>
      </c>
      <c r="AE13" s="250">
        <v>2.983263</v>
      </c>
      <c r="AF13" s="250">
        <v>2.5754549999999998</v>
      </c>
      <c r="AG13" s="250">
        <v>3.724224</v>
      </c>
      <c r="AH13" s="250">
        <v>2.9151889999999998</v>
      </c>
      <c r="AI13" s="250">
        <v>3.5432619999999999</v>
      </c>
      <c r="AJ13" s="250">
        <v>3.4163260000000002</v>
      </c>
      <c r="AK13" s="250">
        <v>3.7345350000000002</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5.1336149999999998</v>
      </c>
      <c r="BB13" s="316">
        <v>4.6327429999999996</v>
      </c>
      <c r="BC13" s="316">
        <v>3.6390739999999999</v>
      </c>
      <c r="BD13" s="316">
        <v>2.935902</v>
      </c>
      <c r="BE13" s="316">
        <v>4.8275769999999998</v>
      </c>
      <c r="BF13" s="316">
        <v>3.4677470000000001</v>
      </c>
      <c r="BG13" s="316">
        <v>4.618995</v>
      </c>
      <c r="BH13" s="316">
        <v>4.4127780000000003</v>
      </c>
      <c r="BI13" s="316">
        <v>5.010866</v>
      </c>
      <c r="BJ13" s="316">
        <v>4.9960089999999999</v>
      </c>
      <c r="BK13" s="316">
        <v>3.9362590000000002</v>
      </c>
      <c r="BL13" s="316">
        <v>3.6832799999999999</v>
      </c>
      <c r="BM13" s="316">
        <v>4.4814100000000003</v>
      </c>
      <c r="BN13" s="316">
        <v>4.3286309999999997</v>
      </c>
      <c r="BO13" s="316">
        <v>4.3667100000000003</v>
      </c>
      <c r="BP13" s="316">
        <v>4.4000849999999998</v>
      </c>
      <c r="BQ13" s="316">
        <v>4.0365690000000001</v>
      </c>
      <c r="BR13" s="316">
        <v>4.44137</v>
      </c>
      <c r="BS13" s="316">
        <v>4.2709890000000001</v>
      </c>
      <c r="BT13" s="316">
        <v>4.4530880000000002</v>
      </c>
      <c r="BU13" s="316">
        <v>4.3513440000000001</v>
      </c>
      <c r="BV13" s="316">
        <v>4.5978329999999996</v>
      </c>
    </row>
    <row r="14" spans="1:74" ht="11.15" customHeight="1" x14ac:dyDescent="0.25">
      <c r="A14" s="93" t="s">
        <v>206</v>
      </c>
      <c r="B14" s="195" t="s">
        <v>681</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3.267938</v>
      </c>
      <c r="AC14" s="250">
        <v>2.6315879999999998</v>
      </c>
      <c r="AD14" s="250">
        <v>2.033636</v>
      </c>
      <c r="AE14" s="250">
        <v>1.7362329999999999</v>
      </c>
      <c r="AF14" s="250">
        <v>2.0037050000000001</v>
      </c>
      <c r="AG14" s="250">
        <v>1.634741</v>
      </c>
      <c r="AH14" s="250">
        <v>1.6072979999999999</v>
      </c>
      <c r="AI14" s="250">
        <v>1.8272489999999999</v>
      </c>
      <c r="AJ14" s="250">
        <v>1.6287990000000001</v>
      </c>
      <c r="AK14" s="250">
        <v>3.283801</v>
      </c>
      <c r="AL14" s="250">
        <v>2.9001570000000001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3.1772529999999999</v>
      </c>
      <c r="BB14" s="316">
        <v>2.591987</v>
      </c>
      <c r="BC14" s="316">
        <v>2.0160290000000001</v>
      </c>
      <c r="BD14" s="316">
        <v>2.9984410000000001</v>
      </c>
      <c r="BE14" s="316">
        <v>2.430469</v>
      </c>
      <c r="BF14" s="316">
        <v>2.628755</v>
      </c>
      <c r="BG14" s="316">
        <v>3.3989370000000001</v>
      </c>
      <c r="BH14" s="316">
        <v>3.252227</v>
      </c>
      <c r="BI14" s="316">
        <v>4.9976060000000002</v>
      </c>
      <c r="BJ14" s="316">
        <v>4.9971860000000001</v>
      </c>
      <c r="BK14" s="316">
        <v>2.7219099999999998</v>
      </c>
      <c r="BL14" s="316">
        <v>2.5828069999999999</v>
      </c>
      <c r="BM14" s="316">
        <v>3.1265160000000001</v>
      </c>
      <c r="BN14" s="316">
        <v>3.0071439999999998</v>
      </c>
      <c r="BO14" s="316">
        <v>2.8698830000000002</v>
      </c>
      <c r="BP14" s="316">
        <v>3.0000460000000002</v>
      </c>
      <c r="BQ14" s="316">
        <v>2.9096899999999999</v>
      </c>
      <c r="BR14" s="316">
        <v>2.9597340000000001</v>
      </c>
      <c r="BS14" s="316">
        <v>3.0054439999999998</v>
      </c>
      <c r="BT14" s="316">
        <v>3.1739679999999999</v>
      </c>
      <c r="BU14" s="316">
        <v>3.209889</v>
      </c>
      <c r="BV14" s="316">
        <v>3.3173270000000001</v>
      </c>
    </row>
    <row r="15" spans="1:74" ht="11.15" customHeight="1" x14ac:dyDescent="0.25">
      <c r="A15" s="93" t="s">
        <v>207</v>
      </c>
      <c r="B15" s="194" t="s">
        <v>424</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49.895085999999999</v>
      </c>
      <c r="AB15" s="250">
        <v>40.509653999999998</v>
      </c>
      <c r="AC15" s="250">
        <v>40.618526000000003</v>
      </c>
      <c r="AD15" s="250">
        <v>33.879925</v>
      </c>
      <c r="AE15" s="250">
        <v>32.674830999999998</v>
      </c>
      <c r="AF15" s="250">
        <v>37.312452999999998</v>
      </c>
      <c r="AG15" s="250">
        <v>40.115977000000001</v>
      </c>
      <c r="AH15" s="250">
        <v>43.881673999999997</v>
      </c>
      <c r="AI15" s="250">
        <v>41.862867000000001</v>
      </c>
      <c r="AJ15" s="250">
        <v>40.711371</v>
      </c>
      <c r="AK15" s="250">
        <v>38.833787999999998</v>
      </c>
      <c r="AL15" s="250">
        <v>38.731740000000002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41.619036000000001</v>
      </c>
      <c r="AW15" s="250">
        <v>42.392093000000003</v>
      </c>
      <c r="AX15" s="250">
        <v>41.226236999999998</v>
      </c>
      <c r="AY15" s="250">
        <v>44.963259000000001</v>
      </c>
      <c r="AZ15" s="250">
        <v>38.830827399999997</v>
      </c>
      <c r="BA15" s="250">
        <v>42.244674547999999</v>
      </c>
      <c r="BB15" s="316">
        <v>39.657179999999997</v>
      </c>
      <c r="BC15" s="316">
        <v>42.399160000000002</v>
      </c>
      <c r="BD15" s="316">
        <v>45.015880000000003</v>
      </c>
      <c r="BE15" s="316">
        <v>45.00027</v>
      </c>
      <c r="BF15" s="316">
        <v>50.054780000000001</v>
      </c>
      <c r="BG15" s="316">
        <v>45.120950000000001</v>
      </c>
      <c r="BH15" s="316">
        <v>46.360399999999998</v>
      </c>
      <c r="BI15" s="316">
        <v>44.477150000000002</v>
      </c>
      <c r="BJ15" s="316">
        <v>42.907130000000002</v>
      </c>
      <c r="BK15" s="316">
        <v>49.091459999999998</v>
      </c>
      <c r="BL15" s="316">
        <v>43.578670000000002</v>
      </c>
      <c r="BM15" s="316">
        <v>47.529519999999998</v>
      </c>
      <c r="BN15" s="316">
        <v>43.087470000000003</v>
      </c>
      <c r="BO15" s="316">
        <v>43.724899999999998</v>
      </c>
      <c r="BP15" s="316">
        <v>43.266300000000001</v>
      </c>
      <c r="BQ15" s="316">
        <v>46.49006</v>
      </c>
      <c r="BR15" s="316">
        <v>51.158009999999997</v>
      </c>
      <c r="BS15" s="316">
        <v>46.912309999999998</v>
      </c>
      <c r="BT15" s="316">
        <v>46.129350000000002</v>
      </c>
      <c r="BU15" s="316">
        <v>44.107680000000002</v>
      </c>
      <c r="BV15" s="316">
        <v>42.62162</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208</v>
      </c>
      <c r="B17" s="194" t="s">
        <v>448</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-5.4525775000000003</v>
      </c>
      <c r="AW17" s="250">
        <v>-7.3886203999999998</v>
      </c>
      <c r="AX17" s="250">
        <v>-2.2735973</v>
      </c>
      <c r="AY17" s="250">
        <v>7.2506615999999999</v>
      </c>
      <c r="AZ17" s="250">
        <v>3.7600782000000001</v>
      </c>
      <c r="BA17" s="250">
        <v>-6.0650746</v>
      </c>
      <c r="BB17" s="316">
        <v>-6.5556530000000004</v>
      </c>
      <c r="BC17" s="316">
        <v>-3.539968</v>
      </c>
      <c r="BD17" s="316">
        <v>3.0127139999999999</v>
      </c>
      <c r="BE17" s="316">
        <v>12.88043</v>
      </c>
      <c r="BF17" s="316">
        <v>7.846495</v>
      </c>
      <c r="BG17" s="316">
        <v>5.5148400000000004</v>
      </c>
      <c r="BH17" s="316">
        <v>-3.023177</v>
      </c>
      <c r="BI17" s="316">
        <v>-1.41544</v>
      </c>
      <c r="BJ17" s="316">
        <v>5.156841</v>
      </c>
      <c r="BK17" s="316">
        <v>0.96029279999999995</v>
      </c>
      <c r="BL17" s="316">
        <v>6.3691300000000006E-2</v>
      </c>
      <c r="BM17" s="316">
        <v>-7.4977669999999996</v>
      </c>
      <c r="BN17" s="316">
        <v>-12.872</v>
      </c>
      <c r="BO17" s="316">
        <v>-8.0092339999999993</v>
      </c>
      <c r="BP17" s="316">
        <v>0.95367869999999999</v>
      </c>
      <c r="BQ17" s="316">
        <v>8.748367</v>
      </c>
      <c r="BR17" s="316">
        <v>3.418336</v>
      </c>
      <c r="BS17" s="316">
        <v>-1.706496</v>
      </c>
      <c r="BT17" s="316">
        <v>-7.4375619999999998</v>
      </c>
      <c r="BU17" s="316">
        <v>-5.5541879999999999</v>
      </c>
      <c r="BV17" s="316">
        <v>1.9640880000000001</v>
      </c>
    </row>
    <row r="18" spans="1:74" ht="11.15" customHeight="1" x14ac:dyDescent="0.25">
      <c r="A18" s="95" t="s">
        <v>209</v>
      </c>
      <c r="B18" s="194" t="s">
        <v>134</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316">
        <v>0.629</v>
      </c>
      <c r="BC18" s="316">
        <v>0.629</v>
      </c>
      <c r="BD18" s="316">
        <v>0.629</v>
      </c>
      <c r="BE18" s="316">
        <v>0.629</v>
      </c>
      <c r="BF18" s="316">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5" customHeight="1" x14ac:dyDescent="0.25">
      <c r="A19" s="93" t="s">
        <v>210</v>
      </c>
      <c r="B19" s="194" t="s">
        <v>425</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44.518729999000001</v>
      </c>
      <c r="AB19" s="250">
        <v>36.349561999999999</v>
      </c>
      <c r="AC19" s="250">
        <v>35.375687005000003</v>
      </c>
      <c r="AD19" s="250">
        <v>27.912981989999999</v>
      </c>
      <c r="AE19" s="250">
        <v>30.892827008000001</v>
      </c>
      <c r="AF19" s="250">
        <v>41.469481010000003</v>
      </c>
      <c r="AG19" s="250">
        <v>53.353553005000002</v>
      </c>
      <c r="AH19" s="250">
        <v>53.143554000999998</v>
      </c>
      <c r="AI19" s="250">
        <v>42.826812990000001</v>
      </c>
      <c r="AJ19" s="250">
        <v>37.221901997000003</v>
      </c>
      <c r="AK19" s="250">
        <v>36.842637009999997</v>
      </c>
      <c r="AL19" s="250">
        <v>42.630774993999999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36.833447749999998</v>
      </c>
      <c r="AW19" s="250">
        <v>35.670461850000002</v>
      </c>
      <c r="AX19" s="250">
        <v>39.619628949999999</v>
      </c>
      <c r="AY19" s="250">
        <v>52.842920599999999</v>
      </c>
      <c r="AZ19" s="250">
        <v>43.219905599999997</v>
      </c>
      <c r="BA19" s="250">
        <v>36.808599948000001</v>
      </c>
      <c r="BB19" s="316">
        <v>33.730530000000002</v>
      </c>
      <c r="BC19" s="316">
        <v>39.488190000000003</v>
      </c>
      <c r="BD19" s="316">
        <v>48.657600000000002</v>
      </c>
      <c r="BE19" s="316">
        <v>58.509709999999998</v>
      </c>
      <c r="BF19" s="316">
        <v>58.530279999999998</v>
      </c>
      <c r="BG19" s="316">
        <v>51.264789999999998</v>
      </c>
      <c r="BH19" s="316">
        <v>43.966230000000003</v>
      </c>
      <c r="BI19" s="316">
        <v>43.690710000000003</v>
      </c>
      <c r="BJ19" s="316">
        <v>48.692970000000003</v>
      </c>
      <c r="BK19" s="316">
        <v>50.650880000000001</v>
      </c>
      <c r="BL19" s="316">
        <v>44.241489999999999</v>
      </c>
      <c r="BM19" s="316">
        <v>40.630879999999998</v>
      </c>
      <c r="BN19" s="316">
        <v>30.814609999999998</v>
      </c>
      <c r="BO19" s="316">
        <v>36.314799999999998</v>
      </c>
      <c r="BP19" s="316">
        <v>44.819110000000002</v>
      </c>
      <c r="BQ19" s="316">
        <v>55.837560000000003</v>
      </c>
      <c r="BR19" s="316">
        <v>55.17548</v>
      </c>
      <c r="BS19" s="316">
        <v>45.804940000000002</v>
      </c>
      <c r="BT19" s="316">
        <v>39.29092</v>
      </c>
      <c r="BU19" s="316">
        <v>39.152630000000002</v>
      </c>
      <c r="BV19" s="316">
        <v>45.184840000000001</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219</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211</v>
      </c>
      <c r="B22" s="194" t="s">
        <v>449</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1.5179615</v>
      </c>
      <c r="AW22" s="250">
        <v>1.4927459999999999</v>
      </c>
      <c r="AX22" s="250">
        <v>1.6028705000000001</v>
      </c>
      <c r="AY22" s="250">
        <v>1.495614</v>
      </c>
      <c r="AZ22" s="250">
        <v>1.4417869999999999</v>
      </c>
      <c r="BA22" s="250">
        <v>1.471713</v>
      </c>
      <c r="BB22" s="316">
        <v>1.2567600000000001</v>
      </c>
      <c r="BC22" s="316">
        <v>1.1273949999999999</v>
      </c>
      <c r="BD22" s="316">
        <v>1.366976</v>
      </c>
      <c r="BE22" s="316">
        <v>1.1458090000000001</v>
      </c>
      <c r="BF22" s="316">
        <v>1.25223</v>
      </c>
      <c r="BG22" s="316">
        <v>1.2406539999999999</v>
      </c>
      <c r="BH22" s="316">
        <v>1.3674550000000001</v>
      </c>
      <c r="BI22" s="316">
        <v>1.402528</v>
      </c>
      <c r="BJ22" s="316">
        <v>1.4458009999999999</v>
      </c>
      <c r="BK22" s="316">
        <v>1.435667</v>
      </c>
      <c r="BL22" s="316">
        <v>1.34924</v>
      </c>
      <c r="BM22" s="316">
        <v>1.514294</v>
      </c>
      <c r="BN22" s="316">
        <v>1.456644</v>
      </c>
      <c r="BO22" s="316">
        <v>1.4936050000000001</v>
      </c>
      <c r="BP22" s="316">
        <v>1.466262</v>
      </c>
      <c r="BQ22" s="316">
        <v>1.4906250000000001</v>
      </c>
      <c r="BR22" s="316">
        <v>1.5502009999999999</v>
      </c>
      <c r="BS22" s="316">
        <v>1.544537</v>
      </c>
      <c r="BT22" s="316">
        <v>1.587934</v>
      </c>
      <c r="BU22" s="316">
        <v>1.523736</v>
      </c>
      <c r="BV22" s="316">
        <v>1.601208</v>
      </c>
    </row>
    <row r="23" spans="1:74" ht="11.15" customHeight="1" x14ac:dyDescent="0.25">
      <c r="A23" s="90" t="s">
        <v>212</v>
      </c>
      <c r="B23" s="194" t="s">
        <v>162</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48.612700009999998</v>
      </c>
      <c r="AZ23" s="250">
        <v>40.182679999999998</v>
      </c>
      <c r="BA23" s="250">
        <v>33.557110000000002</v>
      </c>
      <c r="BB23" s="316">
        <v>30.078959999999999</v>
      </c>
      <c r="BC23" s="316">
        <v>36.243679999999998</v>
      </c>
      <c r="BD23" s="316">
        <v>45.129750000000001</v>
      </c>
      <c r="BE23" s="316">
        <v>55.188679999999998</v>
      </c>
      <c r="BF23" s="316">
        <v>55.064190000000004</v>
      </c>
      <c r="BG23" s="316">
        <v>47.786529999999999</v>
      </c>
      <c r="BH23" s="316">
        <v>40.344819999999999</v>
      </c>
      <c r="BI23" s="316">
        <v>39.919609999999999</v>
      </c>
      <c r="BJ23" s="316">
        <v>44.959789999999998</v>
      </c>
      <c r="BK23" s="316">
        <v>46.950360000000003</v>
      </c>
      <c r="BL23" s="316">
        <v>40.480449999999998</v>
      </c>
      <c r="BM23" s="316">
        <v>36.809269999999998</v>
      </c>
      <c r="BN23" s="316">
        <v>27.341470000000001</v>
      </c>
      <c r="BO23" s="316">
        <v>32.817259999999997</v>
      </c>
      <c r="BP23" s="316">
        <v>41.31964</v>
      </c>
      <c r="BQ23" s="316">
        <v>52.336460000000002</v>
      </c>
      <c r="BR23" s="316">
        <v>51.589030000000001</v>
      </c>
      <c r="BS23" s="316">
        <v>42.132939999999998</v>
      </c>
      <c r="BT23" s="316">
        <v>35.407330000000002</v>
      </c>
      <c r="BU23" s="316">
        <v>35.249040000000001</v>
      </c>
      <c r="BV23" s="316">
        <v>41.262920000000001</v>
      </c>
    </row>
    <row r="24" spans="1:74" ht="11.15" customHeight="1" x14ac:dyDescent="0.25">
      <c r="A24" s="93" t="s">
        <v>213</v>
      </c>
      <c r="B24" s="194" t="s">
        <v>185</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2.2825398579999998</v>
      </c>
      <c r="AW24" s="250">
        <v>2.4948033000000001</v>
      </c>
      <c r="AX24" s="250">
        <v>2.238119803</v>
      </c>
      <c r="AY24" s="250">
        <v>2.3903736000000002</v>
      </c>
      <c r="AZ24" s="250">
        <v>2.2355051600000002</v>
      </c>
      <c r="BA24" s="250">
        <v>2.21601888</v>
      </c>
      <c r="BB24" s="316">
        <v>2.3948019999999999</v>
      </c>
      <c r="BC24" s="316">
        <v>2.1171190000000002</v>
      </c>
      <c r="BD24" s="316">
        <v>2.1608670000000001</v>
      </c>
      <c r="BE24" s="316">
        <v>2.1752189999999998</v>
      </c>
      <c r="BF24" s="316">
        <v>2.213851</v>
      </c>
      <c r="BG24" s="316">
        <v>2.237606</v>
      </c>
      <c r="BH24" s="316">
        <v>2.253952</v>
      </c>
      <c r="BI24" s="316">
        <v>2.368563</v>
      </c>
      <c r="BJ24" s="316">
        <v>2.2873809999999999</v>
      </c>
      <c r="BK24" s="316">
        <v>2.2648570000000001</v>
      </c>
      <c r="BL24" s="316">
        <v>2.4118050000000002</v>
      </c>
      <c r="BM24" s="316">
        <v>2.3073139999999999</v>
      </c>
      <c r="BN24" s="316">
        <v>2.0164949999999999</v>
      </c>
      <c r="BO24" s="316">
        <v>2.0039349999999998</v>
      </c>
      <c r="BP24" s="316">
        <v>2.0332080000000001</v>
      </c>
      <c r="BQ24" s="316">
        <v>2.0104679999999999</v>
      </c>
      <c r="BR24" s="316">
        <v>2.0362450000000001</v>
      </c>
      <c r="BS24" s="316">
        <v>2.1274649999999999</v>
      </c>
      <c r="BT24" s="316">
        <v>2.2956530000000002</v>
      </c>
      <c r="BU24" s="316">
        <v>2.3798509999999999</v>
      </c>
      <c r="BV24" s="316">
        <v>2.3207059999999999</v>
      </c>
    </row>
    <row r="25" spans="1:74" ht="11.15" customHeight="1" x14ac:dyDescent="0.25">
      <c r="A25" s="93" t="s">
        <v>214</v>
      </c>
      <c r="B25" s="195" t="s">
        <v>682</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6.5163550000000001E-2</v>
      </c>
      <c r="AW25" s="250">
        <v>9.4392299999999998E-2</v>
      </c>
      <c r="AX25" s="250">
        <v>8.096921E-2</v>
      </c>
      <c r="AY25" s="250">
        <v>6.7474599999999996E-2</v>
      </c>
      <c r="AZ25" s="250">
        <v>5.1625600000000001E-2</v>
      </c>
      <c r="BA25" s="250">
        <v>4.57276E-2</v>
      </c>
      <c r="BB25" s="316">
        <v>5.4450699999999998E-2</v>
      </c>
      <c r="BC25" s="316">
        <v>4.9569799999999997E-2</v>
      </c>
      <c r="BD25" s="316">
        <v>4.5863899999999999E-2</v>
      </c>
      <c r="BE25" s="316">
        <v>5.6944000000000002E-2</v>
      </c>
      <c r="BF25" s="316">
        <v>5.7877999999999999E-2</v>
      </c>
      <c r="BG25" s="316">
        <v>5.86992E-2</v>
      </c>
      <c r="BH25" s="316">
        <v>6.1169899999999999E-2</v>
      </c>
      <c r="BI25" s="316">
        <v>7.0277000000000006E-2</v>
      </c>
      <c r="BJ25" s="316">
        <v>8.6233000000000004E-2</v>
      </c>
      <c r="BK25" s="316">
        <v>0.1185914</v>
      </c>
      <c r="BL25" s="316">
        <v>0.11428290000000001</v>
      </c>
      <c r="BM25" s="316">
        <v>0.1065024</v>
      </c>
      <c r="BN25" s="316">
        <v>5.6288499999999998E-2</v>
      </c>
      <c r="BO25" s="316">
        <v>5.2838900000000001E-2</v>
      </c>
      <c r="BP25" s="316">
        <v>5.4036399999999998E-2</v>
      </c>
      <c r="BQ25" s="316">
        <v>4.9273400000000002E-2</v>
      </c>
      <c r="BR25" s="316">
        <v>4.91341E-2</v>
      </c>
      <c r="BS25" s="316">
        <v>4.7998300000000001E-2</v>
      </c>
      <c r="BT25" s="316">
        <v>6.7502900000000005E-2</v>
      </c>
      <c r="BU25" s="316">
        <v>7.9390299999999997E-2</v>
      </c>
      <c r="BV25" s="316">
        <v>0.10097970000000001</v>
      </c>
    </row>
    <row r="26" spans="1:74" ht="11.15" customHeight="1" x14ac:dyDescent="0.25">
      <c r="A26" s="93" t="s">
        <v>215</v>
      </c>
      <c r="B26" s="195" t="s">
        <v>683</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2.217376308</v>
      </c>
      <c r="AW26" s="250">
        <v>2.4004110000000001</v>
      </c>
      <c r="AX26" s="250">
        <v>2.1571505929999999</v>
      </c>
      <c r="AY26" s="250">
        <v>2.322899</v>
      </c>
      <c r="AZ26" s="250">
        <v>2.1838796</v>
      </c>
      <c r="BA26" s="250">
        <v>2.1702914</v>
      </c>
      <c r="BB26" s="316">
        <v>2.3403510000000001</v>
      </c>
      <c r="BC26" s="316">
        <v>2.0675490000000001</v>
      </c>
      <c r="BD26" s="316">
        <v>2.1150030000000002</v>
      </c>
      <c r="BE26" s="316">
        <v>2.1182750000000001</v>
      </c>
      <c r="BF26" s="316">
        <v>2.1559729999999999</v>
      </c>
      <c r="BG26" s="316">
        <v>2.1789070000000001</v>
      </c>
      <c r="BH26" s="316">
        <v>2.1927829999999999</v>
      </c>
      <c r="BI26" s="316">
        <v>2.2982860000000001</v>
      </c>
      <c r="BJ26" s="316">
        <v>2.2011479999999999</v>
      </c>
      <c r="BK26" s="316">
        <v>2.1462659999999998</v>
      </c>
      <c r="BL26" s="316">
        <v>2.2975219999999998</v>
      </c>
      <c r="BM26" s="316">
        <v>2.200812</v>
      </c>
      <c r="BN26" s="316">
        <v>1.960207</v>
      </c>
      <c r="BO26" s="316">
        <v>1.9510959999999999</v>
      </c>
      <c r="BP26" s="316">
        <v>1.9791719999999999</v>
      </c>
      <c r="BQ26" s="316">
        <v>1.9611940000000001</v>
      </c>
      <c r="BR26" s="316">
        <v>1.9871099999999999</v>
      </c>
      <c r="BS26" s="316">
        <v>2.0794670000000002</v>
      </c>
      <c r="BT26" s="316">
        <v>2.228151</v>
      </c>
      <c r="BU26" s="316">
        <v>2.3004609999999999</v>
      </c>
      <c r="BV26" s="316">
        <v>2.2197269999999998</v>
      </c>
    </row>
    <row r="27" spans="1:74" ht="11.15" customHeight="1" x14ac:dyDescent="0.25">
      <c r="A27" s="93" t="s">
        <v>216</v>
      </c>
      <c r="B27" s="194" t="s">
        <v>450</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39.380644531999998</v>
      </c>
      <c r="AW27" s="250">
        <v>36.703131720000002</v>
      </c>
      <c r="AX27" s="250">
        <v>38.247103119999998</v>
      </c>
      <c r="AY27" s="250">
        <v>52.49868721</v>
      </c>
      <c r="AZ27" s="250">
        <v>43.859980360000002</v>
      </c>
      <c r="BA27" s="250">
        <v>37.244828480000002</v>
      </c>
      <c r="BB27" s="316">
        <v>33.730530000000002</v>
      </c>
      <c r="BC27" s="316">
        <v>39.488190000000003</v>
      </c>
      <c r="BD27" s="316">
        <v>48.657600000000002</v>
      </c>
      <c r="BE27" s="316">
        <v>58.509709999999998</v>
      </c>
      <c r="BF27" s="316">
        <v>58.530279999999998</v>
      </c>
      <c r="BG27" s="316">
        <v>51.264789999999998</v>
      </c>
      <c r="BH27" s="316">
        <v>43.966230000000003</v>
      </c>
      <c r="BI27" s="316">
        <v>43.690710000000003</v>
      </c>
      <c r="BJ27" s="316">
        <v>48.692970000000003</v>
      </c>
      <c r="BK27" s="316">
        <v>50.650880000000001</v>
      </c>
      <c r="BL27" s="316">
        <v>44.241489999999999</v>
      </c>
      <c r="BM27" s="316">
        <v>40.630879999999998</v>
      </c>
      <c r="BN27" s="316">
        <v>30.814609999999998</v>
      </c>
      <c r="BO27" s="316">
        <v>36.314799999999998</v>
      </c>
      <c r="BP27" s="316">
        <v>44.819110000000002</v>
      </c>
      <c r="BQ27" s="316">
        <v>55.837560000000003</v>
      </c>
      <c r="BR27" s="316">
        <v>55.17548</v>
      </c>
      <c r="BS27" s="316">
        <v>45.804940000000002</v>
      </c>
      <c r="BT27" s="316">
        <v>39.29092</v>
      </c>
      <c r="BU27" s="316">
        <v>39.152630000000002</v>
      </c>
      <c r="BV27" s="316">
        <v>45.184840000000001</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217</v>
      </c>
      <c r="B29" s="97" t="s">
        <v>163</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3.747468805</v>
      </c>
      <c r="AB29" s="250">
        <v>0.33785885700000001</v>
      </c>
      <c r="AC29" s="250">
        <v>2.5328595169999999</v>
      </c>
      <c r="AD29" s="250">
        <v>1.1588490600000001</v>
      </c>
      <c r="AE29" s="250">
        <v>1.109325195</v>
      </c>
      <c r="AF29" s="250">
        <v>1.67157701</v>
      </c>
      <c r="AG29" s="250">
        <v>0.50119702600000005</v>
      </c>
      <c r="AH29" s="250">
        <v>-0.46678502399999999</v>
      </c>
      <c r="AI29" s="250">
        <v>0.99909212999999997</v>
      </c>
      <c r="AJ29" s="250">
        <v>-0.17063373300000001</v>
      </c>
      <c r="AK29" s="250">
        <v>-1.0311799100000001</v>
      </c>
      <c r="AL29" s="250">
        <v>-4.5442280579999998</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-2.5471967819999999</v>
      </c>
      <c r="AW29" s="250">
        <v>-1.0326698700000001</v>
      </c>
      <c r="AX29" s="250">
        <v>1.3725258300000001</v>
      </c>
      <c r="AY29" s="250">
        <v>0.34423338980000001</v>
      </c>
      <c r="AZ29" s="250">
        <v>-0.64007475999999996</v>
      </c>
      <c r="BA29" s="250">
        <v>-0.43622853198</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678</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613</v>
      </c>
      <c r="B32" s="194" t="s">
        <v>184</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26.16527</v>
      </c>
      <c r="BA32" s="250">
        <v>26.576499999999999</v>
      </c>
      <c r="BB32" s="316">
        <v>27.98217</v>
      </c>
      <c r="BC32" s="316">
        <v>29.606929999999998</v>
      </c>
      <c r="BD32" s="316">
        <v>28.79927</v>
      </c>
      <c r="BE32" s="316">
        <v>27.932189999999999</v>
      </c>
      <c r="BF32" s="316">
        <v>28.676020000000001</v>
      </c>
      <c r="BG32" s="316">
        <v>29.676839999999999</v>
      </c>
      <c r="BH32" s="316">
        <v>31.88259</v>
      </c>
      <c r="BI32" s="316">
        <v>33.080889999999997</v>
      </c>
      <c r="BJ32" s="316">
        <v>34.849499999999999</v>
      </c>
      <c r="BK32" s="316">
        <v>35.092019999999998</v>
      </c>
      <c r="BL32" s="316">
        <v>36.202150000000003</v>
      </c>
      <c r="BM32" s="316">
        <v>36.817959999999999</v>
      </c>
      <c r="BN32" s="316">
        <v>37.505760000000002</v>
      </c>
      <c r="BO32" s="316">
        <v>37.944040000000001</v>
      </c>
      <c r="BP32" s="316">
        <v>38.025739999999999</v>
      </c>
      <c r="BQ32" s="316">
        <v>37.660899999999998</v>
      </c>
      <c r="BR32" s="316">
        <v>36.542389999999997</v>
      </c>
      <c r="BS32" s="316">
        <v>36.428489999999996</v>
      </c>
      <c r="BT32" s="316">
        <v>36.991880000000002</v>
      </c>
      <c r="BU32" s="316">
        <v>37.631740000000001</v>
      </c>
      <c r="BV32" s="316">
        <v>38.149070000000002</v>
      </c>
    </row>
    <row r="33" spans="1:74" ht="11.15" customHeight="1" x14ac:dyDescent="0.25">
      <c r="A33" s="98" t="s">
        <v>614</v>
      </c>
      <c r="B33" s="195" t="s">
        <v>91</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90.565226499999994</v>
      </c>
      <c r="AW33" s="250">
        <v>97.953846900000002</v>
      </c>
      <c r="AX33" s="250">
        <v>100.22744419999999</v>
      </c>
      <c r="AY33" s="250">
        <v>92.976782600000007</v>
      </c>
      <c r="AZ33" s="250">
        <v>89.216704399999998</v>
      </c>
      <c r="BA33" s="250">
        <v>95.281779</v>
      </c>
      <c r="BB33" s="316">
        <v>101.8374</v>
      </c>
      <c r="BC33" s="316">
        <v>105.37739999999999</v>
      </c>
      <c r="BD33" s="316">
        <v>102.3647</v>
      </c>
      <c r="BE33" s="316">
        <v>89.484250000000003</v>
      </c>
      <c r="BF33" s="316">
        <v>81.63776</v>
      </c>
      <c r="BG33" s="316">
        <v>76.122919999999993</v>
      </c>
      <c r="BH33" s="316">
        <v>79.146100000000004</v>
      </c>
      <c r="BI33" s="316">
        <v>80.561530000000005</v>
      </c>
      <c r="BJ33" s="316">
        <v>75.404690000000002</v>
      </c>
      <c r="BK33" s="316">
        <v>74.444400000000002</v>
      </c>
      <c r="BL33" s="316">
        <v>74.380709999999993</v>
      </c>
      <c r="BM33" s="316">
        <v>81.878479999999996</v>
      </c>
      <c r="BN33" s="316">
        <v>94.750470000000007</v>
      </c>
      <c r="BO33" s="316">
        <v>102.7597</v>
      </c>
      <c r="BP33" s="316">
        <v>101.806</v>
      </c>
      <c r="BQ33" s="316">
        <v>93.057659999999998</v>
      </c>
      <c r="BR33" s="316">
        <v>89.639330000000001</v>
      </c>
      <c r="BS33" s="316">
        <v>91.345820000000003</v>
      </c>
      <c r="BT33" s="316">
        <v>98.783379999999994</v>
      </c>
      <c r="BU33" s="316">
        <v>104.33759999999999</v>
      </c>
      <c r="BV33" s="316">
        <v>102.37350000000001</v>
      </c>
    </row>
    <row r="34" spans="1:74" ht="11.15" customHeight="1" x14ac:dyDescent="0.25">
      <c r="A34" s="98" t="s">
        <v>60</v>
      </c>
      <c r="B34" s="195" t="s">
        <v>61</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84.079310000000007</v>
      </c>
      <c r="BA34" s="250">
        <v>89.916160000000005</v>
      </c>
      <c r="BB34" s="316">
        <v>96.404870000000003</v>
      </c>
      <c r="BC34" s="316">
        <v>99.880759999999995</v>
      </c>
      <c r="BD34" s="316">
        <v>96.799120000000002</v>
      </c>
      <c r="BE34" s="316">
        <v>83.934020000000004</v>
      </c>
      <c r="BF34" s="316">
        <v>76.051950000000005</v>
      </c>
      <c r="BG34" s="316">
        <v>70.497839999999997</v>
      </c>
      <c r="BH34" s="316">
        <v>73.61148</v>
      </c>
      <c r="BI34" s="316">
        <v>75.117720000000006</v>
      </c>
      <c r="BJ34" s="316">
        <v>70.045640000000006</v>
      </c>
      <c r="BK34" s="316">
        <v>69.350340000000003</v>
      </c>
      <c r="BL34" s="316">
        <v>69.551280000000006</v>
      </c>
      <c r="BM34" s="316">
        <v>77.316659999999999</v>
      </c>
      <c r="BN34" s="316">
        <v>90.125600000000006</v>
      </c>
      <c r="BO34" s="316">
        <v>98.069419999999994</v>
      </c>
      <c r="BP34" s="316">
        <v>97.051130000000001</v>
      </c>
      <c r="BQ34" s="316">
        <v>88.238560000000007</v>
      </c>
      <c r="BR34" s="316">
        <v>84.751499999999993</v>
      </c>
      <c r="BS34" s="316">
        <v>86.383240000000001</v>
      </c>
      <c r="BT34" s="316">
        <v>93.804699999999997</v>
      </c>
      <c r="BU34" s="316">
        <v>99.348579999999998</v>
      </c>
      <c r="BV34" s="316">
        <v>97.370819999999995</v>
      </c>
    </row>
    <row r="35" spans="1:74" ht="11.15" customHeight="1" x14ac:dyDescent="0.25">
      <c r="A35" s="98" t="s">
        <v>58</v>
      </c>
      <c r="B35" s="195" t="s">
        <v>62</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3.490723</v>
      </c>
      <c r="AW35" s="250">
        <v>3.4319280000000001</v>
      </c>
      <c r="AX35" s="250">
        <v>3.3749229999999999</v>
      </c>
      <c r="AY35" s="250">
        <v>3.4984299999999999</v>
      </c>
      <c r="AZ35" s="250">
        <v>3.234864</v>
      </c>
      <c r="BA35" s="250">
        <v>3.6304080000000001</v>
      </c>
      <c r="BB35" s="316">
        <v>3.5810780000000002</v>
      </c>
      <c r="BC35" s="316">
        <v>3.526357</v>
      </c>
      <c r="BD35" s="316">
        <v>3.4759959999999999</v>
      </c>
      <c r="BE35" s="316">
        <v>3.4618720000000001</v>
      </c>
      <c r="BF35" s="316">
        <v>3.4524180000000002</v>
      </c>
      <c r="BG35" s="316">
        <v>3.4458259999999998</v>
      </c>
      <c r="BH35" s="316">
        <v>3.385599</v>
      </c>
      <c r="BI35" s="316">
        <v>3.3308659999999999</v>
      </c>
      <c r="BJ35" s="316">
        <v>3.2758780000000001</v>
      </c>
      <c r="BK35" s="316">
        <v>3.0954350000000002</v>
      </c>
      <c r="BL35" s="316">
        <v>2.9172250000000002</v>
      </c>
      <c r="BM35" s="316">
        <v>2.7303169999999999</v>
      </c>
      <c r="BN35" s="316">
        <v>2.759903</v>
      </c>
      <c r="BO35" s="316">
        <v>2.7907130000000002</v>
      </c>
      <c r="BP35" s="316">
        <v>2.8207749999999998</v>
      </c>
      <c r="BQ35" s="316">
        <v>2.8824900000000002</v>
      </c>
      <c r="BR35" s="316">
        <v>2.9447030000000001</v>
      </c>
      <c r="BS35" s="316">
        <v>3.008769</v>
      </c>
      <c r="BT35" s="316">
        <v>3.020972</v>
      </c>
      <c r="BU35" s="316">
        <v>3.0338539999999998</v>
      </c>
      <c r="BV35" s="316">
        <v>3.0437810000000001</v>
      </c>
    </row>
    <row r="36" spans="1:74" ht="11.15" customHeight="1" x14ac:dyDescent="0.25">
      <c r="A36" s="98" t="s">
        <v>59</v>
      </c>
      <c r="B36" s="195" t="s">
        <v>238</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2.0685289999999998</v>
      </c>
      <c r="AW36" s="250">
        <v>2.0434269999999999</v>
      </c>
      <c r="AX36" s="250">
        <v>2.0285169999999999</v>
      </c>
      <c r="AY36" s="250">
        <v>1.9463569999999999</v>
      </c>
      <c r="AZ36" s="250">
        <v>1.7301740000000001</v>
      </c>
      <c r="BA36" s="250">
        <v>1.558252</v>
      </c>
      <c r="BB36" s="316">
        <v>1.6771210000000001</v>
      </c>
      <c r="BC36" s="316">
        <v>1.7886759999999999</v>
      </c>
      <c r="BD36" s="316">
        <v>1.9099520000000001</v>
      </c>
      <c r="BE36" s="316">
        <v>1.907991</v>
      </c>
      <c r="BF36" s="316">
        <v>1.95248</v>
      </c>
      <c r="BG36" s="316">
        <v>1.9982310000000001</v>
      </c>
      <c r="BH36" s="316">
        <v>1.967835</v>
      </c>
      <c r="BI36" s="316">
        <v>1.9386749999999999</v>
      </c>
      <c r="BJ36" s="316">
        <v>1.9153629999999999</v>
      </c>
      <c r="BK36" s="316">
        <v>1.8472170000000001</v>
      </c>
      <c r="BL36" s="316">
        <v>1.777514</v>
      </c>
      <c r="BM36" s="316">
        <v>1.7134990000000001</v>
      </c>
      <c r="BN36" s="316">
        <v>1.7478039999999999</v>
      </c>
      <c r="BO36" s="316">
        <v>1.783452</v>
      </c>
      <c r="BP36" s="316">
        <v>1.8184439999999999</v>
      </c>
      <c r="BQ36" s="316">
        <v>1.8178209999999999</v>
      </c>
      <c r="BR36" s="316">
        <v>1.821332</v>
      </c>
      <c r="BS36" s="316">
        <v>1.8293079999999999</v>
      </c>
      <c r="BT36" s="316">
        <v>1.841291</v>
      </c>
      <c r="BU36" s="316">
        <v>1.8439209999999999</v>
      </c>
      <c r="BV36" s="316">
        <v>1.852687</v>
      </c>
    </row>
    <row r="37" spans="1:74" ht="11.15" customHeight="1" x14ac:dyDescent="0.25">
      <c r="A37" s="98" t="s">
        <v>196</v>
      </c>
      <c r="B37" s="446" t="s">
        <v>197</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0.1845405</v>
      </c>
      <c r="AW37" s="250">
        <v>0.1764309</v>
      </c>
      <c r="AX37" s="250">
        <v>0.1702582</v>
      </c>
      <c r="AY37" s="250">
        <v>0.18234259999999999</v>
      </c>
      <c r="AZ37" s="250">
        <v>0.17235639999999999</v>
      </c>
      <c r="BA37" s="250">
        <v>0.17695900000000001</v>
      </c>
      <c r="BB37" s="316">
        <v>0.17436109999999999</v>
      </c>
      <c r="BC37" s="316">
        <v>0.18160580000000001</v>
      </c>
      <c r="BD37" s="316">
        <v>0.1796219</v>
      </c>
      <c r="BE37" s="316">
        <v>0.18037039999999999</v>
      </c>
      <c r="BF37" s="316">
        <v>0.1809153</v>
      </c>
      <c r="BG37" s="316">
        <v>0.18102389999999999</v>
      </c>
      <c r="BH37" s="316">
        <v>0.18118100000000001</v>
      </c>
      <c r="BI37" s="316">
        <v>0.17427380000000001</v>
      </c>
      <c r="BJ37" s="316">
        <v>0.16780890000000001</v>
      </c>
      <c r="BK37" s="316">
        <v>0.15140870000000001</v>
      </c>
      <c r="BL37" s="316">
        <v>0.13469130000000001</v>
      </c>
      <c r="BM37" s="316">
        <v>0.11800049999999999</v>
      </c>
      <c r="BN37" s="316">
        <v>0.1171624</v>
      </c>
      <c r="BO37" s="316">
        <v>0.11612160000000001</v>
      </c>
      <c r="BP37" s="316">
        <v>0.1156778</v>
      </c>
      <c r="BQ37" s="316">
        <v>0.11879339999999999</v>
      </c>
      <c r="BR37" s="316">
        <v>0.1217906</v>
      </c>
      <c r="BS37" s="316">
        <v>0.12450020000000001</v>
      </c>
      <c r="BT37" s="316">
        <v>0.11642230000000001</v>
      </c>
      <c r="BU37" s="316">
        <v>0.111211</v>
      </c>
      <c r="BV37" s="316">
        <v>0.106198</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47</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48</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54</v>
      </c>
      <c r="B41" s="195" t="s">
        <v>56</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253">
        <v>6.2971269528000002</v>
      </c>
      <c r="BB41" s="348">
        <v>6.2971269999999997</v>
      </c>
      <c r="BC41" s="348">
        <v>6.2971269999999997</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52</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591</v>
      </c>
      <c r="B43" s="195" t="s">
        <v>57</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0.24859890109999999</v>
      </c>
      <c r="BB43" s="334">
        <v>0.2492828</v>
      </c>
      <c r="BC43" s="334">
        <v>0.25237579999999998</v>
      </c>
      <c r="BD43" s="334">
        <v>0.25422309999999998</v>
      </c>
      <c r="BE43" s="334">
        <v>0.26151429999999998</v>
      </c>
      <c r="BF43" s="334">
        <v>0.26840599999999998</v>
      </c>
      <c r="BG43" s="334">
        <v>0.27403929999999999</v>
      </c>
      <c r="BH43" s="334">
        <v>0.27803620000000001</v>
      </c>
      <c r="BI43" s="334">
        <v>0.28477580000000002</v>
      </c>
      <c r="BJ43" s="334">
        <v>0.28617429999999999</v>
      </c>
      <c r="BK43" s="334">
        <v>0.2903365</v>
      </c>
      <c r="BL43" s="334">
        <v>0.2955043</v>
      </c>
      <c r="BM43" s="334">
        <v>0.29604130000000001</v>
      </c>
      <c r="BN43" s="334">
        <v>0.2931106</v>
      </c>
      <c r="BO43" s="334">
        <v>0.29436370000000001</v>
      </c>
      <c r="BP43" s="334">
        <v>0.2950412</v>
      </c>
      <c r="BQ43" s="334">
        <v>0.30271019999999998</v>
      </c>
      <c r="BR43" s="334">
        <v>0.31004490000000001</v>
      </c>
      <c r="BS43" s="334">
        <v>0.31577699999999997</v>
      </c>
      <c r="BT43" s="334">
        <v>0.31875559999999997</v>
      </c>
      <c r="BU43" s="334">
        <v>0.32478859999999998</v>
      </c>
      <c r="BV43" s="334">
        <v>0.32478479999999998</v>
      </c>
    </row>
    <row r="44" spans="1:74" ht="11.15" customHeight="1" x14ac:dyDescent="0.25">
      <c r="A44" s="98"/>
      <c r="B44" s="97" t="s">
        <v>53</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523</v>
      </c>
      <c r="B45" s="196" t="s">
        <v>55</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2.2078363601</v>
      </c>
      <c r="AZ45" s="209">
        <v>2.0133730000000001</v>
      </c>
      <c r="BA45" s="209">
        <v>1.8762460000000001</v>
      </c>
      <c r="BB45" s="350">
        <v>1.9222950000000001</v>
      </c>
      <c r="BC45" s="350">
        <v>1.8843080000000001</v>
      </c>
      <c r="BD45" s="350">
        <v>1.874274</v>
      </c>
      <c r="BE45" s="350">
        <v>1.7515050000000001</v>
      </c>
      <c r="BF45" s="350">
        <v>1.752243</v>
      </c>
      <c r="BG45" s="350">
        <v>1.789088</v>
      </c>
      <c r="BH45" s="350">
        <v>1.7475780000000001</v>
      </c>
      <c r="BI45" s="350">
        <v>1.7740199999999999</v>
      </c>
      <c r="BJ45" s="350">
        <v>1.782805</v>
      </c>
      <c r="BK45" s="350">
        <v>1.823054</v>
      </c>
      <c r="BL45" s="350">
        <v>1.814071</v>
      </c>
      <c r="BM45" s="350">
        <v>1.832811</v>
      </c>
      <c r="BN45" s="350">
        <v>1.8510770000000001</v>
      </c>
      <c r="BO45" s="350">
        <v>1.843191</v>
      </c>
      <c r="BP45" s="350">
        <v>1.8085260000000001</v>
      </c>
      <c r="BQ45" s="350">
        <v>1.814775</v>
      </c>
      <c r="BR45" s="350">
        <v>1.8219080000000001</v>
      </c>
      <c r="BS45" s="350">
        <v>1.810538</v>
      </c>
      <c r="BT45" s="350">
        <v>1.785101</v>
      </c>
      <c r="BU45" s="350">
        <v>1.786802</v>
      </c>
      <c r="BV45" s="350">
        <v>1.7905489999999999</v>
      </c>
    </row>
    <row r="46" spans="1:74" s="413" customFormat="1" ht="12" customHeight="1" x14ac:dyDescent="0.25">
      <c r="A46" s="412"/>
      <c r="B46" s="803" t="s">
        <v>861</v>
      </c>
      <c r="C46" s="740"/>
      <c r="D46" s="740"/>
      <c r="E46" s="740"/>
      <c r="F46" s="740"/>
      <c r="G46" s="740"/>
      <c r="H46" s="740"/>
      <c r="I46" s="740"/>
      <c r="J46" s="740"/>
      <c r="K46" s="740"/>
      <c r="L46" s="740"/>
      <c r="M46" s="740"/>
      <c r="N46" s="740"/>
      <c r="O46" s="740"/>
      <c r="P46" s="740"/>
      <c r="Q46" s="734"/>
      <c r="AY46" s="468"/>
      <c r="AZ46" s="468"/>
      <c r="BA46" s="468"/>
      <c r="BB46" s="468"/>
      <c r="BC46" s="468"/>
      <c r="BD46" s="468"/>
      <c r="BE46" s="468"/>
      <c r="BF46" s="468"/>
      <c r="BG46" s="468"/>
      <c r="BH46" s="468"/>
      <c r="BI46" s="468"/>
      <c r="BJ46" s="468"/>
    </row>
    <row r="47" spans="1:74" s="413" customFormat="1" ht="12" customHeight="1" x14ac:dyDescent="0.25">
      <c r="A47" s="412"/>
      <c r="B47" s="798" t="s">
        <v>862</v>
      </c>
      <c r="C47" s="740"/>
      <c r="D47" s="740"/>
      <c r="E47" s="740"/>
      <c r="F47" s="740"/>
      <c r="G47" s="740"/>
      <c r="H47" s="740"/>
      <c r="I47" s="740"/>
      <c r="J47" s="740"/>
      <c r="K47" s="740"/>
      <c r="L47" s="740"/>
      <c r="M47" s="740"/>
      <c r="N47" s="740"/>
      <c r="O47" s="740"/>
      <c r="P47" s="740"/>
      <c r="Q47" s="734"/>
      <c r="AY47" s="468"/>
      <c r="AZ47" s="468"/>
      <c r="BA47" s="468"/>
      <c r="BB47" s="468"/>
      <c r="BC47" s="468"/>
      <c r="BD47" s="468"/>
      <c r="BE47" s="468"/>
      <c r="BF47" s="468"/>
      <c r="BG47" s="468"/>
      <c r="BH47" s="468"/>
      <c r="BI47" s="468"/>
      <c r="BJ47" s="468"/>
    </row>
    <row r="48" spans="1:74" s="413" customFormat="1" ht="12" customHeight="1" x14ac:dyDescent="0.25">
      <c r="A48" s="412"/>
      <c r="B48" s="803" t="s">
        <v>863</v>
      </c>
      <c r="C48" s="740"/>
      <c r="D48" s="740"/>
      <c r="E48" s="740"/>
      <c r="F48" s="740"/>
      <c r="G48" s="740"/>
      <c r="H48" s="740"/>
      <c r="I48" s="740"/>
      <c r="J48" s="740"/>
      <c r="K48" s="740"/>
      <c r="L48" s="740"/>
      <c r="M48" s="740"/>
      <c r="N48" s="740"/>
      <c r="O48" s="740"/>
      <c r="P48" s="740"/>
      <c r="Q48" s="734"/>
      <c r="AY48" s="468"/>
      <c r="AZ48" s="468"/>
      <c r="BA48" s="468"/>
      <c r="BB48" s="468"/>
      <c r="BC48" s="468"/>
      <c r="BD48" s="468"/>
      <c r="BE48" s="468"/>
      <c r="BF48" s="468"/>
      <c r="BG48" s="468"/>
      <c r="BH48" s="468"/>
      <c r="BI48" s="468"/>
      <c r="BJ48" s="468"/>
    </row>
    <row r="49" spans="1:74" s="413" customFormat="1" ht="12" customHeight="1" x14ac:dyDescent="0.25">
      <c r="A49" s="412"/>
      <c r="B49" s="803" t="s">
        <v>90</v>
      </c>
      <c r="C49" s="740"/>
      <c r="D49" s="740"/>
      <c r="E49" s="740"/>
      <c r="F49" s="740"/>
      <c r="G49" s="740"/>
      <c r="H49" s="740"/>
      <c r="I49" s="740"/>
      <c r="J49" s="740"/>
      <c r="K49" s="740"/>
      <c r="L49" s="740"/>
      <c r="M49" s="740"/>
      <c r="N49" s="740"/>
      <c r="O49" s="740"/>
      <c r="P49" s="740"/>
      <c r="Q49" s="734"/>
      <c r="AY49" s="468"/>
      <c r="AZ49" s="468"/>
      <c r="BA49" s="468"/>
      <c r="BB49" s="468"/>
      <c r="BC49" s="468"/>
      <c r="BD49" s="468"/>
      <c r="BE49" s="468"/>
      <c r="BF49" s="468"/>
      <c r="BG49" s="468"/>
      <c r="BH49" s="468"/>
      <c r="BI49" s="468"/>
      <c r="BJ49" s="468"/>
    </row>
    <row r="50" spans="1:74" s="270" customFormat="1" ht="12" customHeight="1" x14ac:dyDescent="0.25">
      <c r="A50" s="93"/>
      <c r="B50" s="754" t="s">
        <v>808</v>
      </c>
      <c r="C50" s="755"/>
      <c r="D50" s="755"/>
      <c r="E50" s="755"/>
      <c r="F50" s="755"/>
      <c r="G50" s="755"/>
      <c r="H50" s="755"/>
      <c r="I50" s="755"/>
      <c r="J50" s="755"/>
      <c r="K50" s="755"/>
      <c r="L50" s="755"/>
      <c r="M50" s="755"/>
      <c r="N50" s="755"/>
      <c r="O50" s="755"/>
      <c r="P50" s="755"/>
      <c r="Q50" s="755"/>
      <c r="AY50" s="467"/>
      <c r="AZ50" s="467"/>
      <c r="BA50" s="467"/>
      <c r="BB50" s="467"/>
      <c r="BC50" s="467"/>
      <c r="BD50" s="467"/>
      <c r="BE50" s="467"/>
      <c r="BF50" s="467"/>
      <c r="BG50" s="467"/>
      <c r="BH50" s="467"/>
      <c r="BI50" s="467"/>
      <c r="BJ50" s="467"/>
    </row>
    <row r="51" spans="1:74" s="413" customFormat="1" ht="12" customHeight="1" x14ac:dyDescent="0.25">
      <c r="A51" s="412"/>
      <c r="B51" s="775" t="str">
        <f>"Notes: "&amp;"EIA completed modeling and analysis for this report on " &amp;Dates!D2&amp;"."</f>
        <v>Notes: EIA completed modeling and analysis for this report on Thursday April 7, 2022.</v>
      </c>
      <c r="C51" s="797"/>
      <c r="D51" s="797"/>
      <c r="E51" s="797"/>
      <c r="F51" s="797"/>
      <c r="G51" s="797"/>
      <c r="H51" s="797"/>
      <c r="I51" s="797"/>
      <c r="J51" s="797"/>
      <c r="K51" s="797"/>
      <c r="L51" s="797"/>
      <c r="M51" s="797"/>
      <c r="N51" s="797"/>
      <c r="O51" s="797"/>
      <c r="P51" s="797"/>
      <c r="Q51" s="776"/>
      <c r="AY51" s="468"/>
      <c r="AZ51" s="468"/>
      <c r="BA51" s="468"/>
      <c r="BB51" s="468"/>
      <c r="BC51" s="468"/>
      <c r="BD51" s="468"/>
      <c r="BE51" s="468"/>
      <c r="BF51" s="468"/>
      <c r="BG51" s="468"/>
      <c r="BH51" s="468"/>
      <c r="BI51" s="468"/>
      <c r="BJ51" s="468"/>
    </row>
    <row r="52" spans="1:74" s="413" customFormat="1" ht="12" customHeight="1" x14ac:dyDescent="0.25">
      <c r="A52" s="412"/>
      <c r="B52" s="748" t="s">
        <v>351</v>
      </c>
      <c r="C52" s="747"/>
      <c r="D52" s="747"/>
      <c r="E52" s="747"/>
      <c r="F52" s="747"/>
      <c r="G52" s="747"/>
      <c r="H52" s="747"/>
      <c r="I52" s="747"/>
      <c r="J52" s="747"/>
      <c r="K52" s="747"/>
      <c r="L52" s="747"/>
      <c r="M52" s="747"/>
      <c r="N52" s="747"/>
      <c r="O52" s="747"/>
      <c r="P52" s="747"/>
      <c r="Q52" s="747"/>
      <c r="AY52" s="468"/>
      <c r="AZ52" s="468"/>
      <c r="BA52" s="468"/>
      <c r="BB52" s="468"/>
      <c r="BC52" s="468"/>
      <c r="BD52" s="468"/>
      <c r="BE52" s="468"/>
      <c r="BF52" s="468"/>
      <c r="BG52" s="468"/>
      <c r="BH52" s="468"/>
      <c r="BI52" s="468"/>
      <c r="BJ52" s="468"/>
    </row>
    <row r="53" spans="1:74" s="413" customFormat="1" ht="12" customHeight="1" x14ac:dyDescent="0.25">
      <c r="A53" s="412"/>
      <c r="B53" s="741" t="s">
        <v>864</v>
      </c>
      <c r="C53" s="740"/>
      <c r="D53" s="740"/>
      <c r="E53" s="740"/>
      <c r="F53" s="740"/>
      <c r="G53" s="740"/>
      <c r="H53" s="740"/>
      <c r="I53" s="740"/>
      <c r="J53" s="740"/>
      <c r="K53" s="740"/>
      <c r="L53" s="740"/>
      <c r="M53" s="740"/>
      <c r="N53" s="740"/>
      <c r="O53" s="740"/>
      <c r="P53" s="740"/>
      <c r="Q53" s="734"/>
      <c r="AY53" s="468"/>
      <c r="AZ53" s="468"/>
      <c r="BA53" s="468"/>
      <c r="BB53" s="468"/>
      <c r="BC53" s="468"/>
      <c r="BD53" s="468"/>
      <c r="BE53" s="468"/>
      <c r="BF53" s="468"/>
      <c r="BG53" s="468"/>
      <c r="BH53" s="468"/>
      <c r="BI53" s="468"/>
      <c r="BJ53" s="468"/>
    </row>
    <row r="54" spans="1:74" s="413" customFormat="1" ht="12" customHeight="1" x14ac:dyDescent="0.25">
      <c r="A54" s="412"/>
      <c r="B54" s="743" t="s">
        <v>831</v>
      </c>
      <c r="C54" s="744"/>
      <c r="D54" s="744"/>
      <c r="E54" s="744"/>
      <c r="F54" s="744"/>
      <c r="G54" s="744"/>
      <c r="H54" s="744"/>
      <c r="I54" s="744"/>
      <c r="J54" s="744"/>
      <c r="K54" s="744"/>
      <c r="L54" s="744"/>
      <c r="M54" s="744"/>
      <c r="N54" s="744"/>
      <c r="O54" s="744"/>
      <c r="P54" s="744"/>
      <c r="Q54" s="734"/>
      <c r="AY54" s="468"/>
      <c r="AZ54" s="468"/>
      <c r="BA54" s="468"/>
      <c r="BB54" s="468"/>
      <c r="BC54" s="468"/>
      <c r="BD54" s="468"/>
      <c r="BE54" s="468"/>
      <c r="BF54" s="468"/>
      <c r="BG54" s="468"/>
      <c r="BH54" s="468"/>
      <c r="BI54" s="468"/>
      <c r="BJ54" s="468"/>
    </row>
    <row r="55" spans="1:74" s="414" customFormat="1" ht="12" customHeight="1" x14ac:dyDescent="0.25">
      <c r="A55" s="393"/>
      <c r="B55" s="763" t="s">
        <v>1362</v>
      </c>
      <c r="C55" s="734"/>
      <c r="D55" s="734"/>
      <c r="E55" s="734"/>
      <c r="F55" s="734"/>
      <c r="G55" s="734"/>
      <c r="H55" s="734"/>
      <c r="I55" s="734"/>
      <c r="J55" s="734"/>
      <c r="K55" s="734"/>
      <c r="L55" s="734"/>
      <c r="M55" s="734"/>
      <c r="N55" s="734"/>
      <c r="O55" s="734"/>
      <c r="P55" s="734"/>
      <c r="Q55" s="734"/>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A6" sqref="BA6:BA51"/>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44" customWidth="1"/>
    <col min="56" max="58" width="6.54296875" style="598" customWidth="1"/>
    <col min="59" max="62" width="6.54296875" style="344" customWidth="1"/>
    <col min="63" max="74" width="6.54296875" style="100" customWidth="1"/>
    <col min="75" max="16384" width="11" style="100"/>
  </cols>
  <sheetData>
    <row r="1" spans="1:74" ht="15.65" customHeight="1" x14ac:dyDescent="0.3">
      <c r="A1" s="758" t="s">
        <v>792</v>
      </c>
      <c r="B1" s="805" t="s">
        <v>805</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76"/>
    </row>
    <row r="2" spans="1:74" ht="14.15" customHeight="1"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01"/>
      <c r="B5" s="102" t="s">
        <v>1114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1108</v>
      </c>
      <c r="B6" s="197" t="s">
        <v>451</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378.96670226999998</v>
      </c>
      <c r="AZ6" s="266">
        <v>322.38299999999998</v>
      </c>
      <c r="BA6" s="266">
        <v>323.1397</v>
      </c>
      <c r="BB6" s="309">
        <v>297.7192</v>
      </c>
      <c r="BC6" s="309">
        <v>328.53530000000001</v>
      </c>
      <c r="BD6" s="309">
        <v>370.9282</v>
      </c>
      <c r="BE6" s="309">
        <v>415.57459999999998</v>
      </c>
      <c r="BF6" s="309">
        <v>409.01580000000001</v>
      </c>
      <c r="BG6" s="309">
        <v>349.55619999999999</v>
      </c>
      <c r="BH6" s="309">
        <v>322.17</v>
      </c>
      <c r="BI6" s="309">
        <v>315.36219999999997</v>
      </c>
      <c r="BJ6" s="309">
        <v>346.15300000000002</v>
      </c>
      <c r="BK6" s="309">
        <v>361.84019999999998</v>
      </c>
      <c r="BL6" s="309">
        <v>320.22109999999998</v>
      </c>
      <c r="BM6" s="309">
        <v>324.91860000000003</v>
      </c>
      <c r="BN6" s="309">
        <v>302.0403</v>
      </c>
      <c r="BO6" s="309">
        <v>332.5763</v>
      </c>
      <c r="BP6" s="309">
        <v>373.30349999999999</v>
      </c>
      <c r="BQ6" s="309">
        <v>420.54500000000002</v>
      </c>
      <c r="BR6" s="309">
        <v>414.1309</v>
      </c>
      <c r="BS6" s="309">
        <v>353.98520000000002</v>
      </c>
      <c r="BT6" s="309">
        <v>326.64710000000002</v>
      </c>
      <c r="BU6" s="309">
        <v>319.69110000000001</v>
      </c>
      <c r="BV6" s="309">
        <v>351.67939999999999</v>
      </c>
    </row>
    <row r="7" spans="1:74" ht="11.15" customHeight="1" x14ac:dyDescent="0.25">
      <c r="A7" s="101" t="s">
        <v>1109</v>
      </c>
      <c r="B7" s="130" t="s">
        <v>1315</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365.20371424000001</v>
      </c>
      <c r="AZ7" s="266">
        <v>310.19099999999997</v>
      </c>
      <c r="BA7" s="266">
        <v>310.14729999999997</v>
      </c>
      <c r="BB7" s="309">
        <v>285.39100000000002</v>
      </c>
      <c r="BC7" s="309">
        <v>315.7242</v>
      </c>
      <c r="BD7" s="309">
        <v>357.75380000000001</v>
      </c>
      <c r="BE7" s="309">
        <v>401.41759999999999</v>
      </c>
      <c r="BF7" s="309">
        <v>394.85649999999998</v>
      </c>
      <c r="BG7" s="309">
        <v>336.33100000000002</v>
      </c>
      <c r="BH7" s="309">
        <v>309.22609999999997</v>
      </c>
      <c r="BI7" s="309">
        <v>302.2414</v>
      </c>
      <c r="BJ7" s="309">
        <v>332.2244</v>
      </c>
      <c r="BK7" s="309">
        <v>347.96960000000001</v>
      </c>
      <c r="BL7" s="309">
        <v>307.9042</v>
      </c>
      <c r="BM7" s="309">
        <v>311.76499999999999</v>
      </c>
      <c r="BN7" s="309">
        <v>289.53579999999999</v>
      </c>
      <c r="BO7" s="309">
        <v>319.52330000000001</v>
      </c>
      <c r="BP7" s="309">
        <v>359.90440000000001</v>
      </c>
      <c r="BQ7" s="309">
        <v>406.12979999999999</v>
      </c>
      <c r="BR7" s="309">
        <v>399.71589999999998</v>
      </c>
      <c r="BS7" s="309">
        <v>340.52440000000001</v>
      </c>
      <c r="BT7" s="309">
        <v>313.47590000000002</v>
      </c>
      <c r="BU7" s="309">
        <v>306.36380000000003</v>
      </c>
      <c r="BV7" s="309">
        <v>337.55680000000001</v>
      </c>
    </row>
    <row r="8" spans="1:74" ht="11.15" customHeight="1" x14ac:dyDescent="0.25">
      <c r="A8" s="101" t="s">
        <v>1316</v>
      </c>
      <c r="B8" s="130" t="s">
        <v>1317</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12.559531173</v>
      </c>
      <c r="AZ8" s="266">
        <v>11.1897</v>
      </c>
      <c r="BA8" s="266">
        <v>11.910259999999999</v>
      </c>
      <c r="BB8" s="309">
        <v>11.31381</v>
      </c>
      <c r="BC8" s="309">
        <v>11.75169</v>
      </c>
      <c r="BD8" s="309">
        <v>12.06643</v>
      </c>
      <c r="BE8" s="309">
        <v>12.899240000000001</v>
      </c>
      <c r="BF8" s="309">
        <v>12.917389999999999</v>
      </c>
      <c r="BG8" s="309">
        <v>12.0932</v>
      </c>
      <c r="BH8" s="309">
        <v>11.87276</v>
      </c>
      <c r="BI8" s="309">
        <v>12.08394</v>
      </c>
      <c r="BJ8" s="309">
        <v>12.806430000000001</v>
      </c>
      <c r="BK8" s="309">
        <v>12.71349</v>
      </c>
      <c r="BL8" s="309">
        <v>11.30499</v>
      </c>
      <c r="BM8" s="309">
        <v>12.06235</v>
      </c>
      <c r="BN8" s="309">
        <v>11.47471</v>
      </c>
      <c r="BO8" s="309">
        <v>11.97997</v>
      </c>
      <c r="BP8" s="309">
        <v>12.27402</v>
      </c>
      <c r="BQ8" s="309">
        <v>13.140280000000001</v>
      </c>
      <c r="BR8" s="309">
        <v>13.156499999999999</v>
      </c>
      <c r="BS8" s="309">
        <v>12.31349</v>
      </c>
      <c r="BT8" s="309">
        <v>12.08464</v>
      </c>
      <c r="BU8" s="309">
        <v>12.276450000000001</v>
      </c>
      <c r="BV8" s="309">
        <v>12.988670000000001</v>
      </c>
    </row>
    <row r="9" spans="1:74" ht="11.15" customHeight="1" x14ac:dyDescent="0.25">
      <c r="A9" s="101" t="s">
        <v>1318</v>
      </c>
      <c r="B9" s="130" t="s">
        <v>1319</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1.2034568539999999</v>
      </c>
      <c r="AZ9" s="266">
        <v>1.00234</v>
      </c>
      <c r="BA9" s="266">
        <v>1.0821510000000001</v>
      </c>
      <c r="BB9" s="309">
        <v>1.014337</v>
      </c>
      <c r="BC9" s="309">
        <v>1.05935</v>
      </c>
      <c r="BD9" s="309">
        <v>1.1079129999999999</v>
      </c>
      <c r="BE9" s="309">
        <v>1.2577659999999999</v>
      </c>
      <c r="BF9" s="309">
        <v>1.2419150000000001</v>
      </c>
      <c r="BG9" s="309">
        <v>1.1320110000000001</v>
      </c>
      <c r="BH9" s="309">
        <v>1.07111</v>
      </c>
      <c r="BI9" s="309">
        <v>1.0368930000000001</v>
      </c>
      <c r="BJ9" s="309">
        <v>1.1221369999999999</v>
      </c>
      <c r="BK9" s="309">
        <v>1.1571039999999999</v>
      </c>
      <c r="BL9" s="309">
        <v>1.011903</v>
      </c>
      <c r="BM9" s="309">
        <v>1.09127</v>
      </c>
      <c r="BN9" s="309">
        <v>1.0297989999999999</v>
      </c>
      <c r="BO9" s="309">
        <v>1.0729820000000001</v>
      </c>
      <c r="BP9" s="309">
        <v>1.125135</v>
      </c>
      <c r="BQ9" s="309">
        <v>1.2749200000000001</v>
      </c>
      <c r="BR9" s="309">
        <v>1.258445</v>
      </c>
      <c r="BS9" s="309">
        <v>1.1472690000000001</v>
      </c>
      <c r="BT9" s="309">
        <v>1.0865579999999999</v>
      </c>
      <c r="BU9" s="309">
        <v>1.0507880000000001</v>
      </c>
      <c r="BV9" s="309">
        <v>1.1339939999999999</v>
      </c>
    </row>
    <row r="10" spans="1:74" ht="11.15" customHeight="1" x14ac:dyDescent="0.25">
      <c r="A10" s="104" t="s">
        <v>1110</v>
      </c>
      <c r="B10" s="130" t="s">
        <v>452</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4.6726558005000003</v>
      </c>
      <c r="AZ10" s="266">
        <v>3.9405749999999999</v>
      </c>
      <c r="BA10" s="266">
        <v>4.2943680000000004</v>
      </c>
      <c r="BB10" s="309">
        <v>3.856992</v>
      </c>
      <c r="BC10" s="309">
        <v>4.4043289999999997</v>
      </c>
      <c r="BD10" s="309">
        <v>4.7843489999999997</v>
      </c>
      <c r="BE10" s="309">
        <v>5.4561799999999998</v>
      </c>
      <c r="BF10" s="309">
        <v>5.5660230000000004</v>
      </c>
      <c r="BG10" s="309">
        <v>4.175484</v>
      </c>
      <c r="BH10" s="309">
        <v>3.6464189999999999</v>
      </c>
      <c r="BI10" s="309">
        <v>3.8656779999999999</v>
      </c>
      <c r="BJ10" s="309">
        <v>4.1029450000000001</v>
      </c>
      <c r="BK10" s="309">
        <v>4.5168340000000002</v>
      </c>
      <c r="BL10" s="309">
        <v>3.8108019999999998</v>
      </c>
      <c r="BM10" s="309">
        <v>4.1711850000000004</v>
      </c>
      <c r="BN10" s="309">
        <v>3.7796979999999998</v>
      </c>
      <c r="BO10" s="309">
        <v>4.280367</v>
      </c>
      <c r="BP10" s="309">
        <v>4.6680820000000001</v>
      </c>
      <c r="BQ10" s="309">
        <v>5.3866839999999998</v>
      </c>
      <c r="BR10" s="309">
        <v>5.5277409999999998</v>
      </c>
      <c r="BS10" s="309">
        <v>4.1459289999999998</v>
      </c>
      <c r="BT10" s="309">
        <v>3.62459</v>
      </c>
      <c r="BU10" s="309">
        <v>3.8480789999999998</v>
      </c>
      <c r="BV10" s="309">
        <v>4.101451</v>
      </c>
    </row>
    <row r="11" spans="1:74" ht="11.15" customHeight="1" x14ac:dyDescent="0.25">
      <c r="A11" s="104" t="s">
        <v>1111</v>
      </c>
      <c r="B11" s="130" t="s">
        <v>394</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383.63935807000001</v>
      </c>
      <c r="AZ11" s="266">
        <v>326.3236</v>
      </c>
      <c r="BA11" s="266">
        <v>327.4341</v>
      </c>
      <c r="BB11" s="309">
        <v>301.57619999999997</v>
      </c>
      <c r="BC11" s="309">
        <v>332.93959999999998</v>
      </c>
      <c r="BD11" s="309">
        <v>375.71249999999998</v>
      </c>
      <c r="BE11" s="309">
        <v>421.0308</v>
      </c>
      <c r="BF11" s="309">
        <v>414.58190000000002</v>
      </c>
      <c r="BG11" s="309">
        <v>353.73169999999999</v>
      </c>
      <c r="BH11" s="309">
        <v>325.81639999999999</v>
      </c>
      <c r="BI11" s="309">
        <v>319.22789999999998</v>
      </c>
      <c r="BJ11" s="309">
        <v>350.2559</v>
      </c>
      <c r="BK11" s="309">
        <v>366.3571</v>
      </c>
      <c r="BL11" s="309">
        <v>324.03190000000001</v>
      </c>
      <c r="BM11" s="309">
        <v>329.08980000000003</v>
      </c>
      <c r="BN11" s="309">
        <v>305.82</v>
      </c>
      <c r="BO11" s="309">
        <v>336.85660000000001</v>
      </c>
      <c r="BP11" s="309">
        <v>377.97160000000002</v>
      </c>
      <c r="BQ11" s="309">
        <v>425.93169999999998</v>
      </c>
      <c r="BR11" s="309">
        <v>419.65859999999998</v>
      </c>
      <c r="BS11" s="309">
        <v>358.1311</v>
      </c>
      <c r="BT11" s="309">
        <v>330.27170000000001</v>
      </c>
      <c r="BU11" s="309">
        <v>323.53919999999999</v>
      </c>
      <c r="BV11" s="309">
        <v>355.78089999999997</v>
      </c>
    </row>
    <row r="12" spans="1:74" ht="11.15" customHeight="1" x14ac:dyDescent="0.25">
      <c r="A12" s="104" t="s">
        <v>1112</v>
      </c>
      <c r="B12" s="130" t="s">
        <v>345</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34.719703742999997</v>
      </c>
      <c r="AZ12" s="266">
        <v>15.053750000000001</v>
      </c>
      <c r="BA12" s="266">
        <v>18.006920000000001</v>
      </c>
      <c r="BB12" s="309">
        <v>13.72716</v>
      </c>
      <c r="BC12" s="309">
        <v>26.081869999999999</v>
      </c>
      <c r="BD12" s="309">
        <v>25.606529999999999</v>
      </c>
      <c r="BE12" s="309">
        <v>27.578389999999999</v>
      </c>
      <c r="BF12" s="309">
        <v>21.771699999999999</v>
      </c>
      <c r="BG12" s="309">
        <v>4.0198879999999999</v>
      </c>
      <c r="BH12" s="309">
        <v>8.8073149999999991</v>
      </c>
      <c r="BI12" s="309">
        <v>17.797519999999999</v>
      </c>
      <c r="BJ12" s="309">
        <v>24.23593</v>
      </c>
      <c r="BK12" s="309">
        <v>18.484089999999998</v>
      </c>
      <c r="BL12" s="309">
        <v>9.1366809999999994</v>
      </c>
      <c r="BM12" s="309">
        <v>14.6297</v>
      </c>
      <c r="BN12" s="309">
        <v>12.878119999999999</v>
      </c>
      <c r="BO12" s="309">
        <v>26.22504</v>
      </c>
      <c r="BP12" s="309">
        <v>25.711510000000001</v>
      </c>
      <c r="BQ12" s="309">
        <v>28.42118</v>
      </c>
      <c r="BR12" s="309">
        <v>22.034929999999999</v>
      </c>
      <c r="BS12" s="309">
        <v>4.0662890000000003</v>
      </c>
      <c r="BT12" s="309">
        <v>8.9057720000000007</v>
      </c>
      <c r="BU12" s="309">
        <v>18.020330000000001</v>
      </c>
      <c r="BV12" s="309">
        <v>24.6098</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1113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1115</v>
      </c>
      <c r="B15" s="130" t="s">
        <v>453</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336.69183415999998</v>
      </c>
      <c r="AZ15" s="266">
        <v>300.43775615999999</v>
      </c>
      <c r="BA15" s="266">
        <v>297.88397734</v>
      </c>
      <c r="BB15" s="309">
        <v>276.89600000000002</v>
      </c>
      <c r="BC15" s="309">
        <v>295.47570000000002</v>
      </c>
      <c r="BD15" s="309">
        <v>338.40120000000002</v>
      </c>
      <c r="BE15" s="309">
        <v>380.87450000000001</v>
      </c>
      <c r="BF15" s="309">
        <v>380.23020000000002</v>
      </c>
      <c r="BG15" s="309">
        <v>337.96170000000001</v>
      </c>
      <c r="BH15" s="309">
        <v>305.50900000000001</v>
      </c>
      <c r="BI15" s="309">
        <v>289.7731</v>
      </c>
      <c r="BJ15" s="309">
        <v>313.64510000000001</v>
      </c>
      <c r="BK15" s="309">
        <v>335.54950000000002</v>
      </c>
      <c r="BL15" s="309">
        <v>303.9522</v>
      </c>
      <c r="BM15" s="309">
        <v>302.77370000000002</v>
      </c>
      <c r="BN15" s="309">
        <v>281.8322</v>
      </c>
      <c r="BO15" s="309">
        <v>299.03460000000001</v>
      </c>
      <c r="BP15" s="309">
        <v>340.35550000000001</v>
      </c>
      <c r="BQ15" s="309">
        <v>384.70330000000001</v>
      </c>
      <c r="BR15" s="309">
        <v>384.81659999999999</v>
      </c>
      <c r="BS15" s="309">
        <v>342.10550000000001</v>
      </c>
      <c r="BT15" s="309">
        <v>309.66390000000001</v>
      </c>
      <c r="BU15" s="309">
        <v>293.67809999999997</v>
      </c>
      <c r="BV15" s="309">
        <v>318.62369999999999</v>
      </c>
    </row>
    <row r="16" spans="1:74" ht="11.15" customHeight="1" x14ac:dyDescent="0.25">
      <c r="A16" s="730" t="s">
        <v>1151</v>
      </c>
      <c r="B16" s="130" t="s">
        <v>388</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140.59360425</v>
      </c>
      <c r="AZ16" s="266">
        <v>121.5405031</v>
      </c>
      <c r="BA16" s="266">
        <v>111.21247182</v>
      </c>
      <c r="BB16" s="309">
        <v>93.718680000000006</v>
      </c>
      <c r="BC16" s="309">
        <v>101.4774</v>
      </c>
      <c r="BD16" s="309">
        <v>129.07560000000001</v>
      </c>
      <c r="BE16" s="309">
        <v>157.7689</v>
      </c>
      <c r="BF16" s="309">
        <v>154.86949999999999</v>
      </c>
      <c r="BG16" s="309">
        <v>129.60069999999999</v>
      </c>
      <c r="BH16" s="309">
        <v>105.0018</v>
      </c>
      <c r="BI16" s="309">
        <v>101.06870000000001</v>
      </c>
      <c r="BJ16" s="309">
        <v>122.0742</v>
      </c>
      <c r="BK16" s="309">
        <v>136.8724</v>
      </c>
      <c r="BL16" s="309">
        <v>122.5852</v>
      </c>
      <c r="BM16" s="309">
        <v>112.9499</v>
      </c>
      <c r="BN16" s="309">
        <v>95.925799999999995</v>
      </c>
      <c r="BO16" s="309">
        <v>102.7454</v>
      </c>
      <c r="BP16" s="309">
        <v>128.95259999999999</v>
      </c>
      <c r="BQ16" s="309">
        <v>159.02709999999999</v>
      </c>
      <c r="BR16" s="309">
        <v>156.8954</v>
      </c>
      <c r="BS16" s="309">
        <v>131.3896</v>
      </c>
      <c r="BT16" s="309">
        <v>107.0067</v>
      </c>
      <c r="BU16" s="309">
        <v>102.9789</v>
      </c>
      <c r="BV16" s="309">
        <v>124.96720000000001</v>
      </c>
    </row>
    <row r="17" spans="1:74" ht="11.15" customHeight="1" x14ac:dyDescent="0.25">
      <c r="A17" s="501" t="s">
        <v>1162</v>
      </c>
      <c r="B17" s="130" t="s">
        <v>387</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99.999374540999995</v>
      </c>
      <c r="BA17" s="266">
        <v>106.40140601</v>
      </c>
      <c r="BB17" s="309">
        <v>101.2743</v>
      </c>
      <c r="BC17" s="309">
        <v>108.4419</v>
      </c>
      <c r="BD17" s="309">
        <v>121.081</v>
      </c>
      <c r="BE17" s="309">
        <v>131.023</v>
      </c>
      <c r="BF17" s="309">
        <v>132.03909999999999</v>
      </c>
      <c r="BG17" s="309">
        <v>119.82859999999999</v>
      </c>
      <c r="BH17" s="309">
        <v>113.5719</v>
      </c>
      <c r="BI17" s="309">
        <v>104.5057</v>
      </c>
      <c r="BJ17" s="309">
        <v>107.09529999999999</v>
      </c>
      <c r="BK17" s="309">
        <v>112.6142</v>
      </c>
      <c r="BL17" s="309">
        <v>100.2972</v>
      </c>
      <c r="BM17" s="309">
        <v>107.4121</v>
      </c>
      <c r="BN17" s="309">
        <v>101.7835</v>
      </c>
      <c r="BO17" s="309">
        <v>108.6658</v>
      </c>
      <c r="BP17" s="309">
        <v>121.0947</v>
      </c>
      <c r="BQ17" s="309">
        <v>131.4314</v>
      </c>
      <c r="BR17" s="309">
        <v>132.4802</v>
      </c>
      <c r="BS17" s="309">
        <v>120.20099999999999</v>
      </c>
      <c r="BT17" s="309">
        <v>113.89570000000001</v>
      </c>
      <c r="BU17" s="309">
        <v>104.8026</v>
      </c>
      <c r="BV17" s="309">
        <v>107.4165</v>
      </c>
    </row>
    <row r="18" spans="1:74" ht="11.15" customHeight="1" x14ac:dyDescent="0.25">
      <c r="A18" s="501" t="s">
        <v>1173</v>
      </c>
      <c r="B18" s="130" t="s">
        <v>386</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83.286060419999998</v>
      </c>
      <c r="AZ18" s="266">
        <v>78.349049796000003</v>
      </c>
      <c r="BA18" s="266">
        <v>79.725475677999995</v>
      </c>
      <c r="BB18" s="309">
        <v>81.395840000000007</v>
      </c>
      <c r="BC18" s="309">
        <v>85.05865</v>
      </c>
      <c r="BD18" s="309">
        <v>87.725300000000004</v>
      </c>
      <c r="BE18" s="309">
        <v>91.546099999999996</v>
      </c>
      <c r="BF18" s="309">
        <v>92.791529999999995</v>
      </c>
      <c r="BG18" s="309">
        <v>88.010469999999998</v>
      </c>
      <c r="BH18" s="309">
        <v>86.429379999999995</v>
      </c>
      <c r="BI18" s="309">
        <v>83.701509999999999</v>
      </c>
      <c r="BJ18" s="309">
        <v>83.931219999999996</v>
      </c>
      <c r="BK18" s="309">
        <v>85.497200000000007</v>
      </c>
      <c r="BL18" s="309">
        <v>80.517240000000001</v>
      </c>
      <c r="BM18" s="309">
        <v>81.878389999999996</v>
      </c>
      <c r="BN18" s="309">
        <v>83.619219999999999</v>
      </c>
      <c r="BO18" s="309">
        <v>87.129440000000002</v>
      </c>
      <c r="BP18" s="309">
        <v>89.792079999999999</v>
      </c>
      <c r="BQ18" s="309">
        <v>93.711010000000002</v>
      </c>
      <c r="BR18" s="309">
        <v>94.913510000000002</v>
      </c>
      <c r="BS18" s="309">
        <v>89.995279999999994</v>
      </c>
      <c r="BT18" s="309">
        <v>88.25806</v>
      </c>
      <c r="BU18" s="309">
        <v>85.401790000000005</v>
      </c>
      <c r="BV18" s="309">
        <v>85.697900000000004</v>
      </c>
    </row>
    <row r="19" spans="1:74" ht="11.15" customHeight="1" x14ac:dyDescent="0.25">
      <c r="A19" s="501" t="s">
        <v>1389</v>
      </c>
      <c r="B19" s="130" t="s">
        <v>804</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0.56445445999999999</v>
      </c>
      <c r="AZ19" s="266">
        <v>0.54882872946000005</v>
      </c>
      <c r="BA19" s="266">
        <v>0.54462383279000004</v>
      </c>
      <c r="BB19" s="309">
        <v>0.50723399999999996</v>
      </c>
      <c r="BC19" s="309">
        <v>0.49770900000000001</v>
      </c>
      <c r="BD19" s="309">
        <v>0.51921609999999996</v>
      </c>
      <c r="BE19" s="309">
        <v>0.53650750000000003</v>
      </c>
      <c r="BF19" s="309">
        <v>0.53007170000000003</v>
      </c>
      <c r="BG19" s="309">
        <v>0.52193999999999996</v>
      </c>
      <c r="BH19" s="309">
        <v>0.50587910000000003</v>
      </c>
      <c r="BI19" s="309">
        <v>0.49720409999999998</v>
      </c>
      <c r="BJ19" s="309">
        <v>0.54441649999999997</v>
      </c>
      <c r="BK19" s="309">
        <v>0.56568879999999999</v>
      </c>
      <c r="BL19" s="309">
        <v>0.55265960000000003</v>
      </c>
      <c r="BM19" s="309">
        <v>0.53325990000000001</v>
      </c>
      <c r="BN19" s="309">
        <v>0.50366949999999999</v>
      </c>
      <c r="BO19" s="309">
        <v>0.4939907</v>
      </c>
      <c r="BP19" s="309">
        <v>0.51618739999999996</v>
      </c>
      <c r="BQ19" s="309">
        <v>0.53371610000000003</v>
      </c>
      <c r="BR19" s="309">
        <v>0.52752750000000004</v>
      </c>
      <c r="BS19" s="309">
        <v>0.5196151</v>
      </c>
      <c r="BT19" s="309">
        <v>0.50345320000000005</v>
      </c>
      <c r="BU19" s="309">
        <v>0.49490269999999997</v>
      </c>
      <c r="BV19" s="309">
        <v>0.54207130000000003</v>
      </c>
    </row>
    <row r="20" spans="1:74" ht="11.15" customHeight="1" x14ac:dyDescent="0.25">
      <c r="A20" s="104" t="s">
        <v>1116</v>
      </c>
      <c r="B20" s="130" t="s">
        <v>346</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12.227820168999999</v>
      </c>
      <c r="AZ20" s="266">
        <v>10.832100000000001</v>
      </c>
      <c r="BA20" s="266">
        <v>11.543200000000001</v>
      </c>
      <c r="BB20" s="309">
        <v>10.95302</v>
      </c>
      <c r="BC20" s="309">
        <v>11.382059999999999</v>
      </c>
      <c r="BD20" s="309">
        <v>11.704840000000001</v>
      </c>
      <c r="BE20" s="309">
        <v>12.57789</v>
      </c>
      <c r="BF20" s="309">
        <v>12.579929999999999</v>
      </c>
      <c r="BG20" s="309">
        <v>11.750030000000001</v>
      </c>
      <c r="BH20" s="309">
        <v>11.500069999999999</v>
      </c>
      <c r="BI20" s="309">
        <v>11.65729</v>
      </c>
      <c r="BJ20" s="309">
        <v>12.374930000000001</v>
      </c>
      <c r="BK20" s="309">
        <v>12.32343</v>
      </c>
      <c r="BL20" s="309">
        <v>10.94303</v>
      </c>
      <c r="BM20" s="309">
        <v>11.68642</v>
      </c>
      <c r="BN20" s="309">
        <v>11.10971</v>
      </c>
      <c r="BO20" s="309">
        <v>11.59698</v>
      </c>
      <c r="BP20" s="309">
        <v>11.90457</v>
      </c>
      <c r="BQ20" s="309">
        <v>12.80728</v>
      </c>
      <c r="BR20" s="309">
        <v>12.80706</v>
      </c>
      <c r="BS20" s="309">
        <v>11.959300000000001</v>
      </c>
      <c r="BT20" s="309">
        <v>11.70204</v>
      </c>
      <c r="BU20" s="309">
        <v>11.840669999999999</v>
      </c>
      <c r="BV20" s="309">
        <v>12.54738</v>
      </c>
    </row>
    <row r="21" spans="1:74" ht="11.15" customHeight="1" x14ac:dyDescent="0.25">
      <c r="A21" s="107" t="s">
        <v>1117</v>
      </c>
      <c r="B21" s="198" t="s">
        <v>454</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348.91965433000001</v>
      </c>
      <c r="AZ21" s="266">
        <v>311.26990000000001</v>
      </c>
      <c r="BA21" s="266">
        <v>309.42720000000003</v>
      </c>
      <c r="BB21" s="309">
        <v>287.84899999999999</v>
      </c>
      <c r="BC21" s="309">
        <v>306.85770000000002</v>
      </c>
      <c r="BD21" s="309">
        <v>350.10599999999999</v>
      </c>
      <c r="BE21" s="309">
        <v>393.45240000000001</v>
      </c>
      <c r="BF21" s="309">
        <v>392.81020000000001</v>
      </c>
      <c r="BG21" s="309">
        <v>349.71179999999998</v>
      </c>
      <c r="BH21" s="309">
        <v>317.00909999999999</v>
      </c>
      <c r="BI21" s="309">
        <v>301.43040000000002</v>
      </c>
      <c r="BJ21" s="309">
        <v>326.02</v>
      </c>
      <c r="BK21" s="309">
        <v>347.87299999999999</v>
      </c>
      <c r="BL21" s="309">
        <v>314.89519999999999</v>
      </c>
      <c r="BM21" s="309">
        <v>314.46010000000001</v>
      </c>
      <c r="BN21" s="309">
        <v>292.94189999999998</v>
      </c>
      <c r="BO21" s="309">
        <v>310.63159999999999</v>
      </c>
      <c r="BP21" s="309">
        <v>352.26010000000002</v>
      </c>
      <c r="BQ21" s="309">
        <v>397.51049999999998</v>
      </c>
      <c r="BR21" s="309">
        <v>397.62369999999999</v>
      </c>
      <c r="BS21" s="309">
        <v>354.06479999999999</v>
      </c>
      <c r="BT21" s="309">
        <v>321.36590000000001</v>
      </c>
      <c r="BU21" s="309">
        <v>305.5188</v>
      </c>
      <c r="BV21" s="309">
        <v>331.17110000000002</v>
      </c>
    </row>
    <row r="22" spans="1:74" ht="11.15" customHeight="1" x14ac:dyDescent="0.25">
      <c r="A22" s="107"/>
      <c r="B22" s="108" t="s">
        <v>180</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181</v>
      </c>
      <c r="B23" s="198" t="s">
        <v>182</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993.98953325000002</v>
      </c>
      <c r="AN23" s="266">
        <v>920.36151042999995</v>
      </c>
      <c r="AO23" s="266">
        <v>829.43777852999995</v>
      </c>
      <c r="AP23" s="266">
        <v>682.65769670999998</v>
      </c>
      <c r="AQ23" s="266">
        <v>735.72656068000003</v>
      </c>
      <c r="AR23" s="266">
        <v>962.86532008999995</v>
      </c>
      <c r="AS23" s="266">
        <v>1125.8986703</v>
      </c>
      <c r="AT23" s="266">
        <v>1150.0091483000001</v>
      </c>
      <c r="AU23" s="266">
        <v>955.83602661999998</v>
      </c>
      <c r="AV23" s="266">
        <v>758.07045486000004</v>
      </c>
      <c r="AW23" s="266">
        <v>732.33299263000004</v>
      </c>
      <c r="AX23" s="266">
        <v>855.95508784000003</v>
      </c>
      <c r="AY23" s="266">
        <v>1009.3803799999999</v>
      </c>
      <c r="AZ23" s="266">
        <v>872.59018538999999</v>
      </c>
      <c r="BA23" s="266">
        <v>798.44092240999998</v>
      </c>
      <c r="BB23" s="309">
        <v>672.84559999999999</v>
      </c>
      <c r="BC23" s="309">
        <v>728.5489</v>
      </c>
      <c r="BD23" s="309">
        <v>926.68780000000004</v>
      </c>
      <c r="BE23" s="309">
        <v>1132.6890000000001</v>
      </c>
      <c r="BF23" s="309">
        <v>1111.873</v>
      </c>
      <c r="BG23" s="309">
        <v>930.45809999999994</v>
      </c>
      <c r="BH23" s="309">
        <v>753.85230000000001</v>
      </c>
      <c r="BI23" s="309">
        <v>725.61440000000005</v>
      </c>
      <c r="BJ23" s="309">
        <v>876.42169999999999</v>
      </c>
      <c r="BK23" s="309">
        <v>972.57470000000001</v>
      </c>
      <c r="BL23" s="309">
        <v>871.05380000000002</v>
      </c>
      <c r="BM23" s="309">
        <v>802.5883</v>
      </c>
      <c r="BN23" s="309">
        <v>681.62019999999995</v>
      </c>
      <c r="BO23" s="309">
        <v>730.07799999999997</v>
      </c>
      <c r="BP23" s="309">
        <v>916.29880000000003</v>
      </c>
      <c r="BQ23" s="309">
        <v>1129.999</v>
      </c>
      <c r="BR23" s="309">
        <v>1114.8520000000001</v>
      </c>
      <c r="BS23" s="309">
        <v>933.61569999999995</v>
      </c>
      <c r="BT23" s="309">
        <v>760.35770000000002</v>
      </c>
      <c r="BU23" s="309">
        <v>731.73739999999998</v>
      </c>
      <c r="BV23" s="309">
        <v>887.98</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89</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60</v>
      </c>
      <c r="B26" s="198" t="s">
        <v>78</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84.079310000000007</v>
      </c>
      <c r="BA26" s="250">
        <v>89.916160000000005</v>
      </c>
      <c r="BB26" s="316">
        <v>96.404870000000003</v>
      </c>
      <c r="BC26" s="316">
        <v>99.880759999999995</v>
      </c>
      <c r="BD26" s="316">
        <v>96.799120000000002</v>
      </c>
      <c r="BE26" s="316">
        <v>83.934020000000004</v>
      </c>
      <c r="BF26" s="316">
        <v>76.051950000000005</v>
      </c>
      <c r="BG26" s="316">
        <v>70.497839999999997</v>
      </c>
      <c r="BH26" s="316">
        <v>73.61148</v>
      </c>
      <c r="BI26" s="316">
        <v>75.117720000000006</v>
      </c>
      <c r="BJ26" s="316">
        <v>70.045640000000006</v>
      </c>
      <c r="BK26" s="316">
        <v>69.350340000000003</v>
      </c>
      <c r="BL26" s="316">
        <v>69.551280000000006</v>
      </c>
      <c r="BM26" s="316">
        <v>77.316659999999999</v>
      </c>
      <c r="BN26" s="316">
        <v>90.125600000000006</v>
      </c>
      <c r="BO26" s="316">
        <v>98.069419999999994</v>
      </c>
      <c r="BP26" s="316">
        <v>97.051130000000001</v>
      </c>
      <c r="BQ26" s="316">
        <v>88.238560000000007</v>
      </c>
      <c r="BR26" s="316">
        <v>84.751499999999993</v>
      </c>
      <c r="BS26" s="316">
        <v>86.383240000000001</v>
      </c>
      <c r="BT26" s="316">
        <v>93.804699999999997</v>
      </c>
      <c r="BU26" s="316">
        <v>99.348579999999998</v>
      </c>
      <c r="BV26" s="316">
        <v>97.370819999999995</v>
      </c>
    </row>
    <row r="27" spans="1:74" ht="11.15" customHeight="1" x14ac:dyDescent="0.25">
      <c r="A27" s="107" t="s">
        <v>74</v>
      </c>
      <c r="B27" s="198" t="s">
        <v>76</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5.8459810000000001</v>
      </c>
      <c r="BA27" s="250">
        <v>6.4528980000000002</v>
      </c>
      <c r="BB27" s="316">
        <v>6.4165799999999997</v>
      </c>
      <c r="BC27" s="316">
        <v>6.4571930000000002</v>
      </c>
      <c r="BD27" s="316">
        <v>6.5735799999999998</v>
      </c>
      <c r="BE27" s="316">
        <v>6.2962920000000002</v>
      </c>
      <c r="BF27" s="316">
        <v>6.3989719999999997</v>
      </c>
      <c r="BG27" s="316">
        <v>6.6861959999999998</v>
      </c>
      <c r="BH27" s="316">
        <v>6.9618219999999997</v>
      </c>
      <c r="BI27" s="316">
        <v>7.124466</v>
      </c>
      <c r="BJ27" s="316">
        <v>7.0111920000000003</v>
      </c>
      <c r="BK27" s="316">
        <v>5.6047830000000003</v>
      </c>
      <c r="BL27" s="316">
        <v>5.6388420000000004</v>
      </c>
      <c r="BM27" s="316">
        <v>4.8802000000000003</v>
      </c>
      <c r="BN27" s="316">
        <v>4.7088850000000004</v>
      </c>
      <c r="BO27" s="316">
        <v>5.2522690000000001</v>
      </c>
      <c r="BP27" s="316">
        <v>4.8251790000000003</v>
      </c>
      <c r="BQ27" s="316">
        <v>3.7780559999999999</v>
      </c>
      <c r="BR27" s="316">
        <v>3.089413</v>
      </c>
      <c r="BS27" s="316">
        <v>2.9872519999999998</v>
      </c>
      <c r="BT27" s="316">
        <v>3.6181549999999998</v>
      </c>
      <c r="BU27" s="316">
        <v>4.1157339999999998</v>
      </c>
      <c r="BV27" s="316">
        <v>3.6941890000000002</v>
      </c>
    </row>
    <row r="28" spans="1:74" ht="11.15" customHeight="1" x14ac:dyDescent="0.25">
      <c r="A28" s="107" t="s">
        <v>75</v>
      </c>
      <c r="B28" s="198" t="s">
        <v>77</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15.046659999999999</v>
      </c>
      <c r="BA28" s="250">
        <v>14.93824</v>
      </c>
      <c r="BB28" s="316">
        <v>14.799910000000001</v>
      </c>
      <c r="BC28" s="316">
        <v>14.728289999999999</v>
      </c>
      <c r="BD28" s="316">
        <v>14.806050000000001</v>
      </c>
      <c r="BE28" s="316">
        <v>14.756180000000001</v>
      </c>
      <c r="BF28" s="316">
        <v>14.76031</v>
      </c>
      <c r="BG28" s="316">
        <v>14.79879</v>
      </c>
      <c r="BH28" s="316">
        <v>14.897880000000001</v>
      </c>
      <c r="BI28" s="316">
        <v>15.09019</v>
      </c>
      <c r="BJ28" s="316">
        <v>15.130750000000001</v>
      </c>
      <c r="BK28" s="316">
        <v>15.192080000000001</v>
      </c>
      <c r="BL28" s="316">
        <v>15.12201</v>
      </c>
      <c r="BM28" s="316">
        <v>15.0038</v>
      </c>
      <c r="BN28" s="316">
        <v>14.863110000000001</v>
      </c>
      <c r="BO28" s="316">
        <v>14.78739</v>
      </c>
      <c r="BP28" s="316">
        <v>14.857699999999999</v>
      </c>
      <c r="BQ28" s="316">
        <v>14.801259999999999</v>
      </c>
      <c r="BR28" s="316">
        <v>14.795400000000001</v>
      </c>
      <c r="BS28" s="316">
        <v>14.82315</v>
      </c>
      <c r="BT28" s="316">
        <v>14.910209999999999</v>
      </c>
      <c r="BU28" s="316">
        <v>15.090009999999999</v>
      </c>
      <c r="BV28" s="316">
        <v>15.12378</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128</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523</v>
      </c>
      <c r="B32" s="198" t="s">
        <v>389</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2.2078363601</v>
      </c>
      <c r="AZ32" s="208">
        <v>2.0133730000000001</v>
      </c>
      <c r="BA32" s="208">
        <v>1.8762460000000001</v>
      </c>
      <c r="BB32" s="324">
        <v>1.9222950000000001</v>
      </c>
      <c r="BC32" s="324">
        <v>1.8843080000000001</v>
      </c>
      <c r="BD32" s="324">
        <v>1.874274</v>
      </c>
      <c r="BE32" s="324">
        <v>1.7515050000000001</v>
      </c>
      <c r="BF32" s="324">
        <v>1.752243</v>
      </c>
      <c r="BG32" s="324">
        <v>1.789088</v>
      </c>
      <c r="BH32" s="324">
        <v>1.7475780000000001</v>
      </c>
      <c r="BI32" s="324">
        <v>1.7740199999999999</v>
      </c>
      <c r="BJ32" s="324">
        <v>1.782805</v>
      </c>
      <c r="BK32" s="324">
        <v>1.823054</v>
      </c>
      <c r="BL32" s="324">
        <v>1.814071</v>
      </c>
      <c r="BM32" s="324">
        <v>1.832811</v>
      </c>
      <c r="BN32" s="324">
        <v>1.8510770000000001</v>
      </c>
      <c r="BO32" s="324">
        <v>1.843191</v>
      </c>
      <c r="BP32" s="324">
        <v>1.8085260000000001</v>
      </c>
      <c r="BQ32" s="324">
        <v>1.814775</v>
      </c>
      <c r="BR32" s="324">
        <v>1.8219080000000001</v>
      </c>
      <c r="BS32" s="324">
        <v>1.810538</v>
      </c>
      <c r="BT32" s="324">
        <v>1.785101</v>
      </c>
      <c r="BU32" s="324">
        <v>1.786802</v>
      </c>
      <c r="BV32" s="324">
        <v>1.7905489999999999</v>
      </c>
    </row>
    <row r="33" spans="1:74" ht="11.15" customHeight="1" x14ac:dyDescent="0.25">
      <c r="A33" s="107" t="s">
        <v>525</v>
      </c>
      <c r="B33" s="198" t="s">
        <v>455</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5.8480282200999998</v>
      </c>
      <c r="AZ33" s="208">
        <v>5.509029</v>
      </c>
      <c r="BA33" s="208">
        <v>5.3305550000000004</v>
      </c>
      <c r="BB33" s="324">
        <v>6.25082</v>
      </c>
      <c r="BC33" s="324">
        <v>5.732145</v>
      </c>
      <c r="BD33" s="324">
        <v>5.6642890000000001</v>
      </c>
      <c r="BE33" s="324">
        <v>5.7371480000000004</v>
      </c>
      <c r="BF33" s="324">
        <v>5.6367190000000003</v>
      </c>
      <c r="BG33" s="324">
        <v>5.4796889999999996</v>
      </c>
      <c r="BH33" s="324">
        <v>5.3998689999999998</v>
      </c>
      <c r="BI33" s="324">
        <v>5.3116979999999998</v>
      </c>
      <c r="BJ33" s="324">
        <v>5.4465050000000002</v>
      </c>
      <c r="BK33" s="324">
        <v>5.5585170000000002</v>
      </c>
      <c r="BL33" s="324">
        <v>5.2752549999999996</v>
      </c>
      <c r="BM33" s="324">
        <v>4.8836810000000002</v>
      </c>
      <c r="BN33" s="324">
        <v>3.9200689999999998</v>
      </c>
      <c r="BO33" s="324">
        <v>3.7817639999999999</v>
      </c>
      <c r="BP33" s="324">
        <v>3.7061169999999999</v>
      </c>
      <c r="BQ33" s="324">
        <v>3.8600110000000001</v>
      </c>
      <c r="BR33" s="324">
        <v>3.8902890000000001</v>
      </c>
      <c r="BS33" s="324">
        <v>3.8314509999999999</v>
      </c>
      <c r="BT33" s="324">
        <v>3.9204629999999998</v>
      </c>
      <c r="BU33" s="324">
        <v>4.161511</v>
      </c>
      <c r="BV33" s="324">
        <v>4.4326220000000003</v>
      </c>
    </row>
    <row r="34" spans="1:74" ht="11.15" customHeight="1" x14ac:dyDescent="0.25">
      <c r="A34" s="52" t="s">
        <v>524</v>
      </c>
      <c r="B34" s="198" t="s">
        <v>398</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15.744738624</v>
      </c>
      <c r="AZ34" s="208">
        <v>15.830959999999999</v>
      </c>
      <c r="BA34" s="208">
        <v>18.127089999999999</v>
      </c>
      <c r="BB34" s="324">
        <v>20.944009999999999</v>
      </c>
      <c r="BC34" s="324">
        <v>20.631180000000001</v>
      </c>
      <c r="BD34" s="324">
        <v>20.91018</v>
      </c>
      <c r="BE34" s="324">
        <v>20.259830000000001</v>
      </c>
      <c r="BF34" s="324">
        <v>19.42709</v>
      </c>
      <c r="BG34" s="324">
        <v>18.809249999999999</v>
      </c>
      <c r="BH34" s="324">
        <v>18.427949999999999</v>
      </c>
      <c r="BI34" s="324">
        <v>18.0932</v>
      </c>
      <c r="BJ34" s="324">
        <v>18.29447</v>
      </c>
      <c r="BK34" s="324">
        <v>18.13693</v>
      </c>
      <c r="BL34" s="324">
        <v>17.620650000000001</v>
      </c>
      <c r="BM34" s="324">
        <v>17.668430000000001</v>
      </c>
      <c r="BN34" s="324">
        <v>18.104310000000002</v>
      </c>
      <c r="BO34" s="324">
        <v>17.526420000000002</v>
      </c>
      <c r="BP34" s="324">
        <v>17.722000000000001</v>
      </c>
      <c r="BQ34" s="324">
        <v>17.098870000000002</v>
      </c>
      <c r="BR34" s="324">
        <v>16.56541</v>
      </c>
      <c r="BS34" s="324">
        <v>16.171029999999998</v>
      </c>
      <c r="BT34" s="324">
        <v>15.958769999999999</v>
      </c>
      <c r="BU34" s="324">
        <v>15.79749</v>
      </c>
      <c r="BV34" s="324">
        <v>16.085560000000001</v>
      </c>
    </row>
    <row r="35" spans="1:74" ht="11.15" customHeight="1" x14ac:dyDescent="0.25">
      <c r="A35" s="56" t="s">
        <v>16</v>
      </c>
      <c r="B35" s="198" t="s">
        <v>397</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19.942821383999998</v>
      </c>
      <c r="AZ35" s="208">
        <v>21.35445</v>
      </c>
      <c r="BA35" s="208">
        <v>26.8431</v>
      </c>
      <c r="BB35" s="324">
        <v>27.077449999999999</v>
      </c>
      <c r="BC35" s="324">
        <v>26.516829999999999</v>
      </c>
      <c r="BD35" s="324">
        <v>26.066179999999999</v>
      </c>
      <c r="BE35" s="324">
        <v>25.56155</v>
      </c>
      <c r="BF35" s="324">
        <v>24.305679999999999</v>
      </c>
      <c r="BG35" s="324">
        <v>23.298210000000001</v>
      </c>
      <c r="BH35" s="324">
        <v>22.9147</v>
      </c>
      <c r="BI35" s="324">
        <v>22.59806</v>
      </c>
      <c r="BJ35" s="324">
        <v>22.334710000000001</v>
      </c>
      <c r="BK35" s="324">
        <v>21.65541</v>
      </c>
      <c r="BL35" s="324">
        <v>21.333549999999999</v>
      </c>
      <c r="BM35" s="324">
        <v>21.21142</v>
      </c>
      <c r="BN35" s="324">
        <v>20.769659999999998</v>
      </c>
      <c r="BO35" s="324">
        <v>20.516639999999999</v>
      </c>
      <c r="BP35" s="324">
        <v>20.491099999999999</v>
      </c>
      <c r="BQ35" s="324">
        <v>20.429680000000001</v>
      </c>
      <c r="BR35" s="324">
        <v>20.121110000000002</v>
      </c>
      <c r="BS35" s="324">
        <v>19.774059999999999</v>
      </c>
      <c r="BT35" s="324">
        <v>19.882999999999999</v>
      </c>
      <c r="BU35" s="324">
        <v>20.083600000000001</v>
      </c>
      <c r="BV35" s="324">
        <v>19.59329</v>
      </c>
    </row>
    <row r="36" spans="1:74" ht="11.15" customHeight="1" x14ac:dyDescent="0.25">
      <c r="A36" s="56"/>
      <c r="B36" s="55" t="s">
        <v>1010</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527</v>
      </c>
      <c r="B37" s="198" t="s">
        <v>388</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14.329330000000001</v>
      </c>
      <c r="BA37" s="208">
        <v>14.0458</v>
      </c>
      <c r="BB37" s="324">
        <v>14.61243</v>
      </c>
      <c r="BC37" s="324">
        <v>14.54227</v>
      </c>
      <c r="BD37" s="324">
        <v>14.419549999999999</v>
      </c>
      <c r="BE37" s="324">
        <v>14.34774</v>
      </c>
      <c r="BF37" s="324">
        <v>14.50727</v>
      </c>
      <c r="BG37" s="324">
        <v>14.75487</v>
      </c>
      <c r="BH37" s="324">
        <v>14.56758</v>
      </c>
      <c r="BI37" s="324">
        <v>14.543900000000001</v>
      </c>
      <c r="BJ37" s="324">
        <v>14.09327</v>
      </c>
      <c r="BK37" s="324">
        <v>14.147790000000001</v>
      </c>
      <c r="BL37" s="324">
        <v>14.69501</v>
      </c>
      <c r="BM37" s="324">
        <v>14.36978</v>
      </c>
      <c r="BN37" s="324">
        <v>14.926869999999999</v>
      </c>
      <c r="BO37" s="324">
        <v>14.69955</v>
      </c>
      <c r="BP37" s="324">
        <v>14.59294</v>
      </c>
      <c r="BQ37" s="324">
        <v>14.46031</v>
      </c>
      <c r="BR37" s="324">
        <v>14.573539999999999</v>
      </c>
      <c r="BS37" s="324">
        <v>14.78051</v>
      </c>
      <c r="BT37" s="324">
        <v>14.47893</v>
      </c>
      <c r="BU37" s="324">
        <v>14.51596</v>
      </c>
      <c r="BV37" s="324">
        <v>14.0252</v>
      </c>
    </row>
    <row r="38" spans="1:74" ht="11.15" customHeight="1" x14ac:dyDescent="0.25">
      <c r="A38" s="56" t="s">
        <v>5</v>
      </c>
      <c r="B38" s="198" t="s">
        <v>387</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12.176539999999999</v>
      </c>
      <c r="BA38" s="208">
        <v>11.933339999999999</v>
      </c>
      <c r="BB38" s="324">
        <v>11.56246</v>
      </c>
      <c r="BC38" s="324">
        <v>11.45791</v>
      </c>
      <c r="BD38" s="324">
        <v>11.879530000000001</v>
      </c>
      <c r="BE38" s="324">
        <v>11.968450000000001</v>
      </c>
      <c r="BF38" s="324">
        <v>11.96055</v>
      </c>
      <c r="BG38" s="324">
        <v>12.099869999999999</v>
      </c>
      <c r="BH38" s="324">
        <v>11.93995</v>
      </c>
      <c r="BI38" s="324">
        <v>11.72908</v>
      </c>
      <c r="BJ38" s="324">
        <v>11.545120000000001</v>
      </c>
      <c r="BK38" s="324">
        <v>11.70425</v>
      </c>
      <c r="BL38" s="324">
        <v>12.51685</v>
      </c>
      <c r="BM38" s="324">
        <v>12.08104</v>
      </c>
      <c r="BN38" s="324">
        <v>11.638489999999999</v>
      </c>
      <c r="BO38" s="324">
        <v>11.51304</v>
      </c>
      <c r="BP38" s="324">
        <v>11.915229999999999</v>
      </c>
      <c r="BQ38" s="324">
        <v>11.93975</v>
      </c>
      <c r="BR38" s="324">
        <v>11.918990000000001</v>
      </c>
      <c r="BS38" s="324">
        <v>12.00511</v>
      </c>
      <c r="BT38" s="324">
        <v>11.82612</v>
      </c>
      <c r="BU38" s="324">
        <v>11.589169999999999</v>
      </c>
      <c r="BV38" s="324">
        <v>11.38359</v>
      </c>
    </row>
    <row r="39" spans="1:74" ht="11.15" customHeight="1" x14ac:dyDescent="0.25">
      <c r="A39" s="56" t="s">
        <v>4</v>
      </c>
      <c r="B39" s="198" t="s">
        <v>386</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7.756532</v>
      </c>
      <c r="BA39" s="208">
        <v>7.5373089999999996</v>
      </c>
      <c r="BB39" s="324">
        <v>7.1639910000000002</v>
      </c>
      <c r="BC39" s="324">
        <v>7.0256400000000001</v>
      </c>
      <c r="BD39" s="324">
        <v>7.4401529999999996</v>
      </c>
      <c r="BE39" s="324">
        <v>7.6984880000000002</v>
      </c>
      <c r="BF39" s="324">
        <v>7.7787559999999996</v>
      </c>
      <c r="BG39" s="324">
        <v>7.7132050000000003</v>
      </c>
      <c r="BH39" s="324">
        <v>7.4434589999999998</v>
      </c>
      <c r="BI39" s="324">
        <v>7.3845859999999997</v>
      </c>
      <c r="BJ39" s="324">
        <v>7.2143009999999999</v>
      </c>
      <c r="BK39" s="324">
        <v>7.3072780000000002</v>
      </c>
      <c r="BL39" s="324">
        <v>7.7733650000000001</v>
      </c>
      <c r="BM39" s="324">
        <v>7.5189019999999998</v>
      </c>
      <c r="BN39" s="324">
        <v>7.0095349999999996</v>
      </c>
      <c r="BO39" s="324">
        <v>6.8848710000000004</v>
      </c>
      <c r="BP39" s="324">
        <v>7.3064559999999998</v>
      </c>
      <c r="BQ39" s="324">
        <v>7.5432259999999998</v>
      </c>
      <c r="BR39" s="324">
        <v>7.6205480000000003</v>
      </c>
      <c r="BS39" s="324">
        <v>7.548152</v>
      </c>
      <c r="BT39" s="324">
        <v>7.2972479999999997</v>
      </c>
      <c r="BU39" s="324">
        <v>7.2798290000000003</v>
      </c>
      <c r="BV39" s="324">
        <v>7.1244059999999996</v>
      </c>
    </row>
    <row r="40" spans="1:74" ht="11.15" customHeight="1" x14ac:dyDescent="0.25">
      <c r="A40" s="56"/>
      <c r="B40" s="678" t="s">
        <v>1118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1119</v>
      </c>
      <c r="B41" s="519" t="s">
        <v>1130</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348">
        <v>50.44941</v>
      </c>
      <c r="BC41" s="348">
        <v>50.313180000000003</v>
      </c>
      <c r="BD41" s="348">
        <v>59.647730000000003</v>
      </c>
      <c r="BE41" s="348">
        <v>68.435310000000001</v>
      </c>
      <c r="BF41" s="348">
        <v>64.689340000000001</v>
      </c>
      <c r="BG41" s="348">
        <v>52.894109999999998</v>
      </c>
      <c r="BH41" s="348">
        <v>47.174900000000001</v>
      </c>
      <c r="BI41" s="348">
        <v>43.430109999999999</v>
      </c>
      <c r="BJ41" s="348">
        <v>42.406399999999998</v>
      </c>
      <c r="BK41" s="348">
        <v>44.909599999999998</v>
      </c>
      <c r="BL41" s="348">
        <v>42.076439999999998</v>
      </c>
      <c r="BM41" s="348">
        <v>38.53783</v>
      </c>
      <c r="BN41" s="348">
        <v>32.348109999999998</v>
      </c>
      <c r="BO41" s="348">
        <v>31.642669999999999</v>
      </c>
      <c r="BP41" s="348">
        <v>36.504010000000001</v>
      </c>
      <c r="BQ41" s="348">
        <v>43.305619999999998</v>
      </c>
      <c r="BR41" s="348">
        <v>42.528260000000003</v>
      </c>
      <c r="BS41" s="348">
        <v>35.368650000000002</v>
      </c>
      <c r="BT41" s="348">
        <v>33.690730000000002</v>
      </c>
      <c r="BU41" s="348">
        <v>37.843760000000003</v>
      </c>
      <c r="BV41" s="348">
        <v>32.27984</v>
      </c>
    </row>
    <row r="42" spans="1:74" ht="11.15" customHeight="1" x14ac:dyDescent="0.25">
      <c r="A42" s="56" t="s">
        <v>1120</v>
      </c>
      <c r="B42" s="519" t="s">
        <v>1131</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348">
        <v>52.34393</v>
      </c>
      <c r="BC42" s="348">
        <v>46.469650000000001</v>
      </c>
      <c r="BD42" s="348">
        <v>34.443600000000004</v>
      </c>
      <c r="BE42" s="348">
        <v>65.483999999999995</v>
      </c>
      <c r="BF42" s="348">
        <v>65.523110000000003</v>
      </c>
      <c r="BG42" s="348">
        <v>55.165349999999997</v>
      </c>
      <c r="BH42" s="348">
        <v>49.809199999999997</v>
      </c>
      <c r="BI42" s="348">
        <v>46.287610000000001</v>
      </c>
      <c r="BJ42" s="348">
        <v>47.204500000000003</v>
      </c>
      <c r="BK42" s="348">
        <v>45.179580000000001</v>
      </c>
      <c r="BL42" s="348">
        <v>44.186950000000003</v>
      </c>
      <c r="BM42" s="348">
        <v>38.146709999999999</v>
      </c>
      <c r="BN42" s="348">
        <v>33.139150000000001</v>
      </c>
      <c r="BO42" s="348">
        <v>32.471989999999998</v>
      </c>
      <c r="BP42" s="348">
        <v>39.027639999999998</v>
      </c>
      <c r="BQ42" s="348">
        <v>45.54607</v>
      </c>
      <c r="BR42" s="348">
        <v>45.185749999999999</v>
      </c>
      <c r="BS42" s="348">
        <v>42.976120000000002</v>
      </c>
      <c r="BT42" s="348">
        <v>38.337769999999999</v>
      </c>
      <c r="BU42" s="348">
        <v>36.822560000000003</v>
      </c>
      <c r="BV42" s="348">
        <v>40.224490000000003</v>
      </c>
    </row>
    <row r="43" spans="1:74" ht="11.15" customHeight="1" x14ac:dyDescent="0.25">
      <c r="A43" s="56" t="s">
        <v>1121</v>
      </c>
      <c r="B43" s="519" t="s">
        <v>1132</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348">
        <v>93.576729999999998</v>
      </c>
      <c r="BC43" s="348">
        <v>88.582650000000001</v>
      </c>
      <c r="BD43" s="348">
        <v>70.965609999999998</v>
      </c>
      <c r="BE43" s="348">
        <v>88.484620000000007</v>
      </c>
      <c r="BF43" s="348">
        <v>84.851690000000005</v>
      </c>
      <c r="BG43" s="348">
        <v>73.926739999999995</v>
      </c>
      <c r="BH43" s="348">
        <v>40.316220000000001</v>
      </c>
      <c r="BI43" s="348">
        <v>29.065660000000001</v>
      </c>
      <c r="BJ43" s="348">
        <v>45.07056</v>
      </c>
      <c r="BK43" s="348">
        <v>64.190370000000001</v>
      </c>
      <c r="BL43" s="348">
        <v>81.312820000000002</v>
      </c>
      <c r="BM43" s="348">
        <v>67.711879999999994</v>
      </c>
      <c r="BN43" s="348">
        <v>81.226929999999996</v>
      </c>
      <c r="BO43" s="348">
        <v>70.592690000000005</v>
      </c>
      <c r="BP43" s="348">
        <v>72.913290000000003</v>
      </c>
      <c r="BQ43" s="348">
        <v>85.018389999999997</v>
      </c>
      <c r="BR43" s="348">
        <v>78.600399999999993</v>
      </c>
      <c r="BS43" s="348">
        <v>67.215789999999998</v>
      </c>
      <c r="BT43" s="348">
        <v>48.146039999999999</v>
      </c>
      <c r="BU43" s="348">
        <v>25.75299</v>
      </c>
      <c r="BV43" s="348">
        <v>43.936219999999999</v>
      </c>
    </row>
    <row r="44" spans="1:74" ht="11.15" customHeight="1" x14ac:dyDescent="0.25">
      <c r="A44" s="56" t="s">
        <v>1122</v>
      </c>
      <c r="B44" s="519" t="s">
        <v>1133</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348">
        <v>84.06644</v>
      </c>
      <c r="BC44" s="348">
        <v>79.621830000000003</v>
      </c>
      <c r="BD44" s="348">
        <v>64.341120000000004</v>
      </c>
      <c r="BE44" s="348">
        <v>80.863230000000001</v>
      </c>
      <c r="BF44" s="348">
        <v>74.464079999999996</v>
      </c>
      <c r="BG44" s="348">
        <v>65.424180000000007</v>
      </c>
      <c r="BH44" s="348">
        <v>33.43694</v>
      </c>
      <c r="BI44" s="348">
        <v>25.715240000000001</v>
      </c>
      <c r="BJ44" s="348">
        <v>39.434780000000003</v>
      </c>
      <c r="BK44" s="348">
        <v>59.901159999999997</v>
      </c>
      <c r="BL44" s="348">
        <v>72.847759999999994</v>
      </c>
      <c r="BM44" s="348">
        <v>60.970730000000003</v>
      </c>
      <c r="BN44" s="348">
        <v>74.088350000000005</v>
      </c>
      <c r="BO44" s="348">
        <v>63.886389999999999</v>
      </c>
      <c r="BP44" s="348">
        <v>66.145189999999999</v>
      </c>
      <c r="BQ44" s="348">
        <v>77.490780000000001</v>
      </c>
      <c r="BR44" s="348">
        <v>68.477860000000007</v>
      </c>
      <c r="BS44" s="348">
        <v>60.151820000000001</v>
      </c>
      <c r="BT44" s="348">
        <v>41.331159999999997</v>
      </c>
      <c r="BU44" s="348">
        <v>22.689540000000001</v>
      </c>
      <c r="BV44" s="348">
        <v>39.075130000000001</v>
      </c>
    </row>
    <row r="45" spans="1:74" ht="11.15" customHeight="1" x14ac:dyDescent="0.25">
      <c r="A45" s="56" t="s">
        <v>1123</v>
      </c>
      <c r="B45" s="519" t="s">
        <v>1134</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348">
        <v>62.196579999999997</v>
      </c>
      <c r="BC45" s="348">
        <v>60.375210000000003</v>
      </c>
      <c r="BD45" s="348">
        <v>65.772530000000003</v>
      </c>
      <c r="BE45" s="348">
        <v>78.693989999999999</v>
      </c>
      <c r="BF45" s="348">
        <v>80.608770000000007</v>
      </c>
      <c r="BG45" s="348">
        <v>67.787779999999998</v>
      </c>
      <c r="BH45" s="348">
        <v>64.099940000000004</v>
      </c>
      <c r="BI45" s="348">
        <v>57.086329999999997</v>
      </c>
      <c r="BJ45" s="348">
        <v>57.988030000000002</v>
      </c>
      <c r="BK45" s="348">
        <v>61.975830000000002</v>
      </c>
      <c r="BL45" s="348">
        <v>58.39011</v>
      </c>
      <c r="BM45" s="348">
        <v>53.00994</v>
      </c>
      <c r="BN45" s="348">
        <v>49.162660000000002</v>
      </c>
      <c r="BO45" s="348">
        <v>47.70382</v>
      </c>
      <c r="BP45" s="348">
        <v>51.311079999999997</v>
      </c>
      <c r="BQ45" s="348">
        <v>61.434980000000003</v>
      </c>
      <c r="BR45" s="348">
        <v>61.221640000000001</v>
      </c>
      <c r="BS45" s="348">
        <v>50.499830000000003</v>
      </c>
      <c r="BT45" s="348">
        <v>49.466999999999999</v>
      </c>
      <c r="BU45" s="348">
        <v>48.119259999999997</v>
      </c>
      <c r="BV45" s="348">
        <v>52.363599999999998</v>
      </c>
    </row>
    <row r="46" spans="1:74" ht="11.15" customHeight="1" x14ac:dyDescent="0.25">
      <c r="A46" s="56" t="s">
        <v>1124</v>
      </c>
      <c r="B46" s="519" t="s">
        <v>1135</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348">
        <v>58.13888</v>
      </c>
      <c r="BC46" s="348">
        <v>57.028869999999998</v>
      </c>
      <c r="BD46" s="348">
        <v>66.625050000000002</v>
      </c>
      <c r="BE46" s="348">
        <v>74.291120000000006</v>
      </c>
      <c r="BF46" s="348">
        <v>74.585260000000005</v>
      </c>
      <c r="BG46" s="348">
        <v>60.822240000000001</v>
      </c>
      <c r="BH46" s="348">
        <v>61.021630000000002</v>
      </c>
      <c r="BI46" s="348">
        <v>52.992840000000001</v>
      </c>
      <c r="BJ46" s="348">
        <v>51.667070000000002</v>
      </c>
      <c r="BK46" s="348">
        <v>56.292140000000003</v>
      </c>
      <c r="BL46" s="348">
        <v>54.182850000000002</v>
      </c>
      <c r="BM46" s="348">
        <v>47.252740000000003</v>
      </c>
      <c r="BN46" s="348">
        <v>45.205019999999998</v>
      </c>
      <c r="BO46" s="348">
        <v>43.009749999999997</v>
      </c>
      <c r="BP46" s="348">
        <v>47.73312</v>
      </c>
      <c r="BQ46" s="348">
        <v>57.71725</v>
      </c>
      <c r="BR46" s="348">
        <v>57.908340000000003</v>
      </c>
      <c r="BS46" s="348">
        <v>45.240760000000002</v>
      </c>
      <c r="BT46" s="348">
        <v>44.546199999999999</v>
      </c>
      <c r="BU46" s="348">
        <v>43.153449999999999</v>
      </c>
      <c r="BV46" s="348">
        <v>45.849040000000002</v>
      </c>
    </row>
    <row r="47" spans="1:74" ht="11.15" customHeight="1" x14ac:dyDescent="0.25">
      <c r="A47" s="56" t="s">
        <v>1125</v>
      </c>
      <c r="B47" s="519" t="s">
        <v>1136</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348">
        <v>47.036009999999997</v>
      </c>
      <c r="BC47" s="348">
        <v>47.041550000000001</v>
      </c>
      <c r="BD47" s="348">
        <v>63.007289999999998</v>
      </c>
      <c r="BE47" s="348">
        <v>69.961460000000002</v>
      </c>
      <c r="BF47" s="348">
        <v>65.171279999999996</v>
      </c>
      <c r="BG47" s="348">
        <v>46.693420000000003</v>
      </c>
      <c r="BH47" s="348">
        <v>49.377409999999998</v>
      </c>
      <c r="BI47" s="348">
        <v>42.136470000000003</v>
      </c>
      <c r="BJ47" s="348">
        <v>38.798439999999999</v>
      </c>
      <c r="BK47" s="348">
        <v>41.293390000000002</v>
      </c>
      <c r="BL47" s="348">
        <v>45.987259999999999</v>
      </c>
      <c r="BM47" s="348">
        <v>34.379440000000002</v>
      </c>
      <c r="BN47" s="348">
        <v>33.163679999999999</v>
      </c>
      <c r="BO47" s="348">
        <v>35.454810000000002</v>
      </c>
      <c r="BP47" s="348">
        <v>44.71463</v>
      </c>
      <c r="BQ47" s="348">
        <v>51.772379999999998</v>
      </c>
      <c r="BR47" s="348">
        <v>50.58522</v>
      </c>
      <c r="BS47" s="348">
        <v>34.87912</v>
      </c>
      <c r="BT47" s="348">
        <v>36.946599999999997</v>
      </c>
      <c r="BU47" s="348">
        <v>36.43141</v>
      </c>
      <c r="BV47" s="348">
        <v>33.818420000000003</v>
      </c>
    </row>
    <row r="48" spans="1:74" ht="11.15" customHeight="1" x14ac:dyDescent="0.25">
      <c r="A48" s="107" t="s">
        <v>1126</v>
      </c>
      <c r="B48" s="519" t="s">
        <v>1137</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348">
        <v>53.651989999999998</v>
      </c>
      <c r="BC48" s="348">
        <v>50.574080000000002</v>
      </c>
      <c r="BD48" s="348">
        <v>56.496549999999999</v>
      </c>
      <c r="BE48" s="348">
        <v>61.523960000000002</v>
      </c>
      <c r="BF48" s="348">
        <v>63.734380000000002</v>
      </c>
      <c r="BG48" s="348">
        <v>53.94511</v>
      </c>
      <c r="BH48" s="348">
        <v>52.996749999999999</v>
      </c>
      <c r="BI48" s="348">
        <v>48.614710000000002</v>
      </c>
      <c r="BJ48" s="348">
        <v>48.694369999999999</v>
      </c>
      <c r="BK48" s="348">
        <v>51.106639999999999</v>
      </c>
      <c r="BL48" s="348">
        <v>48.54589</v>
      </c>
      <c r="BM48" s="348">
        <v>43.066769999999998</v>
      </c>
      <c r="BN48" s="348">
        <v>40.568620000000003</v>
      </c>
      <c r="BO48" s="348">
        <v>38.343049999999998</v>
      </c>
      <c r="BP48" s="348">
        <v>42.512279999999997</v>
      </c>
      <c r="BQ48" s="348">
        <v>48.455480000000001</v>
      </c>
      <c r="BR48" s="348">
        <v>49.72522</v>
      </c>
      <c r="BS48" s="348">
        <v>39.830599999999997</v>
      </c>
      <c r="BT48" s="348">
        <v>39.487279999999998</v>
      </c>
      <c r="BU48" s="348">
        <v>38.492150000000002</v>
      </c>
      <c r="BV48" s="348">
        <v>41.543640000000003</v>
      </c>
    </row>
    <row r="49" spans="1:74" ht="11.15" customHeight="1" x14ac:dyDescent="0.25">
      <c r="A49" s="52" t="s">
        <v>1127</v>
      </c>
      <c r="B49" s="519" t="s">
        <v>1138</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348">
        <v>51.150559999999999</v>
      </c>
      <c r="BC49" s="348">
        <v>49.140909999999998</v>
      </c>
      <c r="BD49" s="348">
        <v>49.838259999999998</v>
      </c>
      <c r="BE49" s="348">
        <v>51.780110000000001</v>
      </c>
      <c r="BF49" s="348">
        <v>53.78069</v>
      </c>
      <c r="BG49" s="348">
        <v>50.895139999999998</v>
      </c>
      <c r="BH49" s="348">
        <v>49.36486</v>
      </c>
      <c r="BI49" s="348">
        <v>45.449199999999998</v>
      </c>
      <c r="BJ49" s="348">
        <v>44.93403</v>
      </c>
      <c r="BK49" s="348">
        <v>46.948680000000003</v>
      </c>
      <c r="BL49" s="348">
        <v>43.547429999999999</v>
      </c>
      <c r="BM49" s="348">
        <v>42.005859999999998</v>
      </c>
      <c r="BN49" s="348">
        <v>37.886839999999999</v>
      </c>
      <c r="BO49" s="348">
        <v>37.642420000000001</v>
      </c>
      <c r="BP49" s="348">
        <v>37.034300000000002</v>
      </c>
      <c r="BQ49" s="348">
        <v>39.616689999999998</v>
      </c>
      <c r="BR49" s="348">
        <v>40.433459999999997</v>
      </c>
      <c r="BS49" s="348">
        <v>38.229410000000001</v>
      </c>
      <c r="BT49" s="348">
        <v>38.107059999999997</v>
      </c>
      <c r="BU49" s="348">
        <v>37.750950000000003</v>
      </c>
      <c r="BV49" s="348">
        <v>39.294359999999998</v>
      </c>
    </row>
    <row r="50" spans="1:74" ht="11.15" customHeight="1" x14ac:dyDescent="0.25">
      <c r="A50" s="107" t="s">
        <v>1128</v>
      </c>
      <c r="B50" s="519" t="s">
        <v>1139</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348">
        <v>45.038629999999998</v>
      </c>
      <c r="BC50" s="348">
        <v>39.074559999999998</v>
      </c>
      <c r="BD50" s="348">
        <v>28.505230000000001</v>
      </c>
      <c r="BE50" s="348">
        <v>51.48019</v>
      </c>
      <c r="BF50" s="348">
        <v>52.069200000000002</v>
      </c>
      <c r="BG50" s="348">
        <v>43.639090000000003</v>
      </c>
      <c r="BH50" s="348">
        <v>41.046169999999996</v>
      </c>
      <c r="BI50" s="348">
        <v>39.33314</v>
      </c>
      <c r="BJ50" s="348">
        <v>41.53199</v>
      </c>
      <c r="BK50" s="348">
        <v>49.28792</v>
      </c>
      <c r="BL50" s="348">
        <v>39.838230000000003</v>
      </c>
      <c r="BM50" s="348">
        <v>34.761670000000002</v>
      </c>
      <c r="BN50" s="348">
        <v>29.67295</v>
      </c>
      <c r="BO50" s="348">
        <v>26.416160000000001</v>
      </c>
      <c r="BP50" s="348">
        <v>30.833929999999999</v>
      </c>
      <c r="BQ50" s="348">
        <v>36.978140000000003</v>
      </c>
      <c r="BR50" s="348">
        <v>37.948450000000001</v>
      </c>
      <c r="BS50" s="348">
        <v>37.095170000000003</v>
      </c>
      <c r="BT50" s="348">
        <v>35.284799999999997</v>
      </c>
      <c r="BU50" s="348">
        <v>33.873719999999999</v>
      </c>
      <c r="BV50" s="348">
        <v>36.771810000000002</v>
      </c>
    </row>
    <row r="51" spans="1:74" ht="11.15" customHeight="1" x14ac:dyDescent="0.25">
      <c r="A51" s="110" t="s">
        <v>1129</v>
      </c>
      <c r="B51" s="679" t="s">
        <v>1140</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350">
        <v>44.023560000000003</v>
      </c>
      <c r="BC51" s="350">
        <v>40.321680000000001</v>
      </c>
      <c r="BD51" s="350">
        <v>27.771550000000001</v>
      </c>
      <c r="BE51" s="350">
        <v>50.64649</v>
      </c>
      <c r="BF51" s="350">
        <v>49.403449999999999</v>
      </c>
      <c r="BG51" s="350">
        <v>41.042520000000003</v>
      </c>
      <c r="BH51" s="350">
        <v>37.134279999999997</v>
      </c>
      <c r="BI51" s="350">
        <v>35.511899999999997</v>
      </c>
      <c r="BJ51" s="350">
        <v>36.581609999999998</v>
      </c>
      <c r="BK51" s="350">
        <v>34.742319999999999</v>
      </c>
      <c r="BL51" s="350">
        <v>34.477649999999997</v>
      </c>
      <c r="BM51" s="350">
        <v>29.763110000000001</v>
      </c>
      <c r="BN51" s="350">
        <v>26.92484</v>
      </c>
      <c r="BO51" s="350">
        <v>27.43233</v>
      </c>
      <c r="BP51" s="350">
        <v>31.532039999999999</v>
      </c>
      <c r="BQ51" s="350">
        <v>35.899340000000002</v>
      </c>
      <c r="BR51" s="350">
        <v>34.840699999999998</v>
      </c>
      <c r="BS51" s="350">
        <v>32.967599999999997</v>
      </c>
      <c r="BT51" s="350">
        <v>30.415610000000001</v>
      </c>
      <c r="BU51" s="350">
        <v>28.772580000000001</v>
      </c>
      <c r="BV51" s="350">
        <v>30.455169999999999</v>
      </c>
    </row>
    <row r="52" spans="1:74" s="416" customFormat="1" ht="12" customHeight="1" x14ac:dyDescent="0.25">
      <c r="A52" s="415"/>
      <c r="B52" s="804" t="s">
        <v>1373</v>
      </c>
      <c r="C52" s="747"/>
      <c r="D52" s="747"/>
      <c r="E52" s="747"/>
      <c r="F52" s="747"/>
      <c r="G52" s="747"/>
      <c r="H52" s="747"/>
      <c r="I52" s="747"/>
      <c r="J52" s="747"/>
      <c r="K52" s="747"/>
      <c r="L52" s="747"/>
      <c r="M52" s="747"/>
      <c r="N52" s="747"/>
      <c r="O52" s="747"/>
      <c r="P52" s="747"/>
      <c r="Q52" s="747"/>
      <c r="AY52" s="466"/>
      <c r="AZ52" s="466"/>
      <c r="BA52" s="466"/>
      <c r="BB52" s="466"/>
      <c r="BC52" s="466"/>
      <c r="BD52" s="466"/>
      <c r="BE52" s="466"/>
      <c r="BF52" s="466"/>
      <c r="BG52" s="466"/>
      <c r="BH52" s="466"/>
      <c r="BI52" s="466"/>
      <c r="BJ52" s="466"/>
    </row>
    <row r="53" spans="1:74" s="416" customFormat="1" ht="12" customHeight="1" x14ac:dyDescent="0.25">
      <c r="A53" s="415"/>
      <c r="B53" s="804" t="s">
        <v>1374</v>
      </c>
      <c r="C53" s="747"/>
      <c r="D53" s="747"/>
      <c r="E53" s="747"/>
      <c r="F53" s="747"/>
      <c r="G53" s="747"/>
      <c r="H53" s="747"/>
      <c r="I53" s="747"/>
      <c r="J53" s="747"/>
      <c r="K53" s="747"/>
      <c r="L53" s="747"/>
      <c r="M53" s="747"/>
      <c r="N53" s="747"/>
      <c r="O53" s="747"/>
      <c r="P53" s="747"/>
      <c r="Q53" s="747"/>
      <c r="AY53" s="466"/>
      <c r="AZ53" s="466"/>
      <c r="BA53" s="466"/>
      <c r="BB53" s="466"/>
      <c r="BC53" s="466"/>
      <c r="BD53" s="600"/>
      <c r="BE53" s="600"/>
      <c r="BF53" s="600"/>
      <c r="BG53" s="466"/>
      <c r="BH53" s="466"/>
      <c r="BI53" s="466"/>
      <c r="BJ53" s="466"/>
    </row>
    <row r="54" spans="1:74" s="416" customFormat="1" ht="12" customHeight="1" x14ac:dyDescent="0.25">
      <c r="A54" s="417"/>
      <c r="B54" s="796" t="s">
        <v>1375</v>
      </c>
      <c r="C54" s="740"/>
      <c r="D54" s="740"/>
      <c r="E54" s="740"/>
      <c r="F54" s="740"/>
      <c r="G54" s="740"/>
      <c r="H54" s="740"/>
      <c r="I54" s="740"/>
      <c r="J54" s="740"/>
      <c r="K54" s="740"/>
      <c r="L54" s="740"/>
      <c r="M54" s="740"/>
      <c r="N54" s="740"/>
      <c r="O54" s="740"/>
      <c r="P54" s="740"/>
      <c r="Q54" s="734"/>
      <c r="AY54" s="466"/>
      <c r="AZ54" s="466"/>
      <c r="BA54" s="466"/>
      <c r="BB54" s="466"/>
      <c r="BC54" s="466"/>
      <c r="BD54" s="600"/>
      <c r="BE54" s="600"/>
      <c r="BF54" s="600"/>
      <c r="BG54" s="466"/>
      <c r="BH54" s="466"/>
      <c r="BI54" s="466"/>
      <c r="BJ54" s="466"/>
    </row>
    <row r="55" spans="1:74" s="416" customFormat="1" ht="12" customHeight="1" x14ac:dyDescent="0.25">
      <c r="A55" s="417"/>
      <c r="B55" s="796" t="s">
        <v>1376</v>
      </c>
      <c r="C55" s="740"/>
      <c r="D55" s="740"/>
      <c r="E55" s="740"/>
      <c r="F55" s="740"/>
      <c r="G55" s="740"/>
      <c r="H55" s="740"/>
      <c r="I55" s="740"/>
      <c r="J55" s="740"/>
      <c r="K55" s="740"/>
      <c r="L55" s="740"/>
      <c r="M55" s="740"/>
      <c r="N55" s="740"/>
      <c r="O55" s="740"/>
      <c r="P55" s="740"/>
      <c r="Q55" s="734"/>
      <c r="AY55" s="466"/>
      <c r="AZ55" s="466"/>
      <c r="BA55" s="466"/>
      <c r="BB55" s="466"/>
      <c r="BC55" s="466"/>
      <c r="BD55" s="600"/>
      <c r="BE55" s="600"/>
      <c r="BF55" s="600"/>
      <c r="BG55" s="466"/>
      <c r="BH55" s="466"/>
      <c r="BI55" s="466"/>
      <c r="BJ55" s="466"/>
    </row>
    <row r="56" spans="1:74" s="416" customFormat="1" ht="12" customHeight="1" x14ac:dyDescent="0.25">
      <c r="A56" s="417"/>
      <c r="B56" s="796" t="s">
        <v>1320</v>
      </c>
      <c r="C56" s="734"/>
      <c r="D56" s="734"/>
      <c r="E56" s="734"/>
      <c r="F56" s="734"/>
      <c r="G56" s="734"/>
      <c r="H56" s="734"/>
      <c r="I56" s="734"/>
      <c r="J56" s="734"/>
      <c r="K56" s="734"/>
      <c r="L56" s="734"/>
      <c r="M56" s="734"/>
      <c r="N56" s="734"/>
      <c r="O56" s="734"/>
      <c r="P56" s="734"/>
      <c r="Q56" s="734"/>
      <c r="AY56" s="466"/>
      <c r="AZ56" s="466"/>
      <c r="BA56" s="466"/>
      <c r="BB56" s="466"/>
      <c r="BC56" s="466"/>
      <c r="BD56" s="600"/>
      <c r="BE56" s="600"/>
      <c r="BF56" s="600"/>
      <c r="BG56" s="466"/>
      <c r="BH56" s="466"/>
      <c r="BI56" s="466"/>
      <c r="BJ56" s="466"/>
    </row>
    <row r="57" spans="1:74" s="265" customFormat="1" ht="12" customHeight="1" x14ac:dyDescent="0.25">
      <c r="A57" s="101"/>
      <c r="B57" s="771" t="s">
        <v>1377</v>
      </c>
      <c r="C57" s="755"/>
      <c r="D57" s="755"/>
      <c r="E57" s="755"/>
      <c r="F57" s="755"/>
      <c r="G57" s="755"/>
      <c r="H57" s="755"/>
      <c r="I57" s="755"/>
      <c r="J57" s="755"/>
      <c r="K57" s="755"/>
      <c r="L57" s="755"/>
      <c r="M57" s="755"/>
      <c r="N57" s="755"/>
      <c r="O57" s="755"/>
      <c r="P57" s="755"/>
      <c r="Q57" s="755"/>
      <c r="AY57" s="465"/>
      <c r="AZ57" s="465"/>
      <c r="BA57" s="465"/>
      <c r="BB57" s="465"/>
      <c r="BC57" s="465"/>
      <c r="BD57" s="599"/>
      <c r="BE57" s="599"/>
      <c r="BF57" s="599"/>
      <c r="BG57" s="465"/>
      <c r="BH57" s="465"/>
      <c r="BI57" s="465"/>
      <c r="BJ57" s="465"/>
    </row>
    <row r="58" spans="1:74" s="416" customFormat="1" ht="12" customHeight="1" x14ac:dyDescent="0.25">
      <c r="A58" s="417"/>
      <c r="B58" s="775" t="str">
        <f>"Notes: "&amp;"EIA completed modeling and analysis for this report on " &amp;Dates!D2&amp;"."</f>
        <v>Notes: EIA completed modeling and analysis for this report on Thursday April 7, 2022.</v>
      </c>
      <c r="C58" s="797"/>
      <c r="D58" s="797"/>
      <c r="E58" s="797"/>
      <c r="F58" s="797"/>
      <c r="G58" s="797"/>
      <c r="H58" s="797"/>
      <c r="I58" s="797"/>
      <c r="J58" s="797"/>
      <c r="K58" s="797"/>
      <c r="L58" s="797"/>
      <c r="M58" s="797"/>
      <c r="N58" s="797"/>
      <c r="O58" s="797"/>
      <c r="P58" s="797"/>
      <c r="Q58" s="776"/>
      <c r="AY58" s="466"/>
      <c r="AZ58" s="466"/>
      <c r="BA58" s="466"/>
      <c r="BB58" s="466"/>
      <c r="BC58" s="466"/>
      <c r="BD58" s="600"/>
      <c r="BE58" s="600"/>
      <c r="BF58" s="600"/>
      <c r="BG58" s="466"/>
      <c r="BH58" s="466"/>
      <c r="BI58" s="466"/>
      <c r="BJ58" s="466"/>
    </row>
    <row r="59" spans="1:74" s="416" customFormat="1" ht="12" customHeight="1" x14ac:dyDescent="0.25">
      <c r="A59" s="417"/>
      <c r="B59" s="748" t="s">
        <v>351</v>
      </c>
      <c r="C59" s="747"/>
      <c r="D59" s="747"/>
      <c r="E59" s="747"/>
      <c r="F59" s="747"/>
      <c r="G59" s="747"/>
      <c r="H59" s="747"/>
      <c r="I59" s="747"/>
      <c r="J59" s="747"/>
      <c r="K59" s="747"/>
      <c r="L59" s="747"/>
      <c r="M59" s="747"/>
      <c r="N59" s="747"/>
      <c r="O59" s="747"/>
      <c r="P59" s="747"/>
      <c r="Q59" s="747"/>
      <c r="AY59" s="466"/>
      <c r="AZ59" s="466"/>
      <c r="BA59" s="466"/>
      <c r="BB59" s="466"/>
      <c r="BC59" s="466"/>
      <c r="BD59" s="600"/>
      <c r="BE59" s="600"/>
      <c r="BF59" s="600"/>
      <c r="BG59" s="466"/>
      <c r="BH59" s="466"/>
      <c r="BI59" s="466"/>
      <c r="BJ59" s="466"/>
    </row>
    <row r="60" spans="1:74" s="416" customFormat="1" ht="12" customHeight="1" x14ac:dyDescent="0.25">
      <c r="A60" s="417"/>
      <c r="B60" s="771" t="s">
        <v>127</v>
      </c>
      <c r="C60" s="755"/>
      <c r="D60" s="755"/>
      <c r="E60" s="755"/>
      <c r="F60" s="755"/>
      <c r="G60" s="755"/>
      <c r="H60" s="755"/>
      <c r="I60" s="755"/>
      <c r="J60" s="755"/>
      <c r="K60" s="755"/>
      <c r="L60" s="755"/>
      <c r="M60" s="755"/>
      <c r="N60" s="755"/>
      <c r="O60" s="755"/>
      <c r="P60" s="755"/>
      <c r="Q60" s="755"/>
      <c r="AY60" s="466"/>
      <c r="AZ60" s="466"/>
      <c r="BA60" s="466"/>
      <c r="BB60" s="466"/>
      <c r="BC60" s="466"/>
      <c r="BD60" s="600"/>
      <c r="BE60" s="600"/>
      <c r="BF60" s="600"/>
      <c r="BG60" s="466"/>
      <c r="BH60" s="466"/>
      <c r="BI60" s="466"/>
      <c r="BJ60" s="466"/>
    </row>
    <row r="61" spans="1:74" s="416" customFormat="1" ht="12" customHeight="1" x14ac:dyDescent="0.25">
      <c r="A61" s="415"/>
      <c r="B61" s="741" t="s">
        <v>1321</v>
      </c>
      <c r="C61" s="797"/>
      <c r="D61" s="797"/>
      <c r="E61" s="797"/>
      <c r="F61" s="797"/>
      <c r="G61" s="797"/>
      <c r="H61" s="797"/>
      <c r="I61" s="797"/>
      <c r="J61" s="797"/>
      <c r="K61" s="797"/>
      <c r="L61" s="797"/>
      <c r="M61" s="797"/>
      <c r="N61" s="797"/>
      <c r="O61" s="797"/>
      <c r="P61" s="797"/>
      <c r="Q61" s="776"/>
      <c r="AY61" s="466"/>
      <c r="AZ61" s="466"/>
      <c r="BA61" s="466"/>
      <c r="BB61" s="466"/>
      <c r="BC61" s="466"/>
      <c r="BD61" s="600"/>
      <c r="BE61" s="600"/>
      <c r="BF61" s="600"/>
      <c r="BG61" s="466"/>
      <c r="BH61" s="466"/>
      <c r="BI61" s="466"/>
      <c r="BJ61" s="466"/>
    </row>
    <row r="62" spans="1:74" s="416" customFormat="1" ht="22.4" customHeight="1" x14ac:dyDescent="0.25">
      <c r="A62" s="415"/>
      <c r="B62" s="775" t="s">
        <v>1322</v>
      </c>
      <c r="C62" s="797"/>
      <c r="D62" s="797"/>
      <c r="E62" s="797"/>
      <c r="F62" s="797"/>
      <c r="G62" s="797"/>
      <c r="H62" s="797"/>
      <c r="I62" s="797"/>
      <c r="J62" s="797"/>
      <c r="K62" s="797"/>
      <c r="L62" s="797"/>
      <c r="M62" s="797"/>
      <c r="N62" s="797"/>
      <c r="O62" s="797"/>
      <c r="P62" s="797"/>
      <c r="Q62" s="776"/>
      <c r="AY62" s="466"/>
      <c r="AZ62" s="466"/>
      <c r="BA62" s="466"/>
      <c r="BB62" s="466"/>
      <c r="BC62" s="466"/>
      <c r="BD62" s="600"/>
      <c r="BE62" s="600"/>
      <c r="BF62" s="600"/>
      <c r="BG62" s="466"/>
      <c r="BH62" s="466"/>
      <c r="BI62" s="466"/>
      <c r="BJ62" s="466"/>
    </row>
    <row r="63" spans="1:74" s="416" customFormat="1" ht="12" customHeight="1" x14ac:dyDescent="0.25">
      <c r="A63" s="415"/>
      <c r="B63" s="775" t="s">
        <v>1323</v>
      </c>
      <c r="C63" s="797"/>
      <c r="D63" s="797"/>
      <c r="E63" s="797"/>
      <c r="F63" s="797"/>
      <c r="G63" s="797"/>
      <c r="H63" s="797"/>
      <c r="I63" s="797"/>
      <c r="J63" s="797"/>
      <c r="K63" s="797"/>
      <c r="L63" s="797"/>
      <c r="M63" s="797"/>
      <c r="N63" s="797"/>
      <c r="O63" s="797"/>
      <c r="P63" s="797"/>
      <c r="Q63" s="776"/>
      <c r="AY63" s="466"/>
      <c r="AZ63" s="466"/>
      <c r="BA63" s="466"/>
      <c r="BB63" s="466"/>
      <c r="BC63" s="466"/>
      <c r="BD63" s="600"/>
      <c r="BE63" s="600"/>
      <c r="BF63" s="600"/>
      <c r="BG63" s="466"/>
      <c r="BH63" s="466"/>
      <c r="BI63" s="466"/>
      <c r="BJ63" s="466"/>
    </row>
    <row r="64" spans="1:74" s="418" customFormat="1" ht="12" customHeight="1" x14ac:dyDescent="0.25">
      <c r="A64" s="393"/>
      <c r="B64" s="775" t="s">
        <v>1324</v>
      </c>
      <c r="C64" s="797"/>
      <c r="D64" s="797"/>
      <c r="E64" s="797"/>
      <c r="F64" s="797"/>
      <c r="G64" s="797"/>
      <c r="H64" s="797"/>
      <c r="I64" s="797"/>
      <c r="J64" s="797"/>
      <c r="K64" s="797"/>
      <c r="L64" s="797"/>
      <c r="M64" s="797"/>
      <c r="N64" s="797"/>
      <c r="O64" s="797"/>
      <c r="P64" s="797"/>
      <c r="Q64" s="776"/>
      <c r="AY64" s="462"/>
      <c r="AZ64" s="462"/>
      <c r="BA64" s="462"/>
      <c r="BB64" s="462"/>
      <c r="BC64" s="462"/>
      <c r="BD64" s="601"/>
      <c r="BE64" s="601"/>
      <c r="BF64" s="601"/>
      <c r="BG64" s="462"/>
      <c r="BH64" s="462"/>
      <c r="BI64" s="462"/>
      <c r="BJ64" s="462"/>
    </row>
    <row r="65" spans="1:74" ht="12.5" x14ac:dyDescent="0.25">
      <c r="A65" s="101"/>
      <c r="B65" s="775" t="s">
        <v>831</v>
      </c>
      <c r="C65" s="776"/>
      <c r="D65" s="776"/>
      <c r="E65" s="776"/>
      <c r="F65" s="776"/>
      <c r="G65" s="776"/>
      <c r="H65" s="776"/>
      <c r="I65" s="776"/>
      <c r="J65" s="776"/>
      <c r="K65" s="776"/>
      <c r="L65" s="776"/>
      <c r="M65" s="776"/>
      <c r="N65" s="776"/>
      <c r="O65" s="776"/>
      <c r="P65" s="776"/>
      <c r="Q65" s="734"/>
      <c r="BK65" s="344"/>
      <c r="BL65" s="344"/>
      <c r="BM65" s="344"/>
      <c r="BN65" s="344"/>
      <c r="BO65" s="344"/>
      <c r="BP65" s="344"/>
      <c r="BQ65" s="344"/>
      <c r="BR65" s="344"/>
      <c r="BS65" s="344"/>
      <c r="BT65" s="344"/>
      <c r="BU65" s="344"/>
      <c r="BV65" s="344"/>
    </row>
    <row r="66" spans="1:74" ht="12.65" customHeight="1" x14ac:dyDescent="0.25">
      <c r="A66" s="101"/>
      <c r="B66" s="763" t="s">
        <v>1362</v>
      </c>
      <c r="C66" s="734"/>
      <c r="D66" s="734"/>
      <c r="E66" s="734"/>
      <c r="F66" s="734"/>
      <c r="G66" s="734"/>
      <c r="H66" s="734"/>
      <c r="I66" s="734"/>
      <c r="J66" s="734"/>
      <c r="K66" s="734"/>
      <c r="L66" s="734"/>
      <c r="M66" s="734"/>
      <c r="N66" s="734"/>
      <c r="O66" s="734"/>
      <c r="P66" s="734"/>
      <c r="Q66" s="734"/>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33" activePane="bottomRight" state="frozen"/>
      <selection activeCell="BF63" sqref="BF63"/>
      <selection pane="topRight" activeCell="BF63" sqref="BF63"/>
      <selection pane="bottomLeft" activeCell="BF63" sqref="BF63"/>
      <selection pane="bottomRight" activeCell="BA6" sqref="BA6:BA52"/>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41" customWidth="1"/>
    <col min="56" max="58" width="6.54296875" style="602" customWidth="1"/>
    <col min="59" max="62" width="6.54296875" style="341" customWidth="1"/>
    <col min="63" max="74" width="6.54296875" style="112" customWidth="1"/>
    <col min="75" max="16384" width="9.54296875" style="112"/>
  </cols>
  <sheetData>
    <row r="1" spans="1:74" ht="15.65" customHeight="1" x14ac:dyDescent="0.3">
      <c r="A1" s="758" t="s">
        <v>792</v>
      </c>
      <c r="B1" s="806" t="s">
        <v>1344</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116"/>
    </row>
    <row r="2" spans="1:74" ht="13.4" customHeight="1"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1141</v>
      </c>
      <c r="B6" s="199" t="s">
        <v>432</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4.2405907817999999</v>
      </c>
      <c r="BA6" s="680">
        <v>3.8357355353</v>
      </c>
      <c r="BB6" s="681">
        <v>3.2555800000000001</v>
      </c>
      <c r="BC6" s="681">
        <v>3.0625849999999999</v>
      </c>
      <c r="BD6" s="681">
        <v>3.7124540000000001</v>
      </c>
      <c r="BE6" s="681">
        <v>4.8454649999999999</v>
      </c>
      <c r="BF6" s="681">
        <v>4.8048200000000003</v>
      </c>
      <c r="BG6" s="681">
        <v>3.9495529999999999</v>
      </c>
      <c r="BH6" s="681">
        <v>3.2757329999999998</v>
      </c>
      <c r="BI6" s="681">
        <v>3.4254799999999999</v>
      </c>
      <c r="BJ6" s="681">
        <v>4.3581830000000004</v>
      </c>
      <c r="BK6" s="681">
        <v>4.6627539999999996</v>
      </c>
      <c r="BL6" s="681">
        <v>4.2690489999999999</v>
      </c>
      <c r="BM6" s="681">
        <v>3.8441079999999999</v>
      </c>
      <c r="BN6" s="681">
        <v>3.25007</v>
      </c>
      <c r="BO6" s="681">
        <v>3.0295019999999999</v>
      </c>
      <c r="BP6" s="681">
        <v>3.7227139999999999</v>
      </c>
      <c r="BQ6" s="681">
        <v>4.8674670000000004</v>
      </c>
      <c r="BR6" s="681">
        <v>4.8339740000000004</v>
      </c>
      <c r="BS6" s="681">
        <v>3.9770850000000002</v>
      </c>
      <c r="BT6" s="681">
        <v>3.2972610000000002</v>
      </c>
      <c r="BU6" s="681">
        <v>3.4504419999999998</v>
      </c>
      <c r="BV6" s="681">
        <v>4.4052740000000004</v>
      </c>
    </row>
    <row r="7" spans="1:74" ht="11.15" customHeight="1" x14ac:dyDescent="0.25">
      <c r="A7" s="111" t="s">
        <v>1142</v>
      </c>
      <c r="B7" s="184" t="s">
        <v>465</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11.797977163000001</v>
      </c>
      <c r="BA7" s="680">
        <v>10.502177196</v>
      </c>
      <c r="BB7" s="681">
        <v>8.8404380000000007</v>
      </c>
      <c r="BC7" s="681">
        <v>8.7687559999999998</v>
      </c>
      <c r="BD7" s="681">
        <v>11.015549999999999</v>
      </c>
      <c r="BE7" s="681">
        <v>14.545</v>
      </c>
      <c r="BF7" s="681">
        <v>14.198230000000001</v>
      </c>
      <c r="BG7" s="681">
        <v>11.59524</v>
      </c>
      <c r="BH7" s="681">
        <v>9.3411159999999995</v>
      </c>
      <c r="BI7" s="681">
        <v>9.5296939999999992</v>
      </c>
      <c r="BJ7" s="681">
        <v>11.611700000000001</v>
      </c>
      <c r="BK7" s="681">
        <v>13.025589999999999</v>
      </c>
      <c r="BL7" s="681">
        <v>11.768789999999999</v>
      </c>
      <c r="BM7" s="681">
        <v>10.76192</v>
      </c>
      <c r="BN7" s="681">
        <v>9.0178429999999992</v>
      </c>
      <c r="BO7" s="681">
        <v>8.8387329999999995</v>
      </c>
      <c r="BP7" s="681">
        <v>11.12336</v>
      </c>
      <c r="BQ7" s="681">
        <v>14.688280000000001</v>
      </c>
      <c r="BR7" s="681">
        <v>14.338150000000001</v>
      </c>
      <c r="BS7" s="681">
        <v>11.70851</v>
      </c>
      <c r="BT7" s="681">
        <v>9.428274</v>
      </c>
      <c r="BU7" s="681">
        <v>9.6132550000000005</v>
      </c>
      <c r="BV7" s="681">
        <v>11.701280000000001</v>
      </c>
    </row>
    <row r="8" spans="1:74" ht="11.15" customHeight="1" x14ac:dyDescent="0.25">
      <c r="A8" s="111" t="s">
        <v>1143</v>
      </c>
      <c r="B8" s="199" t="s">
        <v>433</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19.176933219999999</v>
      </c>
      <c r="AZ8" s="680">
        <v>16.266427173</v>
      </c>
      <c r="BA8" s="680">
        <v>14.710800056</v>
      </c>
      <c r="BB8" s="681">
        <v>12.131959999999999</v>
      </c>
      <c r="BC8" s="681">
        <v>12.865130000000001</v>
      </c>
      <c r="BD8" s="681">
        <v>16.11271</v>
      </c>
      <c r="BE8" s="681">
        <v>20.392399999999999</v>
      </c>
      <c r="BF8" s="681">
        <v>19.0716</v>
      </c>
      <c r="BG8" s="681">
        <v>14.62462</v>
      </c>
      <c r="BH8" s="681">
        <v>12.95946</v>
      </c>
      <c r="BI8" s="681">
        <v>14.28261</v>
      </c>
      <c r="BJ8" s="681">
        <v>16.609439999999999</v>
      </c>
      <c r="BK8" s="681">
        <v>18.220469999999999</v>
      </c>
      <c r="BL8" s="681">
        <v>15.88218</v>
      </c>
      <c r="BM8" s="681">
        <v>14.906639999999999</v>
      </c>
      <c r="BN8" s="681">
        <v>12.286339999999999</v>
      </c>
      <c r="BO8" s="681">
        <v>12.91357</v>
      </c>
      <c r="BP8" s="681">
        <v>16.17398</v>
      </c>
      <c r="BQ8" s="681">
        <v>20.604019999999998</v>
      </c>
      <c r="BR8" s="681">
        <v>19.31305</v>
      </c>
      <c r="BS8" s="681">
        <v>14.830030000000001</v>
      </c>
      <c r="BT8" s="681">
        <v>13.15884</v>
      </c>
      <c r="BU8" s="681">
        <v>14.519629999999999</v>
      </c>
      <c r="BV8" s="681">
        <v>16.872859999999999</v>
      </c>
    </row>
    <row r="9" spans="1:74" ht="11.15" customHeight="1" x14ac:dyDescent="0.25">
      <c r="A9" s="111" t="s">
        <v>1144</v>
      </c>
      <c r="B9" s="199" t="s">
        <v>434</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v>
      </c>
      <c r="AZ9" s="680">
        <v>10.248115289999999</v>
      </c>
      <c r="BA9" s="680">
        <v>9.1699140853000003</v>
      </c>
      <c r="BB9" s="681">
        <v>7.2332520000000002</v>
      </c>
      <c r="BC9" s="681">
        <v>7.3598429999999997</v>
      </c>
      <c r="BD9" s="681">
        <v>9.5298069999999999</v>
      </c>
      <c r="BE9" s="681">
        <v>11.74404</v>
      </c>
      <c r="BF9" s="681">
        <v>10.906840000000001</v>
      </c>
      <c r="BG9" s="681">
        <v>8.6011419999999994</v>
      </c>
      <c r="BH9" s="681">
        <v>7.7228279999999998</v>
      </c>
      <c r="BI9" s="681">
        <v>8.4327889999999996</v>
      </c>
      <c r="BJ9" s="681">
        <v>9.8219770000000004</v>
      </c>
      <c r="BK9" s="681">
        <v>11.20354</v>
      </c>
      <c r="BL9" s="681">
        <v>10.035819999999999</v>
      </c>
      <c r="BM9" s="681">
        <v>9.4326609999999995</v>
      </c>
      <c r="BN9" s="681">
        <v>7.6996719999999996</v>
      </c>
      <c r="BO9" s="681">
        <v>7.7742979999999999</v>
      </c>
      <c r="BP9" s="681">
        <v>9.6170799999999996</v>
      </c>
      <c r="BQ9" s="681">
        <v>12.0931</v>
      </c>
      <c r="BR9" s="681">
        <v>11.29739</v>
      </c>
      <c r="BS9" s="681">
        <v>8.8960249999999998</v>
      </c>
      <c r="BT9" s="681">
        <v>7.9445550000000003</v>
      </c>
      <c r="BU9" s="681">
        <v>8.6251949999999997</v>
      </c>
      <c r="BV9" s="681">
        <v>10.125769999999999</v>
      </c>
    </row>
    <row r="10" spans="1:74" ht="11.15" customHeight="1" x14ac:dyDescent="0.25">
      <c r="A10" s="111" t="s">
        <v>1145</v>
      </c>
      <c r="B10" s="199" t="s">
        <v>435</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35.604433419999999</v>
      </c>
      <c r="AZ10" s="680">
        <v>30.524727000999999</v>
      </c>
      <c r="BA10" s="680">
        <v>27.266302468999999</v>
      </c>
      <c r="BB10" s="681">
        <v>23.96077</v>
      </c>
      <c r="BC10" s="681">
        <v>27.181349999999998</v>
      </c>
      <c r="BD10" s="681">
        <v>33.936320000000002</v>
      </c>
      <c r="BE10" s="681">
        <v>40.127000000000002</v>
      </c>
      <c r="BF10" s="681">
        <v>39.112940000000002</v>
      </c>
      <c r="BG10" s="681">
        <v>33.52713</v>
      </c>
      <c r="BH10" s="681">
        <v>27.218029999999999</v>
      </c>
      <c r="BI10" s="681">
        <v>26.020340000000001</v>
      </c>
      <c r="BJ10" s="681">
        <v>30.33644</v>
      </c>
      <c r="BK10" s="681">
        <v>33.803159999999998</v>
      </c>
      <c r="BL10" s="681">
        <v>31.405139999999999</v>
      </c>
      <c r="BM10" s="681">
        <v>28.593540000000001</v>
      </c>
      <c r="BN10" s="681">
        <v>24.687090000000001</v>
      </c>
      <c r="BO10" s="681">
        <v>27.606380000000001</v>
      </c>
      <c r="BP10" s="681">
        <v>34.177500000000002</v>
      </c>
      <c r="BQ10" s="681">
        <v>40.472290000000001</v>
      </c>
      <c r="BR10" s="681">
        <v>39.489699999999999</v>
      </c>
      <c r="BS10" s="681">
        <v>33.88897</v>
      </c>
      <c r="BT10" s="681">
        <v>27.844090000000001</v>
      </c>
      <c r="BU10" s="681">
        <v>26.651479999999999</v>
      </c>
      <c r="BV10" s="681">
        <v>31.101839999999999</v>
      </c>
    </row>
    <row r="11" spans="1:74" ht="11.15" customHeight="1" x14ac:dyDescent="0.25">
      <c r="A11" s="111" t="s">
        <v>1146</v>
      </c>
      <c r="B11" s="199" t="s">
        <v>436</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12.044728259999999</v>
      </c>
      <c r="AZ11" s="680">
        <v>10.839079959999999</v>
      </c>
      <c r="BA11" s="680">
        <v>8.8256497485000001</v>
      </c>
      <c r="BB11" s="681">
        <v>7.3486529999999997</v>
      </c>
      <c r="BC11" s="681">
        <v>7.9491500000000004</v>
      </c>
      <c r="BD11" s="681">
        <v>10.45168</v>
      </c>
      <c r="BE11" s="681">
        <v>12.664260000000001</v>
      </c>
      <c r="BF11" s="681">
        <v>12.64326</v>
      </c>
      <c r="BG11" s="681">
        <v>10.934469999999999</v>
      </c>
      <c r="BH11" s="681">
        <v>8.3793810000000004</v>
      </c>
      <c r="BI11" s="681">
        <v>8.1152800000000003</v>
      </c>
      <c r="BJ11" s="681">
        <v>9.991778</v>
      </c>
      <c r="BK11" s="681">
        <v>12.11544</v>
      </c>
      <c r="BL11" s="681">
        <v>10.98638</v>
      </c>
      <c r="BM11" s="681">
        <v>9.0654939999999993</v>
      </c>
      <c r="BN11" s="681">
        <v>7.5896100000000004</v>
      </c>
      <c r="BO11" s="681">
        <v>8.0684059999999995</v>
      </c>
      <c r="BP11" s="681">
        <v>10.35843</v>
      </c>
      <c r="BQ11" s="681">
        <v>12.62326</v>
      </c>
      <c r="BR11" s="681">
        <v>12.67521</v>
      </c>
      <c r="BS11" s="681">
        <v>10.96862</v>
      </c>
      <c r="BT11" s="681">
        <v>8.493544</v>
      </c>
      <c r="BU11" s="681">
        <v>8.2272180000000006</v>
      </c>
      <c r="BV11" s="681">
        <v>10.20476</v>
      </c>
    </row>
    <row r="12" spans="1:74" ht="11.15" customHeight="1" x14ac:dyDescent="0.25">
      <c r="A12" s="111" t="s">
        <v>1147</v>
      </c>
      <c r="B12" s="199" t="s">
        <v>437</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19.343924040000001</v>
      </c>
      <c r="AZ12" s="680">
        <v>17.568300615999998</v>
      </c>
      <c r="BA12" s="680">
        <v>17.574892384000002</v>
      </c>
      <c r="BB12" s="681">
        <v>14.037520000000001</v>
      </c>
      <c r="BC12" s="681">
        <v>16.12135</v>
      </c>
      <c r="BD12" s="681">
        <v>22.274789999999999</v>
      </c>
      <c r="BE12" s="681">
        <v>26.85379</v>
      </c>
      <c r="BF12" s="681">
        <v>27.518260000000001</v>
      </c>
      <c r="BG12" s="681">
        <v>23.76632</v>
      </c>
      <c r="BH12" s="681">
        <v>17.652560000000001</v>
      </c>
      <c r="BI12" s="681">
        <v>13.931760000000001</v>
      </c>
      <c r="BJ12" s="681">
        <v>17.17756</v>
      </c>
      <c r="BK12" s="681">
        <v>19.68479</v>
      </c>
      <c r="BL12" s="681">
        <v>17.763339999999999</v>
      </c>
      <c r="BM12" s="681">
        <v>16.514849999999999</v>
      </c>
      <c r="BN12" s="681">
        <v>14.16615</v>
      </c>
      <c r="BO12" s="681">
        <v>16.219180000000001</v>
      </c>
      <c r="BP12" s="681">
        <v>21.603580000000001</v>
      </c>
      <c r="BQ12" s="681">
        <v>26.735610000000001</v>
      </c>
      <c r="BR12" s="681">
        <v>27.93976</v>
      </c>
      <c r="BS12" s="681">
        <v>24.200310000000002</v>
      </c>
      <c r="BT12" s="681">
        <v>18.18336</v>
      </c>
      <c r="BU12" s="681">
        <v>14.381600000000001</v>
      </c>
      <c r="BV12" s="681">
        <v>18.139620000000001</v>
      </c>
    </row>
    <row r="13" spans="1:74" ht="11.15" customHeight="1" x14ac:dyDescent="0.25">
      <c r="A13" s="111" t="s">
        <v>1148</v>
      </c>
      <c r="B13" s="199" t="s">
        <v>438</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7.5105702792000004</v>
      </c>
      <c r="BA13" s="680">
        <v>7.3263551301999996</v>
      </c>
      <c r="BB13" s="681">
        <v>6.8920589999999997</v>
      </c>
      <c r="BC13" s="681">
        <v>7.7780849999999999</v>
      </c>
      <c r="BD13" s="681">
        <v>10.51066</v>
      </c>
      <c r="BE13" s="681">
        <v>12.770479999999999</v>
      </c>
      <c r="BF13" s="681">
        <v>12.354799999999999</v>
      </c>
      <c r="BG13" s="681">
        <v>9.7956730000000007</v>
      </c>
      <c r="BH13" s="681">
        <v>7.4779710000000001</v>
      </c>
      <c r="BI13" s="681">
        <v>6.9750230000000002</v>
      </c>
      <c r="BJ13" s="681">
        <v>8.4097200000000001</v>
      </c>
      <c r="BK13" s="681">
        <v>8.9675560000000001</v>
      </c>
      <c r="BL13" s="681">
        <v>7.5302160000000002</v>
      </c>
      <c r="BM13" s="681">
        <v>7.3440989999999999</v>
      </c>
      <c r="BN13" s="681">
        <v>7.0149689999999998</v>
      </c>
      <c r="BO13" s="681">
        <v>7.9305510000000004</v>
      </c>
      <c r="BP13" s="681">
        <v>10.567970000000001</v>
      </c>
      <c r="BQ13" s="681">
        <v>13.014570000000001</v>
      </c>
      <c r="BR13" s="681">
        <v>12.64911</v>
      </c>
      <c r="BS13" s="681">
        <v>10.027889999999999</v>
      </c>
      <c r="BT13" s="681">
        <v>7.6071479999999996</v>
      </c>
      <c r="BU13" s="681">
        <v>7.0928570000000004</v>
      </c>
      <c r="BV13" s="681">
        <v>8.5986700000000003</v>
      </c>
    </row>
    <row r="14" spans="1:74" ht="11.15" customHeight="1" x14ac:dyDescent="0.25">
      <c r="A14" s="111" t="s">
        <v>1149</v>
      </c>
      <c r="B14" s="199" t="s">
        <v>240</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12.144831154</v>
      </c>
      <c r="BA14" s="680">
        <v>11.587412737999999</v>
      </c>
      <c r="BB14" s="681">
        <v>9.6417520000000003</v>
      </c>
      <c r="BC14" s="681">
        <v>10.018990000000001</v>
      </c>
      <c r="BD14" s="681">
        <v>11.15879</v>
      </c>
      <c r="BE14" s="681">
        <v>13.430680000000001</v>
      </c>
      <c r="BF14" s="681">
        <v>13.85388</v>
      </c>
      <c r="BG14" s="681">
        <v>12.413830000000001</v>
      </c>
      <c r="BH14" s="681">
        <v>10.55702</v>
      </c>
      <c r="BI14" s="681">
        <v>9.9322929999999996</v>
      </c>
      <c r="BJ14" s="681">
        <v>13.291130000000001</v>
      </c>
      <c r="BK14" s="681">
        <v>14.715479999999999</v>
      </c>
      <c r="BL14" s="681">
        <v>12.546620000000001</v>
      </c>
      <c r="BM14" s="681">
        <v>12.073600000000001</v>
      </c>
      <c r="BN14" s="681">
        <v>9.8379110000000001</v>
      </c>
      <c r="BO14" s="681">
        <v>9.9932960000000008</v>
      </c>
      <c r="BP14" s="681">
        <v>11.23625</v>
      </c>
      <c r="BQ14" s="681">
        <v>13.533799999999999</v>
      </c>
      <c r="BR14" s="681">
        <v>13.95533</v>
      </c>
      <c r="BS14" s="681">
        <v>12.500489999999999</v>
      </c>
      <c r="BT14" s="681">
        <v>10.633699999999999</v>
      </c>
      <c r="BU14" s="681">
        <v>9.9954230000000006</v>
      </c>
      <c r="BV14" s="681">
        <v>13.35186</v>
      </c>
    </row>
    <row r="15" spans="1:74" ht="11.15" customHeight="1" x14ac:dyDescent="0.25">
      <c r="A15" s="111" t="s">
        <v>1150</v>
      </c>
      <c r="B15" s="199" t="s">
        <v>241</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0.39988368000000002</v>
      </c>
      <c r="BA15" s="680">
        <v>0.41323248000000001</v>
      </c>
      <c r="BB15" s="681">
        <v>0.3766892</v>
      </c>
      <c r="BC15" s="681">
        <v>0.37218950000000001</v>
      </c>
      <c r="BD15" s="681">
        <v>0.37284270000000003</v>
      </c>
      <c r="BE15" s="681">
        <v>0.39583190000000001</v>
      </c>
      <c r="BF15" s="681">
        <v>0.4048988</v>
      </c>
      <c r="BG15" s="681">
        <v>0.39277220000000002</v>
      </c>
      <c r="BH15" s="681">
        <v>0.41774139999999998</v>
      </c>
      <c r="BI15" s="681">
        <v>0.42341069999999997</v>
      </c>
      <c r="BJ15" s="681">
        <v>0.46625050000000001</v>
      </c>
      <c r="BK15" s="681">
        <v>0.47364299999999998</v>
      </c>
      <c r="BL15" s="681">
        <v>0.397644</v>
      </c>
      <c r="BM15" s="681">
        <v>0.41297790000000001</v>
      </c>
      <c r="BN15" s="681">
        <v>0.37613760000000002</v>
      </c>
      <c r="BO15" s="681">
        <v>0.37143569999999998</v>
      </c>
      <c r="BP15" s="681">
        <v>0.37171399999999999</v>
      </c>
      <c r="BQ15" s="681">
        <v>0.39471420000000002</v>
      </c>
      <c r="BR15" s="681">
        <v>0.4037251</v>
      </c>
      <c r="BS15" s="681">
        <v>0.39171289999999997</v>
      </c>
      <c r="BT15" s="681">
        <v>0.41590510000000003</v>
      </c>
      <c r="BU15" s="681">
        <v>0.42178480000000002</v>
      </c>
      <c r="BV15" s="681">
        <v>0.46530830000000001</v>
      </c>
    </row>
    <row r="16" spans="1:74" ht="11.15" customHeight="1" x14ac:dyDescent="0.25">
      <c r="A16" s="111" t="s">
        <v>1151</v>
      </c>
      <c r="B16" s="199" t="s">
        <v>440</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140.59360425</v>
      </c>
      <c r="AZ16" s="680">
        <v>121.5405031</v>
      </c>
      <c r="BA16" s="680">
        <v>111.21247182</v>
      </c>
      <c r="BB16" s="681">
        <v>93.718680000000006</v>
      </c>
      <c r="BC16" s="681">
        <v>101.4774</v>
      </c>
      <c r="BD16" s="681">
        <v>129.07560000000001</v>
      </c>
      <c r="BE16" s="681">
        <v>157.7689</v>
      </c>
      <c r="BF16" s="681">
        <v>154.86949999999999</v>
      </c>
      <c r="BG16" s="681">
        <v>129.60069999999999</v>
      </c>
      <c r="BH16" s="681">
        <v>105.0018</v>
      </c>
      <c r="BI16" s="681">
        <v>101.06870000000001</v>
      </c>
      <c r="BJ16" s="681">
        <v>122.0742</v>
      </c>
      <c r="BK16" s="681">
        <v>136.8724</v>
      </c>
      <c r="BL16" s="681">
        <v>122.5852</v>
      </c>
      <c r="BM16" s="681">
        <v>112.9499</v>
      </c>
      <c r="BN16" s="681">
        <v>95.925799999999995</v>
      </c>
      <c r="BO16" s="681">
        <v>102.7454</v>
      </c>
      <c r="BP16" s="681">
        <v>128.95259999999999</v>
      </c>
      <c r="BQ16" s="681">
        <v>159.02709999999999</v>
      </c>
      <c r="BR16" s="681">
        <v>156.8954</v>
      </c>
      <c r="BS16" s="681">
        <v>131.3896</v>
      </c>
      <c r="BT16" s="681">
        <v>107.0067</v>
      </c>
      <c r="BU16" s="681">
        <v>102.9789</v>
      </c>
      <c r="BV16" s="681">
        <v>124.96720000000001</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3"/>
      <c r="BC17" s="683"/>
      <c r="BD17" s="683"/>
      <c r="BE17" s="683"/>
      <c r="BF17" s="683"/>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1152</v>
      </c>
      <c r="B18" s="199" t="s">
        <v>432</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3.9135809481999999</v>
      </c>
      <c r="BA18" s="680">
        <v>4.0126215223999999</v>
      </c>
      <c r="BB18" s="681">
        <v>3.737066</v>
      </c>
      <c r="BC18" s="681">
        <v>3.7330100000000002</v>
      </c>
      <c r="BD18" s="681">
        <v>4.3172069999999998</v>
      </c>
      <c r="BE18" s="681">
        <v>4.5534840000000001</v>
      </c>
      <c r="BF18" s="681">
        <v>4.7855879999999997</v>
      </c>
      <c r="BG18" s="681">
        <v>4.2165900000000001</v>
      </c>
      <c r="BH18" s="681">
        <v>3.9369559999999999</v>
      </c>
      <c r="BI18" s="681">
        <v>3.8504510000000001</v>
      </c>
      <c r="BJ18" s="681">
        <v>3.8557899999999998</v>
      </c>
      <c r="BK18" s="681">
        <v>4.1999490000000002</v>
      </c>
      <c r="BL18" s="681">
        <v>3.9109129999999999</v>
      </c>
      <c r="BM18" s="681">
        <v>4.0392890000000001</v>
      </c>
      <c r="BN18" s="681">
        <v>3.7398310000000001</v>
      </c>
      <c r="BO18" s="681">
        <v>3.7266279999999998</v>
      </c>
      <c r="BP18" s="681">
        <v>4.3035860000000001</v>
      </c>
      <c r="BQ18" s="681">
        <v>4.5368120000000003</v>
      </c>
      <c r="BR18" s="681">
        <v>4.7653290000000004</v>
      </c>
      <c r="BS18" s="681">
        <v>4.1970729999999996</v>
      </c>
      <c r="BT18" s="681">
        <v>3.9189379999999998</v>
      </c>
      <c r="BU18" s="681">
        <v>3.8325689999999999</v>
      </c>
      <c r="BV18" s="681">
        <v>3.838006</v>
      </c>
    </row>
    <row r="19" spans="1:74" ht="11.15" customHeight="1" x14ac:dyDescent="0.25">
      <c r="A19" s="111" t="s">
        <v>1153</v>
      </c>
      <c r="B19" s="184" t="s">
        <v>465</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11.879015317</v>
      </c>
      <c r="BA19" s="680">
        <v>11.663518448</v>
      </c>
      <c r="BB19" s="681">
        <v>10.70279</v>
      </c>
      <c r="BC19" s="681">
        <v>10.89823</v>
      </c>
      <c r="BD19" s="681">
        <v>12.210649999999999</v>
      </c>
      <c r="BE19" s="681">
        <v>13.833209999999999</v>
      </c>
      <c r="BF19" s="681">
        <v>13.70143</v>
      </c>
      <c r="BG19" s="681">
        <v>12.208209999999999</v>
      </c>
      <c r="BH19" s="681">
        <v>11.68242</v>
      </c>
      <c r="BI19" s="681">
        <v>11.18343</v>
      </c>
      <c r="BJ19" s="681">
        <v>11.66644</v>
      </c>
      <c r="BK19" s="681">
        <v>12.55536</v>
      </c>
      <c r="BL19" s="681">
        <v>11.878159999999999</v>
      </c>
      <c r="BM19" s="681">
        <v>11.736219999999999</v>
      </c>
      <c r="BN19" s="681">
        <v>10.731669999999999</v>
      </c>
      <c r="BO19" s="681">
        <v>10.883940000000001</v>
      </c>
      <c r="BP19" s="681">
        <v>12.179309999999999</v>
      </c>
      <c r="BQ19" s="681">
        <v>13.769880000000001</v>
      </c>
      <c r="BR19" s="681">
        <v>13.63566</v>
      </c>
      <c r="BS19" s="681">
        <v>12.14195</v>
      </c>
      <c r="BT19" s="681">
        <v>11.619199999999999</v>
      </c>
      <c r="BU19" s="681">
        <v>11.119870000000001</v>
      </c>
      <c r="BV19" s="681">
        <v>11.596959999999999</v>
      </c>
    </row>
    <row r="20" spans="1:74" ht="11.15" customHeight="1" x14ac:dyDescent="0.25">
      <c r="A20" s="111" t="s">
        <v>1154</v>
      </c>
      <c r="B20" s="199" t="s">
        <v>433</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15.23656519</v>
      </c>
      <c r="AZ20" s="680">
        <v>13.488996029999999</v>
      </c>
      <c r="BA20" s="680">
        <v>14.109256365</v>
      </c>
      <c r="BB20" s="681">
        <v>13.15884</v>
      </c>
      <c r="BC20" s="681">
        <v>14.204700000000001</v>
      </c>
      <c r="BD20" s="681">
        <v>15.41479</v>
      </c>
      <c r="BE20" s="681">
        <v>17.09554</v>
      </c>
      <c r="BF20" s="681">
        <v>16.935829999999999</v>
      </c>
      <c r="BG20" s="681">
        <v>14.96453</v>
      </c>
      <c r="BH20" s="681">
        <v>14.628819999999999</v>
      </c>
      <c r="BI20" s="681">
        <v>13.59064</v>
      </c>
      <c r="BJ20" s="681">
        <v>14.25454</v>
      </c>
      <c r="BK20" s="681">
        <v>15.10528</v>
      </c>
      <c r="BL20" s="681">
        <v>13.46128</v>
      </c>
      <c r="BM20" s="681">
        <v>14.229850000000001</v>
      </c>
      <c r="BN20" s="681">
        <v>13.21369</v>
      </c>
      <c r="BO20" s="681">
        <v>14.22077</v>
      </c>
      <c r="BP20" s="681">
        <v>15.400370000000001</v>
      </c>
      <c r="BQ20" s="681">
        <v>17.09713</v>
      </c>
      <c r="BR20" s="681">
        <v>16.93092</v>
      </c>
      <c r="BS20" s="681">
        <v>14.95341</v>
      </c>
      <c r="BT20" s="681">
        <v>14.61712</v>
      </c>
      <c r="BU20" s="681">
        <v>13.57389</v>
      </c>
      <c r="BV20" s="681">
        <v>14.2294</v>
      </c>
    </row>
    <row r="21" spans="1:74" ht="11.15" customHeight="1" x14ac:dyDescent="0.25">
      <c r="A21" s="111" t="s">
        <v>1155</v>
      </c>
      <c r="B21" s="199" t="s">
        <v>434</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8.8044830300000001</v>
      </c>
      <c r="AZ21" s="680">
        <v>8.2890948550000001</v>
      </c>
      <c r="BA21" s="680">
        <v>8.1432302065000002</v>
      </c>
      <c r="BB21" s="681">
        <v>7.4847849999999996</v>
      </c>
      <c r="BC21" s="681">
        <v>8.0549029999999995</v>
      </c>
      <c r="BD21" s="681">
        <v>8.8875840000000004</v>
      </c>
      <c r="BE21" s="681">
        <v>9.9206880000000002</v>
      </c>
      <c r="BF21" s="681">
        <v>9.8883229999999998</v>
      </c>
      <c r="BG21" s="681">
        <v>8.7142099999999996</v>
      </c>
      <c r="BH21" s="681">
        <v>8.4762540000000008</v>
      </c>
      <c r="BI21" s="681">
        <v>8.0546889999999998</v>
      </c>
      <c r="BJ21" s="681">
        <v>8.3084340000000001</v>
      </c>
      <c r="BK21" s="681">
        <v>8.8828220000000009</v>
      </c>
      <c r="BL21" s="681">
        <v>8.3110649999999993</v>
      </c>
      <c r="BM21" s="681">
        <v>8.3082790000000006</v>
      </c>
      <c r="BN21" s="681">
        <v>7.6341890000000001</v>
      </c>
      <c r="BO21" s="681">
        <v>8.1348570000000002</v>
      </c>
      <c r="BP21" s="681">
        <v>8.9200499999999998</v>
      </c>
      <c r="BQ21" s="681">
        <v>10.032769999999999</v>
      </c>
      <c r="BR21" s="681">
        <v>9.9773029999999991</v>
      </c>
      <c r="BS21" s="681">
        <v>8.7799560000000003</v>
      </c>
      <c r="BT21" s="681">
        <v>8.5410229999999991</v>
      </c>
      <c r="BU21" s="681">
        <v>8.1259499999999996</v>
      </c>
      <c r="BV21" s="681">
        <v>8.3956269999999993</v>
      </c>
    </row>
    <row r="22" spans="1:74" ht="11.15" customHeight="1" x14ac:dyDescent="0.25">
      <c r="A22" s="111" t="s">
        <v>1156</v>
      </c>
      <c r="B22" s="199" t="s">
        <v>435</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23.110308159999999</v>
      </c>
      <c r="BA22" s="680">
        <v>24.411740798</v>
      </c>
      <c r="BB22" s="681">
        <v>24.359259999999999</v>
      </c>
      <c r="BC22" s="681">
        <v>26.395579999999999</v>
      </c>
      <c r="BD22" s="681">
        <v>28.74352</v>
      </c>
      <c r="BE22" s="681">
        <v>31.366040000000002</v>
      </c>
      <c r="BF22" s="681">
        <v>31.245999999999999</v>
      </c>
      <c r="BG22" s="681">
        <v>28.47448</v>
      </c>
      <c r="BH22" s="681">
        <v>26.91534</v>
      </c>
      <c r="BI22" s="681">
        <v>24.063369999999999</v>
      </c>
      <c r="BJ22" s="681">
        <v>24.79533</v>
      </c>
      <c r="BK22" s="681">
        <v>26.114660000000001</v>
      </c>
      <c r="BL22" s="681">
        <v>23.467230000000001</v>
      </c>
      <c r="BM22" s="681">
        <v>24.63663</v>
      </c>
      <c r="BN22" s="681">
        <v>24.425789999999999</v>
      </c>
      <c r="BO22" s="681">
        <v>26.527000000000001</v>
      </c>
      <c r="BP22" s="681">
        <v>28.88353</v>
      </c>
      <c r="BQ22" s="681">
        <v>31.516010000000001</v>
      </c>
      <c r="BR22" s="681">
        <v>31.392230000000001</v>
      </c>
      <c r="BS22" s="681">
        <v>28.633469999999999</v>
      </c>
      <c r="BT22" s="681">
        <v>27.072990000000001</v>
      </c>
      <c r="BU22" s="681">
        <v>24.210999999999999</v>
      </c>
      <c r="BV22" s="681">
        <v>24.955290000000002</v>
      </c>
    </row>
    <row r="23" spans="1:74" ht="11.15" customHeight="1" x14ac:dyDescent="0.25">
      <c r="A23" s="111" t="s">
        <v>1157</v>
      </c>
      <c r="B23" s="199" t="s">
        <v>436</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7.1206947767999997</v>
      </c>
      <c r="BA23" s="680">
        <v>6.8436562955999998</v>
      </c>
      <c r="BB23" s="681">
        <v>6.8704510000000001</v>
      </c>
      <c r="BC23" s="681">
        <v>7.2819849999999997</v>
      </c>
      <c r="BD23" s="681">
        <v>8.3134340000000009</v>
      </c>
      <c r="BE23" s="681">
        <v>9.0543829999999996</v>
      </c>
      <c r="BF23" s="681">
        <v>9.2865260000000003</v>
      </c>
      <c r="BG23" s="681">
        <v>8.5204310000000003</v>
      </c>
      <c r="BH23" s="681">
        <v>7.5259549999999997</v>
      </c>
      <c r="BI23" s="681">
        <v>6.7777859999999999</v>
      </c>
      <c r="BJ23" s="681">
        <v>6.8121330000000002</v>
      </c>
      <c r="BK23" s="681">
        <v>7.5422919999999998</v>
      </c>
      <c r="BL23" s="681">
        <v>7.1466770000000004</v>
      </c>
      <c r="BM23" s="681">
        <v>6.9663269999999997</v>
      </c>
      <c r="BN23" s="681">
        <v>6.9480250000000003</v>
      </c>
      <c r="BO23" s="681">
        <v>7.2987190000000002</v>
      </c>
      <c r="BP23" s="681">
        <v>8.3163319999999992</v>
      </c>
      <c r="BQ23" s="681">
        <v>9.0980050000000006</v>
      </c>
      <c r="BR23" s="681">
        <v>9.3482310000000002</v>
      </c>
      <c r="BS23" s="681">
        <v>8.5765750000000001</v>
      </c>
      <c r="BT23" s="681">
        <v>7.5768700000000004</v>
      </c>
      <c r="BU23" s="681">
        <v>6.8277640000000002</v>
      </c>
      <c r="BV23" s="681">
        <v>6.8665940000000001</v>
      </c>
    </row>
    <row r="24" spans="1:74" ht="11.15" customHeight="1" x14ac:dyDescent="0.25">
      <c r="A24" s="111" t="s">
        <v>1158</v>
      </c>
      <c r="B24" s="199" t="s">
        <v>437</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16.312216299999999</v>
      </c>
      <c r="AZ24" s="680">
        <v>13.866832517000001</v>
      </c>
      <c r="BA24" s="680">
        <v>15.153535009</v>
      </c>
      <c r="BB24" s="681">
        <v>16.525919999999999</v>
      </c>
      <c r="BC24" s="681">
        <v>17.549289999999999</v>
      </c>
      <c r="BD24" s="681">
        <v>19.66948</v>
      </c>
      <c r="BE24" s="681">
        <v>20.54588</v>
      </c>
      <c r="BF24" s="681">
        <v>21.06785</v>
      </c>
      <c r="BG24" s="681">
        <v>19.665929999999999</v>
      </c>
      <c r="BH24" s="681">
        <v>18.009609999999999</v>
      </c>
      <c r="BI24" s="681">
        <v>15.97293</v>
      </c>
      <c r="BJ24" s="681">
        <v>16.010190000000001</v>
      </c>
      <c r="BK24" s="681">
        <v>16.571580000000001</v>
      </c>
      <c r="BL24" s="681">
        <v>13.748889999999999</v>
      </c>
      <c r="BM24" s="681">
        <v>15.26718</v>
      </c>
      <c r="BN24" s="681">
        <v>16.647839999999999</v>
      </c>
      <c r="BO24" s="681">
        <v>17.53105</v>
      </c>
      <c r="BP24" s="681">
        <v>19.621320000000001</v>
      </c>
      <c r="BQ24" s="681">
        <v>20.721109999999999</v>
      </c>
      <c r="BR24" s="681">
        <v>21.305569999999999</v>
      </c>
      <c r="BS24" s="681">
        <v>19.874669999999998</v>
      </c>
      <c r="BT24" s="681">
        <v>18.194420000000001</v>
      </c>
      <c r="BU24" s="681">
        <v>16.145060000000001</v>
      </c>
      <c r="BV24" s="681">
        <v>16.17972</v>
      </c>
    </row>
    <row r="25" spans="1:74" ht="11.15" customHeight="1" x14ac:dyDescent="0.25">
      <c r="A25" s="111" t="s">
        <v>1159</v>
      </c>
      <c r="B25" s="199" t="s">
        <v>438</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7.9282701600000003</v>
      </c>
      <c r="AZ25" s="680">
        <v>7.3339156068999998</v>
      </c>
      <c r="BA25" s="680">
        <v>7.5871819684000004</v>
      </c>
      <c r="BB25" s="681">
        <v>7.571682</v>
      </c>
      <c r="BC25" s="681">
        <v>8.2808349999999997</v>
      </c>
      <c r="BD25" s="681">
        <v>9.0010770000000004</v>
      </c>
      <c r="BE25" s="681">
        <v>9.9287100000000006</v>
      </c>
      <c r="BF25" s="681">
        <v>10.01272</v>
      </c>
      <c r="BG25" s="681">
        <v>9.0481599999999993</v>
      </c>
      <c r="BH25" s="681">
        <v>8.1965850000000007</v>
      </c>
      <c r="BI25" s="681">
        <v>7.5906940000000001</v>
      </c>
      <c r="BJ25" s="681">
        <v>7.8057819999999998</v>
      </c>
      <c r="BK25" s="681">
        <v>8.0059799999999992</v>
      </c>
      <c r="BL25" s="681">
        <v>7.3471979999999997</v>
      </c>
      <c r="BM25" s="681">
        <v>7.6491059999999997</v>
      </c>
      <c r="BN25" s="681">
        <v>7.6332890000000004</v>
      </c>
      <c r="BO25" s="681">
        <v>8.3150379999999995</v>
      </c>
      <c r="BP25" s="681">
        <v>8.9748579999999993</v>
      </c>
      <c r="BQ25" s="681">
        <v>9.9805740000000007</v>
      </c>
      <c r="BR25" s="681">
        <v>10.078720000000001</v>
      </c>
      <c r="BS25" s="681">
        <v>9.1056290000000004</v>
      </c>
      <c r="BT25" s="681">
        <v>8.2455049999999996</v>
      </c>
      <c r="BU25" s="681">
        <v>7.6353150000000003</v>
      </c>
      <c r="BV25" s="681">
        <v>7.8521029999999996</v>
      </c>
    </row>
    <row r="26" spans="1:74" ht="11.15" customHeight="1" x14ac:dyDescent="0.25">
      <c r="A26" s="111" t="s">
        <v>1160</v>
      </c>
      <c r="B26" s="199" t="s">
        <v>240</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10.56745441</v>
      </c>
      <c r="BA26" s="680">
        <v>14.025620976000001</v>
      </c>
      <c r="BB26" s="681">
        <v>10.42141</v>
      </c>
      <c r="BC26" s="681">
        <v>11.593070000000001</v>
      </c>
      <c r="BD26" s="681">
        <v>14.07822</v>
      </c>
      <c r="BE26" s="681">
        <v>14.26247</v>
      </c>
      <c r="BF26" s="681">
        <v>14.64015</v>
      </c>
      <c r="BG26" s="681">
        <v>13.556620000000001</v>
      </c>
      <c r="BH26" s="681">
        <v>13.728949999999999</v>
      </c>
      <c r="BI26" s="681">
        <v>12.958259999999999</v>
      </c>
      <c r="BJ26" s="681">
        <v>13.130140000000001</v>
      </c>
      <c r="BK26" s="681">
        <v>13.178430000000001</v>
      </c>
      <c r="BL26" s="681">
        <v>10.592359999999999</v>
      </c>
      <c r="BM26" s="681">
        <v>14.12335</v>
      </c>
      <c r="BN26" s="681">
        <v>10.36159</v>
      </c>
      <c r="BO26" s="681">
        <v>11.571400000000001</v>
      </c>
      <c r="BP26" s="681">
        <v>14.043900000000001</v>
      </c>
      <c r="BQ26" s="681">
        <v>14.20928</v>
      </c>
      <c r="BR26" s="681">
        <v>14.563650000000001</v>
      </c>
      <c r="BS26" s="681">
        <v>13.470610000000001</v>
      </c>
      <c r="BT26" s="681">
        <v>13.630050000000001</v>
      </c>
      <c r="BU26" s="681">
        <v>12.85932</v>
      </c>
      <c r="BV26" s="681">
        <v>13.02684</v>
      </c>
    </row>
    <row r="27" spans="1:74" ht="11.15" customHeight="1" x14ac:dyDescent="0.25">
      <c r="A27" s="111" t="s">
        <v>1161</v>
      </c>
      <c r="B27" s="199" t="s">
        <v>241</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0.45298208000000001</v>
      </c>
      <c r="AZ27" s="680">
        <v>0.42948192000000002</v>
      </c>
      <c r="BA27" s="680">
        <v>0.45104442</v>
      </c>
      <c r="BB27" s="681">
        <v>0.44203769999999998</v>
      </c>
      <c r="BC27" s="681">
        <v>0.45030249999999999</v>
      </c>
      <c r="BD27" s="681">
        <v>0.44508189999999997</v>
      </c>
      <c r="BE27" s="681">
        <v>0.46259820000000001</v>
      </c>
      <c r="BF27" s="681">
        <v>0.47468050000000001</v>
      </c>
      <c r="BG27" s="681">
        <v>0.45941969999999999</v>
      </c>
      <c r="BH27" s="681">
        <v>0.47099649999999998</v>
      </c>
      <c r="BI27" s="681">
        <v>0.46345429999999999</v>
      </c>
      <c r="BJ27" s="681">
        <v>0.45648060000000001</v>
      </c>
      <c r="BK27" s="681">
        <v>0.4578759</v>
      </c>
      <c r="BL27" s="681">
        <v>0.4333825</v>
      </c>
      <c r="BM27" s="681">
        <v>0.4559105</v>
      </c>
      <c r="BN27" s="681">
        <v>0.44756479999999998</v>
      </c>
      <c r="BO27" s="681">
        <v>0.4564126</v>
      </c>
      <c r="BP27" s="681">
        <v>0.45142290000000002</v>
      </c>
      <c r="BQ27" s="681">
        <v>0.46985519999999997</v>
      </c>
      <c r="BR27" s="681">
        <v>0.48258849999999998</v>
      </c>
      <c r="BS27" s="681">
        <v>0.46765580000000001</v>
      </c>
      <c r="BT27" s="681">
        <v>0.47960960000000002</v>
      </c>
      <c r="BU27" s="681">
        <v>0.47182819999999998</v>
      </c>
      <c r="BV27" s="681">
        <v>0.47596430000000001</v>
      </c>
    </row>
    <row r="28" spans="1:74" ht="11.15" customHeight="1" x14ac:dyDescent="0.25">
      <c r="A28" s="111" t="s">
        <v>1162</v>
      </c>
      <c r="B28" s="199" t="s">
        <v>440</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99.999374540999995</v>
      </c>
      <c r="BA28" s="680">
        <v>106.40140601</v>
      </c>
      <c r="BB28" s="681">
        <v>101.2743</v>
      </c>
      <c r="BC28" s="681">
        <v>108.4419</v>
      </c>
      <c r="BD28" s="681">
        <v>121.081</v>
      </c>
      <c r="BE28" s="681">
        <v>131.023</v>
      </c>
      <c r="BF28" s="681">
        <v>132.03909999999999</v>
      </c>
      <c r="BG28" s="681">
        <v>119.82859999999999</v>
      </c>
      <c r="BH28" s="681">
        <v>113.5719</v>
      </c>
      <c r="BI28" s="681">
        <v>104.5057</v>
      </c>
      <c r="BJ28" s="681">
        <v>107.09529999999999</v>
      </c>
      <c r="BK28" s="681">
        <v>112.6142</v>
      </c>
      <c r="BL28" s="681">
        <v>100.2972</v>
      </c>
      <c r="BM28" s="681">
        <v>107.4121</v>
      </c>
      <c r="BN28" s="681">
        <v>101.7835</v>
      </c>
      <c r="BO28" s="681">
        <v>108.6658</v>
      </c>
      <c r="BP28" s="681">
        <v>121.0947</v>
      </c>
      <c r="BQ28" s="681">
        <v>131.4314</v>
      </c>
      <c r="BR28" s="681">
        <v>132.4802</v>
      </c>
      <c r="BS28" s="681">
        <v>120.20099999999999</v>
      </c>
      <c r="BT28" s="681">
        <v>113.89570000000001</v>
      </c>
      <c r="BU28" s="681">
        <v>104.8026</v>
      </c>
      <c r="BV28" s="681">
        <v>107.4165</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3"/>
      <c r="BC29" s="683"/>
      <c r="BD29" s="683"/>
      <c r="BE29" s="683"/>
      <c r="BF29" s="683"/>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1163</v>
      </c>
      <c r="B30" s="199" t="s">
        <v>432</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1.2403737484999999</v>
      </c>
      <c r="BA30" s="680">
        <v>1.3341968885</v>
      </c>
      <c r="BB30" s="681">
        <v>1.24796</v>
      </c>
      <c r="BC30" s="681">
        <v>1.3579619999999999</v>
      </c>
      <c r="BD30" s="681">
        <v>1.3791720000000001</v>
      </c>
      <c r="BE30" s="681">
        <v>1.3684540000000001</v>
      </c>
      <c r="BF30" s="681">
        <v>1.453298</v>
      </c>
      <c r="BG30" s="681">
        <v>1.353871</v>
      </c>
      <c r="BH30" s="681">
        <v>1.316006</v>
      </c>
      <c r="BI30" s="681">
        <v>1.2904100000000001</v>
      </c>
      <c r="BJ30" s="681">
        <v>1.275523</v>
      </c>
      <c r="BK30" s="681">
        <v>1.3019559999999999</v>
      </c>
      <c r="BL30" s="681">
        <v>1.248203</v>
      </c>
      <c r="BM30" s="681">
        <v>1.342541</v>
      </c>
      <c r="BN30" s="681">
        <v>1.254947</v>
      </c>
      <c r="BO30" s="681">
        <v>1.3644540000000001</v>
      </c>
      <c r="BP30" s="681">
        <v>1.3849640000000001</v>
      </c>
      <c r="BQ30" s="681">
        <v>1.3741989999999999</v>
      </c>
      <c r="BR30" s="681">
        <v>1.4585520000000001</v>
      </c>
      <c r="BS30" s="681">
        <v>1.35775</v>
      </c>
      <c r="BT30" s="681">
        <v>1.317639</v>
      </c>
      <c r="BU30" s="681">
        <v>1.2914110000000001</v>
      </c>
      <c r="BV30" s="681">
        <v>1.276227</v>
      </c>
    </row>
    <row r="31" spans="1:74" ht="11.15" customHeight="1" x14ac:dyDescent="0.25">
      <c r="A31" s="111" t="s">
        <v>1164</v>
      </c>
      <c r="B31" s="184" t="s">
        <v>465</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5.9999913426000004</v>
      </c>
      <c r="BA31" s="680">
        <v>6.2193840890000001</v>
      </c>
      <c r="BB31" s="681">
        <v>6.0572090000000003</v>
      </c>
      <c r="BC31" s="681">
        <v>6.2555430000000003</v>
      </c>
      <c r="BD31" s="681">
        <v>6.2593399999999999</v>
      </c>
      <c r="BE31" s="681">
        <v>6.6535820000000001</v>
      </c>
      <c r="BF31" s="681">
        <v>6.823086</v>
      </c>
      <c r="BG31" s="681">
        <v>6.5576049999999997</v>
      </c>
      <c r="BH31" s="681">
        <v>6.2443470000000003</v>
      </c>
      <c r="BI31" s="681">
        <v>5.9512070000000001</v>
      </c>
      <c r="BJ31" s="681">
        <v>6.2269579999999998</v>
      </c>
      <c r="BK31" s="681">
        <v>6.3295089999999998</v>
      </c>
      <c r="BL31" s="681">
        <v>6.1191440000000004</v>
      </c>
      <c r="BM31" s="681">
        <v>6.3470930000000001</v>
      </c>
      <c r="BN31" s="681">
        <v>6.1581809999999999</v>
      </c>
      <c r="BO31" s="681">
        <v>6.3371079999999997</v>
      </c>
      <c r="BP31" s="681">
        <v>6.3311390000000003</v>
      </c>
      <c r="BQ31" s="681">
        <v>6.7188730000000003</v>
      </c>
      <c r="BR31" s="681">
        <v>6.8801290000000002</v>
      </c>
      <c r="BS31" s="681">
        <v>6.6074529999999996</v>
      </c>
      <c r="BT31" s="681">
        <v>6.2920429999999996</v>
      </c>
      <c r="BU31" s="681">
        <v>5.9981920000000004</v>
      </c>
      <c r="BV31" s="681">
        <v>6.2832780000000001</v>
      </c>
    </row>
    <row r="32" spans="1:74" ht="11.15" customHeight="1" x14ac:dyDescent="0.25">
      <c r="A32" s="111" t="s">
        <v>1165</v>
      </c>
      <c r="B32" s="199" t="s">
        <v>433</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15.216630155000001</v>
      </c>
      <c r="BA32" s="680">
        <v>15.76383171</v>
      </c>
      <c r="BB32" s="681">
        <v>15.09877</v>
      </c>
      <c r="BC32" s="681">
        <v>15.99559</v>
      </c>
      <c r="BD32" s="681">
        <v>16.228400000000001</v>
      </c>
      <c r="BE32" s="681">
        <v>16.607330000000001</v>
      </c>
      <c r="BF32" s="681">
        <v>17.21686</v>
      </c>
      <c r="BG32" s="681">
        <v>16.239619999999999</v>
      </c>
      <c r="BH32" s="681">
        <v>16.165890000000001</v>
      </c>
      <c r="BI32" s="681">
        <v>15.719519999999999</v>
      </c>
      <c r="BJ32" s="681">
        <v>15.609579999999999</v>
      </c>
      <c r="BK32" s="681">
        <v>16.159030000000001</v>
      </c>
      <c r="BL32" s="681">
        <v>15.742559999999999</v>
      </c>
      <c r="BM32" s="681">
        <v>16.300460000000001</v>
      </c>
      <c r="BN32" s="681">
        <v>15.5954</v>
      </c>
      <c r="BO32" s="681">
        <v>16.49766</v>
      </c>
      <c r="BP32" s="681">
        <v>16.727699999999999</v>
      </c>
      <c r="BQ32" s="681">
        <v>17.123149999999999</v>
      </c>
      <c r="BR32" s="681">
        <v>17.74033</v>
      </c>
      <c r="BS32" s="681">
        <v>16.714970000000001</v>
      </c>
      <c r="BT32" s="681">
        <v>16.59442</v>
      </c>
      <c r="BU32" s="681">
        <v>16.11936</v>
      </c>
      <c r="BV32" s="681">
        <v>15.99635</v>
      </c>
    </row>
    <row r="33" spans="1:74" ht="11.15" customHeight="1" x14ac:dyDescent="0.25">
      <c r="A33" s="111" t="s">
        <v>1166</v>
      </c>
      <c r="B33" s="199" t="s">
        <v>434</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7.9186187365</v>
      </c>
      <c r="BA33" s="680">
        <v>8.2324655581999995</v>
      </c>
      <c r="BB33" s="681">
        <v>8.1707000000000001</v>
      </c>
      <c r="BC33" s="681">
        <v>8.5479939999999992</v>
      </c>
      <c r="BD33" s="681">
        <v>8.8851340000000008</v>
      </c>
      <c r="BE33" s="681">
        <v>9.198537</v>
      </c>
      <c r="BF33" s="681">
        <v>9.4785389999999996</v>
      </c>
      <c r="BG33" s="681">
        <v>8.8075770000000002</v>
      </c>
      <c r="BH33" s="681">
        <v>8.6723689999999998</v>
      </c>
      <c r="BI33" s="681">
        <v>8.5139510000000005</v>
      </c>
      <c r="BJ33" s="681">
        <v>8.5645950000000006</v>
      </c>
      <c r="BK33" s="681">
        <v>8.3318539999999999</v>
      </c>
      <c r="BL33" s="681">
        <v>8.2420620000000007</v>
      </c>
      <c r="BM33" s="681">
        <v>8.5735480000000006</v>
      </c>
      <c r="BN33" s="681">
        <v>8.4741359999999997</v>
      </c>
      <c r="BO33" s="681">
        <v>8.8267690000000005</v>
      </c>
      <c r="BP33" s="681">
        <v>9.1551770000000001</v>
      </c>
      <c r="BQ33" s="681">
        <v>9.4716719999999999</v>
      </c>
      <c r="BR33" s="681">
        <v>9.7517879999999995</v>
      </c>
      <c r="BS33" s="681">
        <v>9.0573010000000007</v>
      </c>
      <c r="BT33" s="681">
        <v>8.9067629999999998</v>
      </c>
      <c r="BU33" s="681">
        <v>8.7508660000000003</v>
      </c>
      <c r="BV33" s="681">
        <v>8.8141490000000005</v>
      </c>
    </row>
    <row r="34" spans="1:74" ht="11.15" customHeight="1" x14ac:dyDescent="0.25">
      <c r="A34" s="111" t="s">
        <v>1167</v>
      </c>
      <c r="B34" s="199" t="s">
        <v>435</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12.839684549999999</v>
      </c>
      <c r="AZ34" s="680">
        <v>11.850100997</v>
      </c>
      <c r="BA34" s="680">
        <v>11.694833405000001</v>
      </c>
      <c r="BB34" s="681">
        <v>11.793760000000001</v>
      </c>
      <c r="BC34" s="681">
        <v>12.42296</v>
      </c>
      <c r="BD34" s="681">
        <v>12.84891</v>
      </c>
      <c r="BE34" s="681">
        <v>13.471450000000001</v>
      </c>
      <c r="BF34" s="681">
        <v>13.55151</v>
      </c>
      <c r="BG34" s="681">
        <v>12.426869999999999</v>
      </c>
      <c r="BH34" s="681">
        <v>12.752470000000001</v>
      </c>
      <c r="BI34" s="681">
        <v>12.40471</v>
      </c>
      <c r="BJ34" s="681">
        <v>11.92726</v>
      </c>
      <c r="BK34" s="681">
        <v>13.20148</v>
      </c>
      <c r="BL34" s="681">
        <v>12.200369999999999</v>
      </c>
      <c r="BM34" s="681">
        <v>12.029669999999999</v>
      </c>
      <c r="BN34" s="681">
        <v>12.09474</v>
      </c>
      <c r="BO34" s="681">
        <v>12.67821</v>
      </c>
      <c r="BP34" s="681">
        <v>13.10271</v>
      </c>
      <c r="BQ34" s="681">
        <v>13.74175</v>
      </c>
      <c r="BR34" s="681">
        <v>13.822039999999999</v>
      </c>
      <c r="BS34" s="681">
        <v>12.67266</v>
      </c>
      <c r="BT34" s="681">
        <v>12.988630000000001</v>
      </c>
      <c r="BU34" s="681">
        <v>12.63477</v>
      </c>
      <c r="BV34" s="681">
        <v>12.15813</v>
      </c>
    </row>
    <row r="35" spans="1:74" ht="11.15" customHeight="1" x14ac:dyDescent="0.25">
      <c r="A35" s="111" t="s">
        <v>1168</v>
      </c>
      <c r="B35" s="199" t="s">
        <v>436</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8.3920259900000005</v>
      </c>
      <c r="AZ35" s="680">
        <v>8.1642252635000006</v>
      </c>
      <c r="BA35" s="680">
        <v>8.4899363558999994</v>
      </c>
      <c r="BB35" s="681">
        <v>8.2719590000000007</v>
      </c>
      <c r="BC35" s="681">
        <v>8.592212</v>
      </c>
      <c r="BD35" s="681">
        <v>8.6898949999999999</v>
      </c>
      <c r="BE35" s="681">
        <v>8.8500639999999997</v>
      </c>
      <c r="BF35" s="681">
        <v>9.0913810000000002</v>
      </c>
      <c r="BG35" s="681">
        <v>8.6860759999999999</v>
      </c>
      <c r="BH35" s="681">
        <v>8.7015589999999996</v>
      </c>
      <c r="BI35" s="681">
        <v>8.3533369999999998</v>
      </c>
      <c r="BJ35" s="681">
        <v>8.4189520000000009</v>
      </c>
      <c r="BK35" s="681">
        <v>8.5325880000000005</v>
      </c>
      <c r="BL35" s="681">
        <v>8.3003680000000006</v>
      </c>
      <c r="BM35" s="681">
        <v>8.6322969999999994</v>
      </c>
      <c r="BN35" s="681">
        <v>8.4094040000000003</v>
      </c>
      <c r="BO35" s="681">
        <v>8.7283770000000001</v>
      </c>
      <c r="BP35" s="681">
        <v>8.8241320000000005</v>
      </c>
      <c r="BQ35" s="681">
        <v>8.9879709999999999</v>
      </c>
      <c r="BR35" s="681">
        <v>9.2284930000000003</v>
      </c>
      <c r="BS35" s="681">
        <v>8.8118689999999997</v>
      </c>
      <c r="BT35" s="681">
        <v>8.8105419999999999</v>
      </c>
      <c r="BU35" s="681">
        <v>8.4488789999999998</v>
      </c>
      <c r="BV35" s="681">
        <v>8.5079989999999999</v>
      </c>
    </row>
    <row r="36" spans="1:74" ht="11.15" customHeight="1" x14ac:dyDescent="0.25">
      <c r="A36" s="111" t="s">
        <v>1169</v>
      </c>
      <c r="B36" s="199" t="s">
        <v>437</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15.170533248</v>
      </c>
      <c r="BA36" s="680">
        <v>14.569983597</v>
      </c>
      <c r="BB36" s="681">
        <v>17.644600000000001</v>
      </c>
      <c r="BC36" s="681">
        <v>17.343789999999998</v>
      </c>
      <c r="BD36" s="681">
        <v>17.722760000000001</v>
      </c>
      <c r="BE36" s="681">
        <v>19.256409999999999</v>
      </c>
      <c r="BF36" s="681">
        <v>19.13514</v>
      </c>
      <c r="BG36" s="681">
        <v>19.05761</v>
      </c>
      <c r="BH36" s="681">
        <v>18.313829999999999</v>
      </c>
      <c r="BI36" s="681">
        <v>17.822569999999999</v>
      </c>
      <c r="BJ36" s="681">
        <v>18.241209999999999</v>
      </c>
      <c r="BK36" s="681">
        <v>18.266819999999999</v>
      </c>
      <c r="BL36" s="681">
        <v>15.947789999999999</v>
      </c>
      <c r="BM36" s="681">
        <v>15.316739999999999</v>
      </c>
      <c r="BN36" s="681">
        <v>18.59843</v>
      </c>
      <c r="BO36" s="681">
        <v>18.257809999999999</v>
      </c>
      <c r="BP36" s="681">
        <v>18.663360000000001</v>
      </c>
      <c r="BQ36" s="681">
        <v>20.274799999999999</v>
      </c>
      <c r="BR36" s="681">
        <v>20.130559999999999</v>
      </c>
      <c r="BS36" s="681">
        <v>20.039370000000002</v>
      </c>
      <c r="BT36" s="681">
        <v>19.224889999999998</v>
      </c>
      <c r="BU36" s="681">
        <v>18.653639999999999</v>
      </c>
      <c r="BV36" s="681">
        <v>19.1142</v>
      </c>
    </row>
    <row r="37" spans="1:74" s="116" customFormat="1" ht="11.15" customHeight="1" x14ac:dyDescent="0.25">
      <c r="A37" s="111" t="s">
        <v>1170</v>
      </c>
      <c r="B37" s="199" t="s">
        <v>438</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6.85313514</v>
      </c>
      <c r="AZ37" s="680">
        <v>6.5065504680000004</v>
      </c>
      <c r="BA37" s="680">
        <v>6.4742270213999999</v>
      </c>
      <c r="BB37" s="681">
        <v>6.5873429999999997</v>
      </c>
      <c r="BC37" s="681">
        <v>7.2552450000000004</v>
      </c>
      <c r="BD37" s="681">
        <v>7.7714439999999998</v>
      </c>
      <c r="BE37" s="681">
        <v>8.1876350000000002</v>
      </c>
      <c r="BF37" s="681">
        <v>7.9275570000000002</v>
      </c>
      <c r="BG37" s="681">
        <v>7.3229879999999996</v>
      </c>
      <c r="BH37" s="681">
        <v>7.0926280000000004</v>
      </c>
      <c r="BI37" s="681">
        <v>6.715929</v>
      </c>
      <c r="BJ37" s="681">
        <v>6.8591240000000004</v>
      </c>
      <c r="BK37" s="681">
        <v>6.9458209999999996</v>
      </c>
      <c r="BL37" s="681">
        <v>6.5974310000000003</v>
      </c>
      <c r="BM37" s="681">
        <v>6.5682980000000004</v>
      </c>
      <c r="BN37" s="681">
        <v>6.6871859999999996</v>
      </c>
      <c r="BO37" s="681">
        <v>7.3769489999999998</v>
      </c>
      <c r="BP37" s="681">
        <v>7.918221</v>
      </c>
      <c r="BQ37" s="681">
        <v>8.3418550000000007</v>
      </c>
      <c r="BR37" s="681">
        <v>8.0808549999999997</v>
      </c>
      <c r="BS37" s="681">
        <v>7.4681420000000003</v>
      </c>
      <c r="BT37" s="681">
        <v>7.2301310000000001</v>
      </c>
      <c r="BU37" s="681">
        <v>6.8457660000000002</v>
      </c>
      <c r="BV37" s="681">
        <v>6.9900580000000003</v>
      </c>
    </row>
    <row r="38" spans="1:74" s="116" customFormat="1" ht="11.15" customHeight="1" x14ac:dyDescent="0.25">
      <c r="A38" s="111" t="s">
        <v>1171</v>
      </c>
      <c r="B38" s="199" t="s">
        <v>240</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6.21588545</v>
      </c>
      <c r="AZ38" s="680">
        <v>5.9376403974</v>
      </c>
      <c r="BA38" s="680">
        <v>6.5671792224000001</v>
      </c>
      <c r="BB38" s="681">
        <v>6.1473389999999997</v>
      </c>
      <c r="BC38" s="681">
        <v>6.8952540000000004</v>
      </c>
      <c r="BD38" s="681">
        <v>7.5655200000000002</v>
      </c>
      <c r="BE38" s="681">
        <v>7.5495200000000002</v>
      </c>
      <c r="BF38" s="681">
        <v>7.7009480000000003</v>
      </c>
      <c r="BG38" s="681">
        <v>7.1695209999999996</v>
      </c>
      <c r="BH38" s="681">
        <v>6.7611679999999996</v>
      </c>
      <c r="BI38" s="681">
        <v>6.53132</v>
      </c>
      <c r="BJ38" s="681">
        <v>6.4118789999999999</v>
      </c>
      <c r="BK38" s="681">
        <v>6.0454929999999996</v>
      </c>
      <c r="BL38" s="681">
        <v>5.7737530000000001</v>
      </c>
      <c r="BM38" s="681">
        <v>6.3865350000000003</v>
      </c>
      <c r="BN38" s="681">
        <v>5.9684609999999996</v>
      </c>
      <c r="BO38" s="681">
        <v>6.6677150000000003</v>
      </c>
      <c r="BP38" s="681">
        <v>7.3077030000000001</v>
      </c>
      <c r="BQ38" s="681">
        <v>7.2709859999999997</v>
      </c>
      <c r="BR38" s="681">
        <v>7.4049129999999996</v>
      </c>
      <c r="BS38" s="681">
        <v>6.874727</v>
      </c>
      <c r="BT38" s="681">
        <v>6.481973</v>
      </c>
      <c r="BU38" s="681">
        <v>6.2586969999999997</v>
      </c>
      <c r="BV38" s="681">
        <v>6.1598620000000004</v>
      </c>
    </row>
    <row r="39" spans="1:74" s="116" customFormat="1" ht="11.15" customHeight="1" x14ac:dyDescent="0.25">
      <c r="A39" s="111" t="s">
        <v>1172</v>
      </c>
      <c r="B39" s="199" t="s">
        <v>241</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0.34438543999999999</v>
      </c>
      <c r="BA39" s="680">
        <v>0.37943782999999998</v>
      </c>
      <c r="BB39" s="681">
        <v>0.37620100000000001</v>
      </c>
      <c r="BC39" s="681">
        <v>0.3920883</v>
      </c>
      <c r="BD39" s="681">
        <v>0.37472680000000003</v>
      </c>
      <c r="BE39" s="681">
        <v>0.40311570000000002</v>
      </c>
      <c r="BF39" s="681">
        <v>0.41321279999999999</v>
      </c>
      <c r="BG39" s="681">
        <v>0.38872869999999998</v>
      </c>
      <c r="BH39" s="681">
        <v>0.4091149</v>
      </c>
      <c r="BI39" s="681">
        <v>0.39855390000000002</v>
      </c>
      <c r="BJ39" s="681">
        <v>0.3961364</v>
      </c>
      <c r="BK39" s="681">
        <v>0.38264490000000001</v>
      </c>
      <c r="BL39" s="681">
        <v>0.34555970000000003</v>
      </c>
      <c r="BM39" s="681">
        <v>0.38120340000000003</v>
      </c>
      <c r="BN39" s="681">
        <v>0.37833309999999998</v>
      </c>
      <c r="BO39" s="681">
        <v>0.39438669999999998</v>
      </c>
      <c r="BP39" s="681">
        <v>0.37697849999999999</v>
      </c>
      <c r="BQ39" s="681">
        <v>0.40576020000000002</v>
      </c>
      <c r="BR39" s="681">
        <v>0.41584080000000001</v>
      </c>
      <c r="BS39" s="681">
        <v>0.39103379999999999</v>
      </c>
      <c r="BT39" s="681">
        <v>0.41102129999999998</v>
      </c>
      <c r="BU39" s="681">
        <v>0.40019939999999998</v>
      </c>
      <c r="BV39" s="681">
        <v>0.39764769999999999</v>
      </c>
    </row>
    <row r="40" spans="1:74" s="116" customFormat="1" ht="11.15" customHeight="1" x14ac:dyDescent="0.25">
      <c r="A40" s="111" t="s">
        <v>1173</v>
      </c>
      <c r="B40" s="199" t="s">
        <v>440</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83.286060419999998</v>
      </c>
      <c r="AZ40" s="680">
        <v>78.349049796000003</v>
      </c>
      <c r="BA40" s="680">
        <v>79.725475677999995</v>
      </c>
      <c r="BB40" s="681">
        <v>81.395840000000007</v>
      </c>
      <c r="BC40" s="681">
        <v>85.05865</v>
      </c>
      <c r="BD40" s="681">
        <v>87.725300000000004</v>
      </c>
      <c r="BE40" s="681">
        <v>91.546099999999996</v>
      </c>
      <c r="BF40" s="681">
        <v>92.791529999999995</v>
      </c>
      <c r="BG40" s="681">
        <v>88.010469999999998</v>
      </c>
      <c r="BH40" s="681">
        <v>86.429379999999995</v>
      </c>
      <c r="BI40" s="681">
        <v>83.701509999999999</v>
      </c>
      <c r="BJ40" s="681">
        <v>83.931219999999996</v>
      </c>
      <c r="BK40" s="681">
        <v>85.497200000000007</v>
      </c>
      <c r="BL40" s="681">
        <v>80.517240000000001</v>
      </c>
      <c r="BM40" s="681">
        <v>81.878389999999996</v>
      </c>
      <c r="BN40" s="681">
        <v>83.619219999999999</v>
      </c>
      <c r="BO40" s="681">
        <v>87.129440000000002</v>
      </c>
      <c r="BP40" s="681">
        <v>89.792079999999999</v>
      </c>
      <c r="BQ40" s="681">
        <v>93.711010000000002</v>
      </c>
      <c r="BR40" s="681">
        <v>94.913510000000002</v>
      </c>
      <c r="BS40" s="681">
        <v>89.995279999999994</v>
      </c>
      <c r="BT40" s="681">
        <v>88.25806</v>
      </c>
      <c r="BU40" s="681">
        <v>85.401790000000005</v>
      </c>
      <c r="BV40" s="681">
        <v>85.697900000000004</v>
      </c>
    </row>
    <row r="41" spans="1:74" s="116" customFormat="1" ht="11.15" customHeight="1" x14ac:dyDescent="0.25">
      <c r="A41" s="117"/>
      <c r="B41" s="118" t="s">
        <v>239</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5"/>
      <c r="BC41" s="685"/>
      <c r="BD41" s="685"/>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1174</v>
      </c>
      <c r="B42" s="199" t="s">
        <v>432</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10.39445796</v>
      </c>
      <c r="AZ42" s="686">
        <v>9.4360013157000004</v>
      </c>
      <c r="BA42" s="686">
        <v>9.2260704628999992</v>
      </c>
      <c r="BB42" s="687">
        <v>8.2768280000000001</v>
      </c>
      <c r="BC42" s="687">
        <v>8.1896430000000002</v>
      </c>
      <c r="BD42" s="687">
        <v>9.4438650000000006</v>
      </c>
      <c r="BE42" s="687">
        <v>10.805110000000001</v>
      </c>
      <c r="BF42" s="687">
        <v>11.08263</v>
      </c>
      <c r="BG42" s="687">
        <v>9.5561849999999993</v>
      </c>
      <c r="BH42" s="687">
        <v>8.5638039999999993</v>
      </c>
      <c r="BI42" s="687">
        <v>8.6020839999999996</v>
      </c>
      <c r="BJ42" s="687">
        <v>9.5307910000000007</v>
      </c>
      <c r="BK42" s="687">
        <v>10.20843</v>
      </c>
      <c r="BL42" s="687">
        <v>9.4694369999999992</v>
      </c>
      <c r="BM42" s="687">
        <v>9.2679039999999997</v>
      </c>
      <c r="BN42" s="687">
        <v>8.2808980000000005</v>
      </c>
      <c r="BO42" s="687">
        <v>8.1565619999999992</v>
      </c>
      <c r="BP42" s="687">
        <v>9.4462019999999995</v>
      </c>
      <c r="BQ42" s="687">
        <v>10.8161</v>
      </c>
      <c r="BR42" s="687">
        <v>11.0967</v>
      </c>
      <c r="BS42" s="687">
        <v>9.5680029999999991</v>
      </c>
      <c r="BT42" s="687">
        <v>8.5688680000000002</v>
      </c>
      <c r="BU42" s="687">
        <v>8.6100899999999996</v>
      </c>
      <c r="BV42" s="687">
        <v>9.5607229999999994</v>
      </c>
    </row>
    <row r="43" spans="1:74" s="116" customFormat="1" ht="11.15" customHeight="1" x14ac:dyDescent="0.25">
      <c r="A43" s="111" t="s">
        <v>1175</v>
      </c>
      <c r="B43" s="184" t="s">
        <v>465</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32.617157450000001</v>
      </c>
      <c r="AZ43" s="686">
        <v>29.959996425</v>
      </c>
      <c r="BA43" s="686">
        <v>28.662806325999998</v>
      </c>
      <c r="BB43" s="687">
        <v>25.855070000000001</v>
      </c>
      <c r="BC43" s="687">
        <v>26.166720000000002</v>
      </c>
      <c r="BD43" s="687">
        <v>29.748329999999999</v>
      </c>
      <c r="BE43" s="687">
        <v>35.297289999999997</v>
      </c>
      <c r="BF43" s="687">
        <v>34.982950000000002</v>
      </c>
      <c r="BG43" s="687">
        <v>30.62716</v>
      </c>
      <c r="BH43" s="687">
        <v>27.520949999999999</v>
      </c>
      <c r="BI43" s="687">
        <v>26.912890000000001</v>
      </c>
      <c r="BJ43" s="687">
        <v>29.776450000000001</v>
      </c>
      <c r="BK43" s="687">
        <v>32.19455</v>
      </c>
      <c r="BL43" s="687">
        <v>30.05012</v>
      </c>
      <c r="BM43" s="687">
        <v>29.115469999999998</v>
      </c>
      <c r="BN43" s="687">
        <v>26.15766</v>
      </c>
      <c r="BO43" s="687">
        <v>26.29984</v>
      </c>
      <c r="BP43" s="687">
        <v>29.893000000000001</v>
      </c>
      <c r="BQ43" s="687">
        <v>35.439210000000003</v>
      </c>
      <c r="BR43" s="687">
        <v>35.111069999999998</v>
      </c>
      <c r="BS43" s="687">
        <v>30.72118</v>
      </c>
      <c r="BT43" s="687">
        <v>27.589649999999999</v>
      </c>
      <c r="BU43" s="687">
        <v>26.97709</v>
      </c>
      <c r="BV43" s="687">
        <v>29.85003</v>
      </c>
    </row>
    <row r="44" spans="1:74" s="116" customFormat="1" ht="11.15" customHeight="1" x14ac:dyDescent="0.25">
      <c r="A44" s="111" t="s">
        <v>1176</v>
      </c>
      <c r="B44" s="199" t="s">
        <v>433</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50.090133960000003</v>
      </c>
      <c r="AZ44" s="686">
        <v>45.023986825000001</v>
      </c>
      <c r="BA44" s="686">
        <v>44.626558744</v>
      </c>
      <c r="BB44" s="687">
        <v>40.429490000000001</v>
      </c>
      <c r="BC44" s="687">
        <v>43.103099999999998</v>
      </c>
      <c r="BD44" s="687">
        <v>47.79316</v>
      </c>
      <c r="BE44" s="687">
        <v>54.13646</v>
      </c>
      <c r="BF44" s="687">
        <v>53.266249999999999</v>
      </c>
      <c r="BG44" s="687">
        <v>45.868870000000001</v>
      </c>
      <c r="BH44" s="687">
        <v>43.79054</v>
      </c>
      <c r="BI44" s="687">
        <v>43.630659999999999</v>
      </c>
      <c r="BJ44" s="687">
        <v>46.52187</v>
      </c>
      <c r="BK44" s="687">
        <v>49.535269999999997</v>
      </c>
      <c r="BL44" s="687">
        <v>45.139090000000003</v>
      </c>
      <c r="BM44" s="687">
        <v>45.47983</v>
      </c>
      <c r="BN44" s="687">
        <v>41.135339999999999</v>
      </c>
      <c r="BO44" s="687">
        <v>43.669640000000001</v>
      </c>
      <c r="BP44" s="687">
        <v>48.339269999999999</v>
      </c>
      <c r="BQ44" s="687">
        <v>54.86544</v>
      </c>
      <c r="BR44" s="687">
        <v>54.026209999999999</v>
      </c>
      <c r="BS44" s="687">
        <v>46.53848</v>
      </c>
      <c r="BT44" s="687">
        <v>44.406700000000001</v>
      </c>
      <c r="BU44" s="687">
        <v>44.250729999999997</v>
      </c>
      <c r="BV44" s="687">
        <v>47.14687</v>
      </c>
    </row>
    <row r="45" spans="1:74" s="116" customFormat="1" ht="11.15" customHeight="1" x14ac:dyDescent="0.25">
      <c r="A45" s="111" t="s">
        <v>1177</v>
      </c>
      <c r="B45" s="199" t="s">
        <v>434</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28.389611540000001</v>
      </c>
      <c r="AZ45" s="686">
        <v>26.459998532</v>
      </c>
      <c r="BA45" s="686">
        <v>25.549555682000001</v>
      </c>
      <c r="BB45" s="687">
        <v>22.892119999999998</v>
      </c>
      <c r="BC45" s="687">
        <v>23.96604</v>
      </c>
      <c r="BD45" s="687">
        <v>27.30575</v>
      </c>
      <c r="BE45" s="687">
        <v>30.866820000000001</v>
      </c>
      <c r="BF45" s="687">
        <v>30.277290000000001</v>
      </c>
      <c r="BG45" s="687">
        <v>26.126359999999998</v>
      </c>
      <c r="BH45" s="687">
        <v>24.874839999999999</v>
      </c>
      <c r="BI45" s="687">
        <v>25.005019999999998</v>
      </c>
      <c r="BJ45" s="687">
        <v>26.699359999999999</v>
      </c>
      <c r="BK45" s="687">
        <v>28.422989999999999</v>
      </c>
      <c r="BL45" s="687">
        <v>26.593319999999999</v>
      </c>
      <c r="BM45" s="687">
        <v>26.31859</v>
      </c>
      <c r="BN45" s="687">
        <v>23.811489999999999</v>
      </c>
      <c r="BO45" s="687">
        <v>24.73931</v>
      </c>
      <c r="BP45" s="687">
        <v>27.695599999999999</v>
      </c>
      <c r="BQ45" s="687">
        <v>31.60116</v>
      </c>
      <c r="BR45" s="687">
        <v>31.03013</v>
      </c>
      <c r="BS45" s="687">
        <v>26.73677</v>
      </c>
      <c r="BT45" s="687">
        <v>25.395790000000002</v>
      </c>
      <c r="BU45" s="687">
        <v>25.505659999999999</v>
      </c>
      <c r="BV45" s="687">
        <v>27.339960000000001</v>
      </c>
    </row>
    <row r="46" spans="1:74" s="116" customFormat="1" ht="11.15" customHeight="1" x14ac:dyDescent="0.25">
      <c r="A46" s="111" t="s">
        <v>1178</v>
      </c>
      <c r="B46" s="199" t="s">
        <v>435</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74.963543319999999</v>
      </c>
      <c r="AZ46" s="686">
        <v>65.576012341999999</v>
      </c>
      <c r="BA46" s="686">
        <v>63.464511088000002</v>
      </c>
      <c r="BB46" s="687">
        <v>60.202370000000002</v>
      </c>
      <c r="BC46" s="687">
        <v>66.092449999999999</v>
      </c>
      <c r="BD46" s="687">
        <v>75.622249999999994</v>
      </c>
      <c r="BE46" s="687">
        <v>85.064940000000007</v>
      </c>
      <c r="BF46" s="687">
        <v>84.005740000000003</v>
      </c>
      <c r="BG46" s="687">
        <v>74.518860000000004</v>
      </c>
      <c r="BH46" s="687">
        <v>66.975250000000003</v>
      </c>
      <c r="BI46" s="687">
        <v>62.576169999999998</v>
      </c>
      <c r="BJ46" s="687">
        <v>67.150170000000003</v>
      </c>
      <c r="BK46" s="687">
        <v>73.217429999999993</v>
      </c>
      <c r="BL46" s="687">
        <v>67.162400000000005</v>
      </c>
      <c r="BM46" s="687">
        <v>65.350570000000005</v>
      </c>
      <c r="BN46" s="687">
        <v>61.296550000000003</v>
      </c>
      <c r="BO46" s="687">
        <v>66.904489999999996</v>
      </c>
      <c r="BP46" s="687">
        <v>76.257570000000001</v>
      </c>
      <c r="BQ46" s="687">
        <v>85.830820000000003</v>
      </c>
      <c r="BR46" s="687">
        <v>84.799580000000006</v>
      </c>
      <c r="BS46" s="687">
        <v>75.285780000000003</v>
      </c>
      <c r="BT46" s="687">
        <v>67.995429999999999</v>
      </c>
      <c r="BU46" s="687">
        <v>63.585299999999997</v>
      </c>
      <c r="BV46" s="687">
        <v>68.306700000000006</v>
      </c>
    </row>
    <row r="47" spans="1:74" s="116" customFormat="1" ht="11.15" customHeight="1" x14ac:dyDescent="0.25">
      <c r="A47" s="111" t="s">
        <v>1179</v>
      </c>
      <c r="B47" s="199" t="s">
        <v>436</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27.809604660000002</v>
      </c>
      <c r="AZ47" s="686">
        <v>26.123999999999999</v>
      </c>
      <c r="BA47" s="686">
        <v>24.1592424</v>
      </c>
      <c r="BB47" s="687">
        <v>22.491060000000001</v>
      </c>
      <c r="BC47" s="687">
        <v>23.823350000000001</v>
      </c>
      <c r="BD47" s="687">
        <v>27.455010000000001</v>
      </c>
      <c r="BE47" s="687">
        <v>30.568709999999999</v>
      </c>
      <c r="BF47" s="687">
        <v>31.021170000000001</v>
      </c>
      <c r="BG47" s="687">
        <v>28.140979999999999</v>
      </c>
      <c r="BH47" s="687">
        <v>24.6069</v>
      </c>
      <c r="BI47" s="687">
        <v>23.246400000000001</v>
      </c>
      <c r="BJ47" s="687">
        <v>25.222860000000001</v>
      </c>
      <c r="BK47" s="687">
        <v>28.19032</v>
      </c>
      <c r="BL47" s="687">
        <v>26.433420000000002</v>
      </c>
      <c r="BM47" s="687">
        <v>24.66412</v>
      </c>
      <c r="BN47" s="687">
        <v>22.947040000000001</v>
      </c>
      <c r="BO47" s="687">
        <v>24.095500000000001</v>
      </c>
      <c r="BP47" s="687">
        <v>27.498889999999999</v>
      </c>
      <c r="BQ47" s="687">
        <v>30.709230000000002</v>
      </c>
      <c r="BR47" s="687">
        <v>31.251930000000002</v>
      </c>
      <c r="BS47" s="687">
        <v>28.357060000000001</v>
      </c>
      <c r="BT47" s="687">
        <v>24.880960000000002</v>
      </c>
      <c r="BU47" s="687">
        <v>23.50386</v>
      </c>
      <c r="BV47" s="687">
        <v>25.579350000000002</v>
      </c>
    </row>
    <row r="48" spans="1:74" s="116" customFormat="1" ht="11.15" customHeight="1" x14ac:dyDescent="0.25">
      <c r="A48" s="111" t="s">
        <v>1180</v>
      </c>
      <c r="B48" s="199" t="s">
        <v>437</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53.077006930000003</v>
      </c>
      <c r="AZ48" s="686">
        <v>46.620011185999999</v>
      </c>
      <c r="BA48" s="686">
        <v>47.313352975999997</v>
      </c>
      <c r="BB48" s="687">
        <v>48.223350000000003</v>
      </c>
      <c r="BC48" s="687">
        <v>51.029699999999998</v>
      </c>
      <c r="BD48" s="687">
        <v>59.682960000000001</v>
      </c>
      <c r="BE48" s="687">
        <v>66.672669999999997</v>
      </c>
      <c r="BF48" s="687">
        <v>67.738640000000004</v>
      </c>
      <c r="BG48" s="687">
        <v>62.506950000000003</v>
      </c>
      <c r="BH48" s="687">
        <v>53.99297</v>
      </c>
      <c r="BI48" s="687">
        <v>47.744059999999998</v>
      </c>
      <c r="BJ48" s="687">
        <v>51.444009999999999</v>
      </c>
      <c r="BK48" s="687">
        <v>54.538739999999997</v>
      </c>
      <c r="BL48" s="687">
        <v>47.475020000000001</v>
      </c>
      <c r="BM48" s="687">
        <v>47.113689999999998</v>
      </c>
      <c r="BN48" s="687">
        <v>49.427790000000002</v>
      </c>
      <c r="BO48" s="687">
        <v>52.023409999999998</v>
      </c>
      <c r="BP48" s="687">
        <v>59.904299999999999</v>
      </c>
      <c r="BQ48" s="687">
        <v>67.748230000000007</v>
      </c>
      <c r="BR48" s="687">
        <v>69.3934</v>
      </c>
      <c r="BS48" s="687">
        <v>64.131569999999996</v>
      </c>
      <c r="BT48" s="687">
        <v>55.619750000000003</v>
      </c>
      <c r="BU48" s="687">
        <v>49.197229999999998</v>
      </c>
      <c r="BV48" s="687">
        <v>53.448709999999998</v>
      </c>
    </row>
    <row r="49" spans="1:74" s="116" customFormat="1" ht="11.15" customHeight="1" x14ac:dyDescent="0.25">
      <c r="A49" s="111" t="s">
        <v>1181</v>
      </c>
      <c r="B49" s="199" t="s">
        <v>438</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23.676102180000001</v>
      </c>
      <c r="AZ49" s="686">
        <v>21.364000251</v>
      </c>
      <c r="BA49" s="686">
        <v>21.400678471999999</v>
      </c>
      <c r="BB49" s="687">
        <v>21.063669999999998</v>
      </c>
      <c r="BC49" s="687">
        <v>23.326899999999998</v>
      </c>
      <c r="BD49" s="687">
        <v>27.295839999999998</v>
      </c>
      <c r="BE49" s="687">
        <v>30.89987</v>
      </c>
      <c r="BF49" s="687">
        <v>30.30818</v>
      </c>
      <c r="BG49" s="687">
        <v>26.179490000000001</v>
      </c>
      <c r="BH49" s="687">
        <v>22.78002</v>
      </c>
      <c r="BI49" s="687">
        <v>21.294239999999999</v>
      </c>
      <c r="BJ49" s="687">
        <v>23.08822</v>
      </c>
      <c r="BK49" s="687">
        <v>23.933</v>
      </c>
      <c r="BL49" s="687">
        <v>21.487559999999998</v>
      </c>
      <c r="BM49" s="687">
        <v>21.574349999999999</v>
      </c>
      <c r="BN49" s="687">
        <v>21.34797</v>
      </c>
      <c r="BO49" s="687">
        <v>23.635210000000001</v>
      </c>
      <c r="BP49" s="687">
        <v>27.473659999999999</v>
      </c>
      <c r="BQ49" s="687">
        <v>31.35</v>
      </c>
      <c r="BR49" s="687">
        <v>30.821739999999998</v>
      </c>
      <c r="BS49" s="687">
        <v>26.614280000000001</v>
      </c>
      <c r="BT49" s="687">
        <v>23.095580000000002</v>
      </c>
      <c r="BU49" s="687">
        <v>21.586500000000001</v>
      </c>
      <c r="BV49" s="687">
        <v>23.45439</v>
      </c>
    </row>
    <row r="50" spans="1:74" s="116" customFormat="1" ht="11.15" customHeight="1" x14ac:dyDescent="0.25">
      <c r="A50" s="111" t="s">
        <v>1182</v>
      </c>
      <c r="B50" s="199" t="s">
        <v>240</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34.367397449999999</v>
      </c>
      <c r="AZ50" s="686">
        <v>28.699998248</v>
      </c>
      <c r="BA50" s="686">
        <v>32.237486461000003</v>
      </c>
      <c r="BB50" s="687">
        <v>26.267109999999999</v>
      </c>
      <c r="BC50" s="687">
        <v>28.563210000000002</v>
      </c>
      <c r="BD50" s="687">
        <v>32.861330000000002</v>
      </c>
      <c r="BE50" s="687">
        <v>35.301139999999997</v>
      </c>
      <c r="BF50" s="687">
        <v>36.25459</v>
      </c>
      <c r="BG50" s="687">
        <v>33.195959999999999</v>
      </c>
      <c r="BH50" s="687">
        <v>31.105869999999999</v>
      </c>
      <c r="BI50" s="687">
        <v>29.476150000000001</v>
      </c>
      <c r="BJ50" s="687">
        <v>32.892479999999999</v>
      </c>
      <c r="BK50" s="687">
        <v>33.994630000000001</v>
      </c>
      <c r="BL50" s="687">
        <v>28.96527</v>
      </c>
      <c r="BM50" s="687">
        <v>32.639060000000001</v>
      </c>
      <c r="BN50" s="687">
        <v>26.2254</v>
      </c>
      <c r="BO50" s="687">
        <v>28.288409999999999</v>
      </c>
      <c r="BP50" s="687">
        <v>32.646920000000001</v>
      </c>
      <c r="BQ50" s="687">
        <v>35.07273</v>
      </c>
      <c r="BR50" s="687">
        <v>35.983719999999998</v>
      </c>
      <c r="BS50" s="687">
        <v>32.902000000000001</v>
      </c>
      <c r="BT50" s="687">
        <v>30.80463</v>
      </c>
      <c r="BU50" s="687">
        <v>29.16788</v>
      </c>
      <c r="BV50" s="687">
        <v>32.598050000000001</v>
      </c>
    </row>
    <row r="51" spans="1:74" s="116" customFormat="1" ht="11.25" customHeight="1" x14ac:dyDescent="0.25">
      <c r="A51" s="111" t="s">
        <v>1183</v>
      </c>
      <c r="B51" s="199" t="s">
        <v>241</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1.3068187200000001</v>
      </c>
      <c r="AZ51" s="686">
        <v>1.17375104</v>
      </c>
      <c r="BA51" s="686">
        <v>1.24371473</v>
      </c>
      <c r="BB51" s="687">
        <v>1.194928</v>
      </c>
      <c r="BC51" s="687">
        <v>1.21458</v>
      </c>
      <c r="BD51" s="687">
        <v>1.1926509999999999</v>
      </c>
      <c r="BE51" s="687">
        <v>1.2615460000000001</v>
      </c>
      <c r="BF51" s="687">
        <v>1.2927919999999999</v>
      </c>
      <c r="BG51" s="687">
        <v>1.2409209999999999</v>
      </c>
      <c r="BH51" s="687">
        <v>1.2978529999999999</v>
      </c>
      <c r="BI51" s="687">
        <v>1.2854190000000001</v>
      </c>
      <c r="BJ51" s="687">
        <v>1.318867</v>
      </c>
      <c r="BK51" s="687">
        <v>1.3141640000000001</v>
      </c>
      <c r="BL51" s="687">
        <v>1.1765859999999999</v>
      </c>
      <c r="BM51" s="687">
        <v>1.250092</v>
      </c>
      <c r="BN51" s="687">
        <v>1.2020360000000001</v>
      </c>
      <c r="BO51" s="687">
        <v>1.222235</v>
      </c>
      <c r="BP51" s="687">
        <v>1.200115</v>
      </c>
      <c r="BQ51" s="687">
        <v>1.27033</v>
      </c>
      <c r="BR51" s="687">
        <v>1.302154</v>
      </c>
      <c r="BS51" s="687">
        <v>1.2504029999999999</v>
      </c>
      <c r="BT51" s="687">
        <v>1.3065359999999999</v>
      </c>
      <c r="BU51" s="687">
        <v>1.293812</v>
      </c>
      <c r="BV51" s="687">
        <v>1.3389200000000001</v>
      </c>
    </row>
    <row r="52" spans="1:74" s="116" customFormat="1" ht="11.15" customHeight="1" x14ac:dyDescent="0.25">
      <c r="A52" s="111" t="s">
        <v>1184</v>
      </c>
      <c r="B52" s="200" t="s">
        <v>440</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336.69183415999998</v>
      </c>
      <c r="AZ52" s="688">
        <v>300.43775615999999</v>
      </c>
      <c r="BA52" s="688">
        <v>297.88397734</v>
      </c>
      <c r="BB52" s="689">
        <v>276.89600000000002</v>
      </c>
      <c r="BC52" s="689">
        <v>295.47570000000002</v>
      </c>
      <c r="BD52" s="689">
        <v>338.40120000000002</v>
      </c>
      <c r="BE52" s="689">
        <v>380.87450000000001</v>
      </c>
      <c r="BF52" s="689">
        <v>380.23020000000002</v>
      </c>
      <c r="BG52" s="689">
        <v>337.96170000000001</v>
      </c>
      <c r="BH52" s="689">
        <v>305.50900000000001</v>
      </c>
      <c r="BI52" s="689">
        <v>289.7731</v>
      </c>
      <c r="BJ52" s="689">
        <v>313.64510000000001</v>
      </c>
      <c r="BK52" s="689">
        <v>335.54950000000002</v>
      </c>
      <c r="BL52" s="689">
        <v>303.9522</v>
      </c>
      <c r="BM52" s="689">
        <v>302.77370000000002</v>
      </c>
      <c r="BN52" s="689">
        <v>281.8322</v>
      </c>
      <c r="BO52" s="689">
        <v>299.03460000000001</v>
      </c>
      <c r="BP52" s="689">
        <v>340.35550000000001</v>
      </c>
      <c r="BQ52" s="689">
        <v>384.70330000000001</v>
      </c>
      <c r="BR52" s="689">
        <v>384.81659999999999</v>
      </c>
      <c r="BS52" s="689">
        <v>342.10550000000001</v>
      </c>
      <c r="BT52" s="689">
        <v>309.66390000000001</v>
      </c>
      <c r="BU52" s="689">
        <v>293.67809999999997</v>
      </c>
      <c r="BV52" s="689">
        <v>318.62369999999999</v>
      </c>
    </row>
    <row r="53" spans="1:74" s="420" customFormat="1" ht="12" customHeight="1" x14ac:dyDescent="0.2">
      <c r="A53" s="419"/>
      <c r="B53" s="808" t="s">
        <v>866</v>
      </c>
      <c r="C53" s="734"/>
      <c r="D53" s="734"/>
      <c r="E53" s="734"/>
      <c r="F53" s="734"/>
      <c r="G53" s="734"/>
      <c r="H53" s="734"/>
      <c r="I53" s="734"/>
      <c r="J53" s="734"/>
      <c r="K53" s="734"/>
      <c r="L53" s="734"/>
      <c r="M53" s="734"/>
      <c r="N53" s="734"/>
      <c r="O53" s="734"/>
      <c r="P53" s="734"/>
      <c r="Q53" s="734"/>
      <c r="AY53" s="464"/>
      <c r="AZ53" s="464"/>
      <c r="BA53" s="464"/>
      <c r="BB53" s="464"/>
      <c r="BC53" s="464"/>
      <c r="BD53" s="464"/>
      <c r="BE53" s="464"/>
      <c r="BF53" s="464"/>
      <c r="BG53" s="464"/>
      <c r="BH53" s="340"/>
      <c r="BI53" s="464"/>
      <c r="BJ53" s="464"/>
    </row>
    <row r="54" spans="1:74" s="420" customFormat="1" ht="12" customHeight="1" x14ac:dyDescent="0.25">
      <c r="A54" s="419"/>
      <c r="B54" s="754" t="s">
        <v>808</v>
      </c>
      <c r="C54" s="755"/>
      <c r="D54" s="755"/>
      <c r="E54" s="755"/>
      <c r="F54" s="755"/>
      <c r="G54" s="755"/>
      <c r="H54" s="755"/>
      <c r="I54" s="755"/>
      <c r="J54" s="755"/>
      <c r="K54" s="755"/>
      <c r="L54" s="755"/>
      <c r="M54" s="755"/>
      <c r="N54" s="755"/>
      <c r="O54" s="755"/>
      <c r="P54" s="755"/>
      <c r="Q54" s="755"/>
      <c r="AY54" s="464"/>
      <c r="AZ54" s="464"/>
      <c r="BA54" s="464"/>
      <c r="BB54" s="464"/>
      <c r="BC54" s="464"/>
      <c r="BD54" s="603"/>
      <c r="BE54" s="603"/>
      <c r="BF54" s="603"/>
      <c r="BG54" s="464"/>
      <c r="BH54" s="251"/>
      <c r="BI54" s="464"/>
      <c r="BJ54" s="464"/>
    </row>
    <row r="55" spans="1:74" s="420" customFormat="1" ht="12" customHeight="1" x14ac:dyDescent="0.25">
      <c r="A55" s="419"/>
      <c r="B55" s="775" t="str">
        <f>"Notes: "&amp;"EIA completed modeling and analysis for this report on " &amp;Dates!D2&amp;"."</f>
        <v>Notes: EIA completed modeling and analysis for this report on Thursday April 7, 2022.</v>
      </c>
      <c r="C55" s="797"/>
      <c r="D55" s="797"/>
      <c r="E55" s="797"/>
      <c r="F55" s="797"/>
      <c r="G55" s="797"/>
      <c r="H55" s="797"/>
      <c r="I55" s="797"/>
      <c r="J55" s="797"/>
      <c r="K55" s="797"/>
      <c r="L55" s="797"/>
      <c r="M55" s="797"/>
      <c r="N55" s="797"/>
      <c r="O55" s="797"/>
      <c r="P55" s="797"/>
      <c r="Q55" s="776"/>
      <c r="AY55" s="464"/>
      <c r="AZ55" s="464"/>
      <c r="BA55" s="464"/>
      <c r="BB55" s="464"/>
      <c r="BC55" s="464"/>
      <c r="BD55" s="603"/>
      <c r="BE55" s="603"/>
      <c r="BF55" s="603"/>
      <c r="BG55" s="464"/>
      <c r="BH55" s="251"/>
      <c r="BI55" s="464"/>
      <c r="BJ55" s="464"/>
    </row>
    <row r="56" spans="1:74" s="420" customFormat="1" ht="12" customHeight="1" x14ac:dyDescent="0.25">
      <c r="A56" s="419"/>
      <c r="B56" s="748" t="s">
        <v>351</v>
      </c>
      <c r="C56" s="747"/>
      <c r="D56" s="747"/>
      <c r="E56" s="747"/>
      <c r="F56" s="747"/>
      <c r="G56" s="747"/>
      <c r="H56" s="747"/>
      <c r="I56" s="747"/>
      <c r="J56" s="747"/>
      <c r="K56" s="747"/>
      <c r="L56" s="747"/>
      <c r="M56" s="747"/>
      <c r="N56" s="747"/>
      <c r="O56" s="747"/>
      <c r="P56" s="747"/>
      <c r="Q56" s="747"/>
      <c r="AY56" s="464"/>
      <c r="AZ56" s="464"/>
      <c r="BA56" s="464"/>
      <c r="BB56" s="464"/>
      <c r="BC56" s="464"/>
      <c r="BD56" s="603"/>
      <c r="BE56" s="603"/>
      <c r="BF56" s="603"/>
      <c r="BG56" s="464"/>
      <c r="BH56" s="251"/>
      <c r="BI56" s="464"/>
      <c r="BJ56" s="464"/>
    </row>
    <row r="57" spans="1:74" s="420" customFormat="1" ht="12" customHeight="1" x14ac:dyDescent="0.25">
      <c r="A57" s="419"/>
      <c r="B57" s="743" t="s">
        <v>867</v>
      </c>
      <c r="C57" s="740"/>
      <c r="D57" s="740"/>
      <c r="E57" s="740"/>
      <c r="F57" s="740"/>
      <c r="G57" s="740"/>
      <c r="H57" s="740"/>
      <c r="I57" s="740"/>
      <c r="J57" s="740"/>
      <c r="K57" s="740"/>
      <c r="L57" s="740"/>
      <c r="M57" s="740"/>
      <c r="N57" s="740"/>
      <c r="O57" s="740"/>
      <c r="P57" s="740"/>
      <c r="Q57" s="734"/>
      <c r="AY57" s="464"/>
      <c r="AZ57" s="464"/>
      <c r="BA57" s="464"/>
      <c r="BB57" s="464"/>
      <c r="BC57" s="464"/>
      <c r="BD57" s="603"/>
      <c r="BE57" s="603"/>
      <c r="BF57" s="603"/>
      <c r="BG57" s="464"/>
      <c r="BH57" s="251"/>
      <c r="BI57" s="464"/>
      <c r="BJ57" s="464"/>
    </row>
    <row r="58" spans="1:74" s="420" customFormat="1" ht="12" customHeight="1" x14ac:dyDescent="0.25">
      <c r="A58" s="419"/>
      <c r="B58" s="743" t="s">
        <v>858</v>
      </c>
      <c r="C58" s="740"/>
      <c r="D58" s="740"/>
      <c r="E58" s="740"/>
      <c r="F58" s="740"/>
      <c r="G58" s="740"/>
      <c r="H58" s="740"/>
      <c r="I58" s="740"/>
      <c r="J58" s="740"/>
      <c r="K58" s="740"/>
      <c r="L58" s="740"/>
      <c r="M58" s="740"/>
      <c r="N58" s="740"/>
      <c r="O58" s="740"/>
      <c r="P58" s="740"/>
      <c r="Q58" s="734"/>
      <c r="AY58" s="464"/>
      <c r="AZ58" s="464"/>
      <c r="BA58" s="464"/>
      <c r="BB58" s="464"/>
      <c r="BC58" s="464"/>
      <c r="BD58" s="603"/>
      <c r="BE58" s="603"/>
      <c r="BF58" s="603"/>
      <c r="BG58" s="464"/>
      <c r="BH58" s="251"/>
      <c r="BI58" s="464"/>
      <c r="BJ58" s="464"/>
    </row>
    <row r="59" spans="1:74" s="420" customFormat="1" ht="12" customHeight="1" x14ac:dyDescent="0.25">
      <c r="A59" s="419"/>
      <c r="B59" s="793" t="s">
        <v>859</v>
      </c>
      <c r="C59" s="734"/>
      <c r="D59" s="734"/>
      <c r="E59" s="734"/>
      <c r="F59" s="734"/>
      <c r="G59" s="734"/>
      <c r="H59" s="734"/>
      <c r="I59" s="734"/>
      <c r="J59" s="734"/>
      <c r="K59" s="734"/>
      <c r="L59" s="734"/>
      <c r="M59" s="734"/>
      <c r="N59" s="734"/>
      <c r="O59" s="734"/>
      <c r="P59" s="734"/>
      <c r="Q59" s="734"/>
      <c r="AY59" s="464"/>
      <c r="AZ59" s="464"/>
      <c r="BA59" s="464"/>
      <c r="BB59" s="464"/>
      <c r="BC59" s="464"/>
      <c r="BD59" s="603"/>
      <c r="BE59" s="603"/>
      <c r="BF59" s="603"/>
      <c r="BG59" s="464"/>
      <c r="BH59" s="251"/>
      <c r="BI59" s="464"/>
      <c r="BJ59" s="464"/>
    </row>
    <row r="60" spans="1:74" s="420" customFormat="1" ht="12" customHeight="1" x14ac:dyDescent="0.25">
      <c r="A60" s="419"/>
      <c r="B60" s="741" t="s">
        <v>868</v>
      </c>
      <c r="C60" s="740"/>
      <c r="D60" s="740"/>
      <c r="E60" s="740"/>
      <c r="F60" s="740"/>
      <c r="G60" s="740"/>
      <c r="H60" s="740"/>
      <c r="I60" s="740"/>
      <c r="J60" s="740"/>
      <c r="K60" s="740"/>
      <c r="L60" s="740"/>
      <c r="M60" s="740"/>
      <c r="N60" s="740"/>
      <c r="O60" s="740"/>
      <c r="P60" s="740"/>
      <c r="Q60" s="734"/>
      <c r="AY60" s="464"/>
      <c r="AZ60" s="464"/>
      <c r="BA60" s="464"/>
      <c r="BB60" s="464"/>
      <c r="BC60" s="464"/>
      <c r="BD60" s="603"/>
      <c r="BE60" s="603"/>
      <c r="BF60" s="603"/>
      <c r="BG60" s="464"/>
      <c r="BH60" s="251"/>
      <c r="BI60" s="464"/>
      <c r="BJ60" s="464"/>
    </row>
    <row r="61" spans="1:74" s="420" customFormat="1" ht="12" customHeight="1" x14ac:dyDescent="0.25">
      <c r="A61" s="419"/>
      <c r="B61" s="743" t="s">
        <v>831</v>
      </c>
      <c r="C61" s="744"/>
      <c r="D61" s="744"/>
      <c r="E61" s="744"/>
      <c r="F61" s="744"/>
      <c r="G61" s="744"/>
      <c r="H61" s="744"/>
      <c r="I61" s="744"/>
      <c r="J61" s="744"/>
      <c r="K61" s="744"/>
      <c r="L61" s="744"/>
      <c r="M61" s="744"/>
      <c r="N61" s="744"/>
      <c r="O61" s="744"/>
      <c r="P61" s="744"/>
      <c r="Q61" s="734"/>
      <c r="AY61" s="464"/>
      <c r="AZ61" s="464"/>
      <c r="BA61" s="464"/>
      <c r="BB61" s="464"/>
      <c r="BC61" s="464"/>
      <c r="BD61" s="603"/>
      <c r="BE61" s="603"/>
      <c r="BF61" s="603"/>
      <c r="BG61" s="464"/>
      <c r="BH61" s="251"/>
      <c r="BI61" s="464"/>
      <c r="BJ61" s="464"/>
    </row>
    <row r="62" spans="1:74" s="418" customFormat="1" ht="12" customHeight="1" x14ac:dyDescent="0.25">
      <c r="A62" s="393"/>
      <c r="B62" s="763" t="s">
        <v>1362</v>
      </c>
      <c r="C62" s="734"/>
      <c r="D62" s="734"/>
      <c r="E62" s="734"/>
      <c r="F62" s="734"/>
      <c r="G62" s="734"/>
      <c r="H62" s="734"/>
      <c r="I62" s="734"/>
      <c r="J62" s="734"/>
      <c r="K62" s="734"/>
      <c r="L62" s="734"/>
      <c r="M62" s="734"/>
      <c r="N62" s="734"/>
      <c r="O62" s="734"/>
      <c r="P62" s="734"/>
      <c r="Q62" s="734"/>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A6" sqref="BA6:BA48"/>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36" customWidth="1"/>
    <col min="56" max="58" width="6.54296875" style="604" customWidth="1"/>
    <col min="59" max="62" width="6.54296875" style="336" customWidth="1"/>
    <col min="63" max="74" width="6.54296875" style="121" customWidth="1"/>
    <col min="75" max="16384" width="9.54296875" style="121"/>
  </cols>
  <sheetData>
    <row r="1" spans="1:74" ht="13.4" customHeight="1" x14ac:dyDescent="0.3">
      <c r="A1" s="758" t="s">
        <v>792</v>
      </c>
      <c r="B1" s="809" t="s">
        <v>1345</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120"/>
    </row>
    <row r="2" spans="1:74" s="112" customFormat="1" ht="13.4" customHeight="1"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615</v>
      </c>
      <c r="B6" s="199" t="s">
        <v>432</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22.83</v>
      </c>
      <c r="AZ6" s="208">
        <v>23.76595</v>
      </c>
      <c r="BA6" s="208">
        <v>24.292120000000001</v>
      </c>
      <c r="BB6" s="324">
        <v>24.98274</v>
      </c>
      <c r="BC6" s="324">
        <v>24.394200000000001</v>
      </c>
      <c r="BD6" s="324">
        <v>23.86157</v>
      </c>
      <c r="BE6" s="324">
        <v>24.71546</v>
      </c>
      <c r="BF6" s="324">
        <v>24.24559</v>
      </c>
      <c r="BG6" s="324">
        <v>25.936820000000001</v>
      </c>
      <c r="BH6" s="324">
        <v>25.566279999999999</v>
      </c>
      <c r="BI6" s="324">
        <v>25.474820000000001</v>
      </c>
      <c r="BJ6" s="324">
        <v>25.496569999999998</v>
      </c>
      <c r="BK6" s="324">
        <v>26.17642</v>
      </c>
      <c r="BL6" s="324">
        <v>26.966069999999998</v>
      </c>
      <c r="BM6" s="324">
        <v>27.36795</v>
      </c>
      <c r="BN6" s="324">
        <v>27.902509999999999</v>
      </c>
      <c r="BO6" s="324">
        <v>26.959129999999998</v>
      </c>
      <c r="BP6" s="324">
        <v>26.084720000000001</v>
      </c>
      <c r="BQ6" s="324">
        <v>26.753309999999999</v>
      </c>
      <c r="BR6" s="324">
        <v>25.964670000000002</v>
      </c>
      <c r="BS6" s="324">
        <v>27.508469999999999</v>
      </c>
      <c r="BT6" s="324">
        <v>26.88607</v>
      </c>
      <c r="BU6" s="324">
        <v>26.584219999999998</v>
      </c>
      <c r="BV6" s="324">
        <v>26.414629999999999</v>
      </c>
    </row>
    <row r="7" spans="1:74" ht="11.15" customHeight="1" x14ac:dyDescent="0.25">
      <c r="A7" s="119" t="s">
        <v>616</v>
      </c>
      <c r="B7" s="184" t="s">
        <v>465</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16.97</v>
      </c>
      <c r="AZ7" s="208">
        <v>17.1645</v>
      </c>
      <c r="BA7" s="208">
        <v>16.882400000000001</v>
      </c>
      <c r="BB7" s="324">
        <v>17.515799999999999</v>
      </c>
      <c r="BC7" s="324">
        <v>17.951000000000001</v>
      </c>
      <c r="BD7" s="324">
        <v>18.057680000000001</v>
      </c>
      <c r="BE7" s="324">
        <v>18.0548</v>
      </c>
      <c r="BF7" s="324">
        <v>18.118870000000001</v>
      </c>
      <c r="BG7" s="324">
        <v>18.34235</v>
      </c>
      <c r="BH7" s="324">
        <v>18.294730000000001</v>
      </c>
      <c r="BI7" s="324">
        <v>17.57152</v>
      </c>
      <c r="BJ7" s="324">
        <v>17.29928</v>
      </c>
      <c r="BK7" s="324">
        <v>17.522390000000001</v>
      </c>
      <c r="BL7" s="324">
        <v>17.587540000000001</v>
      </c>
      <c r="BM7" s="324">
        <v>17.072649999999999</v>
      </c>
      <c r="BN7" s="324">
        <v>17.534420000000001</v>
      </c>
      <c r="BO7" s="324">
        <v>17.87753</v>
      </c>
      <c r="BP7" s="324">
        <v>17.854209999999998</v>
      </c>
      <c r="BQ7" s="324">
        <v>17.77337</v>
      </c>
      <c r="BR7" s="324">
        <v>17.8249</v>
      </c>
      <c r="BS7" s="324">
        <v>18.061039999999998</v>
      </c>
      <c r="BT7" s="324">
        <v>18.035160000000001</v>
      </c>
      <c r="BU7" s="324">
        <v>17.333649999999999</v>
      </c>
      <c r="BV7" s="324">
        <v>17.070650000000001</v>
      </c>
    </row>
    <row r="8" spans="1:74" ht="11.15" customHeight="1" x14ac:dyDescent="0.25">
      <c r="A8" s="119" t="s">
        <v>617</v>
      </c>
      <c r="B8" s="199" t="s">
        <v>433</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13.91</v>
      </c>
      <c r="AZ8" s="208">
        <v>13.97308</v>
      </c>
      <c r="BA8" s="208">
        <v>14.715479999999999</v>
      </c>
      <c r="BB8" s="324">
        <v>15.29477</v>
      </c>
      <c r="BC8" s="324">
        <v>15.461130000000001</v>
      </c>
      <c r="BD8" s="324">
        <v>15.17736</v>
      </c>
      <c r="BE8" s="324">
        <v>14.713649999999999</v>
      </c>
      <c r="BF8" s="324">
        <v>14.94318</v>
      </c>
      <c r="BG8" s="324">
        <v>14.93873</v>
      </c>
      <c r="BH8" s="324">
        <v>15.39405</v>
      </c>
      <c r="BI8" s="324">
        <v>15.21359</v>
      </c>
      <c r="BJ8" s="324">
        <v>14.608610000000001</v>
      </c>
      <c r="BK8" s="324">
        <v>14.473560000000001</v>
      </c>
      <c r="BL8" s="324">
        <v>14.452680000000001</v>
      </c>
      <c r="BM8" s="324">
        <v>15.11974</v>
      </c>
      <c r="BN8" s="324">
        <v>15.667339999999999</v>
      </c>
      <c r="BO8" s="324">
        <v>15.82277</v>
      </c>
      <c r="BP8" s="324">
        <v>15.492990000000001</v>
      </c>
      <c r="BQ8" s="324">
        <v>14.967639999999999</v>
      </c>
      <c r="BR8" s="324">
        <v>15.16559</v>
      </c>
      <c r="BS8" s="324">
        <v>15.092510000000001</v>
      </c>
      <c r="BT8" s="324">
        <v>15.507490000000001</v>
      </c>
      <c r="BU8" s="324">
        <v>15.29407</v>
      </c>
      <c r="BV8" s="324">
        <v>14.665850000000001</v>
      </c>
    </row>
    <row r="9" spans="1:74" ht="11.15" customHeight="1" x14ac:dyDescent="0.25">
      <c r="A9" s="119" t="s">
        <v>618</v>
      </c>
      <c r="B9" s="199" t="s">
        <v>434</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10.98</v>
      </c>
      <c r="AZ9" s="208">
        <v>10.84234</v>
      </c>
      <c r="BA9" s="208">
        <v>11.41488</v>
      </c>
      <c r="BB9" s="324">
        <v>11.97038</v>
      </c>
      <c r="BC9" s="324">
        <v>12.183199999999999</v>
      </c>
      <c r="BD9" s="324">
        <v>12.816739999999999</v>
      </c>
      <c r="BE9" s="324">
        <v>12.494260000000001</v>
      </c>
      <c r="BF9" s="324">
        <v>12.48484</v>
      </c>
      <c r="BG9" s="324">
        <v>12.30461</v>
      </c>
      <c r="BH9" s="324">
        <v>11.332940000000001</v>
      </c>
      <c r="BI9" s="324">
        <v>11.09243</v>
      </c>
      <c r="BJ9" s="324">
        <v>10.92037</v>
      </c>
      <c r="BK9" s="324">
        <v>10.66521</v>
      </c>
      <c r="BL9" s="324">
        <v>10.628830000000001</v>
      </c>
      <c r="BM9" s="324">
        <v>10.611280000000001</v>
      </c>
      <c r="BN9" s="324">
        <v>11.12337</v>
      </c>
      <c r="BO9" s="324">
        <v>11.496420000000001</v>
      </c>
      <c r="BP9" s="324">
        <v>12.42536</v>
      </c>
      <c r="BQ9" s="324">
        <v>12.17022</v>
      </c>
      <c r="BR9" s="324">
        <v>12.288500000000001</v>
      </c>
      <c r="BS9" s="324">
        <v>12.229050000000001</v>
      </c>
      <c r="BT9" s="324">
        <v>11.31575</v>
      </c>
      <c r="BU9" s="324">
        <v>11.00766</v>
      </c>
      <c r="BV9" s="324">
        <v>10.710129999999999</v>
      </c>
    </row>
    <row r="10" spans="1:74" ht="11.15" customHeight="1" x14ac:dyDescent="0.25">
      <c r="A10" s="119" t="s">
        <v>619</v>
      </c>
      <c r="B10" s="199" t="s">
        <v>435</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12.33</v>
      </c>
      <c r="AZ10" s="208">
        <v>12.80847</v>
      </c>
      <c r="BA10" s="208">
        <v>12.89587</v>
      </c>
      <c r="BB10" s="324">
        <v>13.095269999999999</v>
      </c>
      <c r="BC10" s="324">
        <v>13.17374</v>
      </c>
      <c r="BD10" s="324">
        <v>13.213710000000001</v>
      </c>
      <c r="BE10" s="324">
        <v>13.057729999999999</v>
      </c>
      <c r="BF10" s="324">
        <v>13.11206</v>
      </c>
      <c r="BG10" s="324">
        <v>13.314780000000001</v>
      </c>
      <c r="BH10" s="324">
        <v>13.29631</v>
      </c>
      <c r="BI10" s="324">
        <v>13.011939999999999</v>
      </c>
      <c r="BJ10" s="324">
        <v>12.51543</v>
      </c>
      <c r="BK10" s="324">
        <v>12.6744</v>
      </c>
      <c r="BL10" s="324">
        <v>12.870749999999999</v>
      </c>
      <c r="BM10" s="324">
        <v>12.94218</v>
      </c>
      <c r="BN10" s="324">
        <v>13.106629999999999</v>
      </c>
      <c r="BO10" s="324">
        <v>13.158709999999999</v>
      </c>
      <c r="BP10" s="324">
        <v>13.159230000000001</v>
      </c>
      <c r="BQ10" s="324">
        <v>12.9757</v>
      </c>
      <c r="BR10" s="324">
        <v>12.98372</v>
      </c>
      <c r="BS10" s="324">
        <v>13.137130000000001</v>
      </c>
      <c r="BT10" s="324">
        <v>13.08784</v>
      </c>
      <c r="BU10" s="324">
        <v>12.82832</v>
      </c>
      <c r="BV10" s="324">
        <v>12.3348</v>
      </c>
    </row>
    <row r="11" spans="1:74" ht="11.15" customHeight="1" x14ac:dyDescent="0.25">
      <c r="A11" s="119" t="s">
        <v>620</v>
      </c>
      <c r="B11" s="199" t="s">
        <v>436</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11.98</v>
      </c>
      <c r="AZ11" s="208">
        <v>12.12152</v>
      </c>
      <c r="BA11" s="208">
        <v>12.48434</v>
      </c>
      <c r="BB11" s="324">
        <v>13.09516</v>
      </c>
      <c r="BC11" s="324">
        <v>12.846579999999999</v>
      </c>
      <c r="BD11" s="324">
        <v>12.541410000000001</v>
      </c>
      <c r="BE11" s="324">
        <v>12.287000000000001</v>
      </c>
      <c r="BF11" s="324">
        <v>12.306559999999999</v>
      </c>
      <c r="BG11" s="324">
        <v>12.33521</v>
      </c>
      <c r="BH11" s="324">
        <v>12.61172</v>
      </c>
      <c r="BI11" s="324">
        <v>12.726850000000001</v>
      </c>
      <c r="BJ11" s="324">
        <v>11.38761</v>
      </c>
      <c r="BK11" s="324">
        <v>12.1358</v>
      </c>
      <c r="BL11" s="324">
        <v>12.239140000000001</v>
      </c>
      <c r="BM11" s="324">
        <v>12.554080000000001</v>
      </c>
      <c r="BN11" s="324">
        <v>13.152430000000001</v>
      </c>
      <c r="BO11" s="324">
        <v>12.961209999999999</v>
      </c>
      <c r="BP11" s="324">
        <v>12.70626</v>
      </c>
      <c r="BQ11" s="324">
        <v>12.430859999999999</v>
      </c>
      <c r="BR11" s="324">
        <v>12.43581</v>
      </c>
      <c r="BS11" s="324">
        <v>12.36443</v>
      </c>
      <c r="BT11" s="324">
        <v>12.60887</v>
      </c>
      <c r="BU11" s="324">
        <v>12.73076</v>
      </c>
      <c r="BV11" s="324">
        <v>11.38209</v>
      </c>
    </row>
    <row r="12" spans="1:74" ht="11.15" customHeight="1" x14ac:dyDescent="0.25">
      <c r="A12" s="119" t="s">
        <v>621</v>
      </c>
      <c r="B12" s="199" t="s">
        <v>437</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11.68</v>
      </c>
      <c r="AZ12" s="208">
        <v>15.29264</v>
      </c>
      <c r="BA12" s="208">
        <v>11.608549999999999</v>
      </c>
      <c r="BB12" s="324">
        <v>12.147819999999999</v>
      </c>
      <c r="BC12" s="324">
        <v>12.108650000000001</v>
      </c>
      <c r="BD12" s="324">
        <v>11.95716</v>
      </c>
      <c r="BE12" s="324">
        <v>11.71771</v>
      </c>
      <c r="BF12" s="324">
        <v>11.94435</v>
      </c>
      <c r="BG12" s="324">
        <v>12.366009999999999</v>
      </c>
      <c r="BH12" s="324">
        <v>12.559229999999999</v>
      </c>
      <c r="BI12" s="324">
        <v>12.59965</v>
      </c>
      <c r="BJ12" s="324">
        <v>12.007669999999999</v>
      </c>
      <c r="BK12" s="324">
        <v>11.81987</v>
      </c>
      <c r="BL12" s="324">
        <v>15.55532</v>
      </c>
      <c r="BM12" s="324">
        <v>12.104760000000001</v>
      </c>
      <c r="BN12" s="324">
        <v>12.44548</v>
      </c>
      <c r="BO12" s="324">
        <v>12.336</v>
      </c>
      <c r="BP12" s="324">
        <v>12.18028</v>
      </c>
      <c r="BQ12" s="324">
        <v>11.820069999999999</v>
      </c>
      <c r="BR12" s="324">
        <v>11.93887</v>
      </c>
      <c r="BS12" s="324">
        <v>12.29264</v>
      </c>
      <c r="BT12" s="324">
        <v>12.414490000000001</v>
      </c>
      <c r="BU12" s="324">
        <v>12.40903</v>
      </c>
      <c r="BV12" s="324">
        <v>11.73287</v>
      </c>
    </row>
    <row r="13" spans="1:74" ht="11.15" customHeight="1" x14ac:dyDescent="0.25">
      <c r="A13" s="119" t="s">
        <v>622</v>
      </c>
      <c r="B13" s="199" t="s">
        <v>438</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12.01</v>
      </c>
      <c r="AZ13" s="208">
        <v>12.235010000000001</v>
      </c>
      <c r="BA13" s="208">
        <v>12.26193</v>
      </c>
      <c r="BB13" s="324">
        <v>12.49431</v>
      </c>
      <c r="BC13" s="324">
        <v>12.72288</v>
      </c>
      <c r="BD13" s="324">
        <v>12.706709999999999</v>
      </c>
      <c r="BE13" s="324">
        <v>12.66215</v>
      </c>
      <c r="BF13" s="324">
        <v>12.69525</v>
      </c>
      <c r="BG13" s="324">
        <v>12.83433</v>
      </c>
      <c r="BH13" s="324">
        <v>12.8263</v>
      </c>
      <c r="BI13" s="324">
        <v>12.41657</v>
      </c>
      <c r="BJ13" s="324">
        <v>12.244</v>
      </c>
      <c r="BK13" s="324">
        <v>12.12335</v>
      </c>
      <c r="BL13" s="324">
        <v>12.307029999999999</v>
      </c>
      <c r="BM13" s="324">
        <v>12.31105</v>
      </c>
      <c r="BN13" s="324">
        <v>12.51178</v>
      </c>
      <c r="BO13" s="324">
        <v>12.71041</v>
      </c>
      <c r="BP13" s="324">
        <v>12.670719999999999</v>
      </c>
      <c r="BQ13" s="324">
        <v>12.63265</v>
      </c>
      <c r="BR13" s="324">
        <v>12.67018</v>
      </c>
      <c r="BS13" s="324">
        <v>12.80391</v>
      </c>
      <c r="BT13" s="324">
        <v>12.79632</v>
      </c>
      <c r="BU13" s="324">
        <v>12.386810000000001</v>
      </c>
      <c r="BV13" s="324">
        <v>12.209020000000001</v>
      </c>
    </row>
    <row r="14" spans="1:74" ht="11.15" customHeight="1" x14ac:dyDescent="0.25">
      <c r="A14" s="119" t="s">
        <v>623</v>
      </c>
      <c r="B14" s="201" t="s">
        <v>439</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17.55</v>
      </c>
      <c r="AZ14" s="208">
        <v>16.842639999999999</v>
      </c>
      <c r="BA14" s="208">
        <v>17.407689999999999</v>
      </c>
      <c r="BB14" s="324">
        <v>18.918009999999999</v>
      </c>
      <c r="BC14" s="324">
        <v>18.796749999999999</v>
      </c>
      <c r="BD14" s="324">
        <v>19.287520000000001</v>
      </c>
      <c r="BE14" s="324">
        <v>19.779810000000001</v>
      </c>
      <c r="BF14" s="324">
        <v>20.577470000000002</v>
      </c>
      <c r="BG14" s="324">
        <v>20.901219999999999</v>
      </c>
      <c r="BH14" s="324">
        <v>17.99183</v>
      </c>
      <c r="BI14" s="324">
        <v>18.914200000000001</v>
      </c>
      <c r="BJ14" s="324">
        <v>18.224620000000002</v>
      </c>
      <c r="BK14" s="324">
        <v>18.49643</v>
      </c>
      <c r="BL14" s="324">
        <v>17.790620000000001</v>
      </c>
      <c r="BM14" s="324">
        <v>18.34338</v>
      </c>
      <c r="BN14" s="324">
        <v>20.891159999999999</v>
      </c>
      <c r="BO14" s="324">
        <v>19.61947</v>
      </c>
      <c r="BP14" s="324">
        <v>20.06617</v>
      </c>
      <c r="BQ14" s="324">
        <v>20.502960000000002</v>
      </c>
      <c r="BR14" s="324">
        <v>21.267859999999999</v>
      </c>
      <c r="BS14" s="324">
        <v>21.550699999999999</v>
      </c>
      <c r="BT14" s="324">
        <v>17.800329999999999</v>
      </c>
      <c r="BU14" s="324">
        <v>19.408909999999999</v>
      </c>
      <c r="BV14" s="324">
        <v>18.68338</v>
      </c>
    </row>
    <row r="15" spans="1:74" ht="11.15" customHeight="1" x14ac:dyDescent="0.25">
      <c r="A15" s="119" t="s">
        <v>624</v>
      </c>
      <c r="B15" s="201" t="s">
        <v>413</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14.329330000000001</v>
      </c>
      <c r="BA15" s="208">
        <v>14.0458</v>
      </c>
      <c r="BB15" s="324">
        <v>14.61243</v>
      </c>
      <c r="BC15" s="324">
        <v>14.54227</v>
      </c>
      <c r="BD15" s="324">
        <v>14.419549999999999</v>
      </c>
      <c r="BE15" s="324">
        <v>14.34774</v>
      </c>
      <c r="BF15" s="324">
        <v>14.50727</v>
      </c>
      <c r="BG15" s="324">
        <v>14.75487</v>
      </c>
      <c r="BH15" s="324">
        <v>14.56758</v>
      </c>
      <c r="BI15" s="324">
        <v>14.543900000000001</v>
      </c>
      <c r="BJ15" s="324">
        <v>14.09327</v>
      </c>
      <c r="BK15" s="324">
        <v>14.147790000000001</v>
      </c>
      <c r="BL15" s="324">
        <v>14.69501</v>
      </c>
      <c r="BM15" s="324">
        <v>14.36978</v>
      </c>
      <c r="BN15" s="324">
        <v>14.926869999999999</v>
      </c>
      <c r="BO15" s="324">
        <v>14.69955</v>
      </c>
      <c r="BP15" s="324">
        <v>14.59294</v>
      </c>
      <c r="BQ15" s="324">
        <v>14.46031</v>
      </c>
      <c r="BR15" s="324">
        <v>14.573539999999999</v>
      </c>
      <c r="BS15" s="324">
        <v>14.78051</v>
      </c>
      <c r="BT15" s="324">
        <v>14.47893</v>
      </c>
      <c r="BU15" s="324">
        <v>14.51596</v>
      </c>
      <c r="BV15" s="324">
        <v>14.0252</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2"/>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625</v>
      </c>
      <c r="B17" s="199" t="s">
        <v>432</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18.239999999999998</v>
      </c>
      <c r="AZ17" s="208">
        <v>18.81241</v>
      </c>
      <c r="BA17" s="208">
        <v>18.38917</v>
      </c>
      <c r="BB17" s="324">
        <v>17.762540000000001</v>
      </c>
      <c r="BC17" s="324">
        <v>17.664570000000001</v>
      </c>
      <c r="BD17" s="324">
        <v>18.194669999999999</v>
      </c>
      <c r="BE17" s="324">
        <v>18.90513</v>
      </c>
      <c r="BF17" s="324">
        <v>18.157260000000001</v>
      </c>
      <c r="BG17" s="324">
        <v>19.054130000000001</v>
      </c>
      <c r="BH17" s="324">
        <v>18.686260000000001</v>
      </c>
      <c r="BI17" s="324">
        <v>18.396999999999998</v>
      </c>
      <c r="BJ17" s="324">
        <v>18.627929999999999</v>
      </c>
      <c r="BK17" s="324">
        <v>19.792439999999999</v>
      </c>
      <c r="BL17" s="324">
        <v>20.223790000000001</v>
      </c>
      <c r="BM17" s="324">
        <v>19.572420000000001</v>
      </c>
      <c r="BN17" s="324">
        <v>18.74457</v>
      </c>
      <c r="BO17" s="324">
        <v>18.479189999999999</v>
      </c>
      <c r="BP17" s="324">
        <v>18.87838</v>
      </c>
      <c r="BQ17" s="324">
        <v>19.46048</v>
      </c>
      <c r="BR17" s="324">
        <v>18.56091</v>
      </c>
      <c r="BS17" s="324">
        <v>19.35848</v>
      </c>
      <c r="BT17" s="324">
        <v>18.88495</v>
      </c>
      <c r="BU17" s="324">
        <v>18.518149999999999</v>
      </c>
      <c r="BV17" s="324">
        <v>18.712530000000001</v>
      </c>
    </row>
    <row r="18" spans="1:74" ht="11.15" customHeight="1" x14ac:dyDescent="0.25">
      <c r="A18" s="119" t="s">
        <v>626</v>
      </c>
      <c r="B18" s="184" t="s">
        <v>465</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13.85</v>
      </c>
      <c r="AZ18" s="208">
        <v>13.960889999999999</v>
      </c>
      <c r="BA18" s="208">
        <v>13.91173</v>
      </c>
      <c r="BB18" s="324">
        <v>13.390420000000001</v>
      </c>
      <c r="BC18" s="324">
        <v>14.19688</v>
      </c>
      <c r="BD18" s="324">
        <v>15.10995</v>
      </c>
      <c r="BE18" s="324">
        <v>15.180389999999999</v>
      </c>
      <c r="BF18" s="324">
        <v>15.01479</v>
      </c>
      <c r="BG18" s="324">
        <v>15.160259999999999</v>
      </c>
      <c r="BH18" s="324">
        <v>14.68507</v>
      </c>
      <c r="BI18" s="324">
        <v>13.94379</v>
      </c>
      <c r="BJ18" s="324">
        <v>13.64973</v>
      </c>
      <c r="BK18" s="324">
        <v>14.1485</v>
      </c>
      <c r="BL18" s="324">
        <v>14.15692</v>
      </c>
      <c r="BM18" s="324">
        <v>13.80091</v>
      </c>
      <c r="BN18" s="324">
        <v>13.12936</v>
      </c>
      <c r="BO18" s="324">
        <v>13.825419999999999</v>
      </c>
      <c r="BP18" s="324">
        <v>14.628920000000001</v>
      </c>
      <c r="BQ18" s="324">
        <v>14.61157</v>
      </c>
      <c r="BR18" s="324">
        <v>14.49414</v>
      </c>
      <c r="BS18" s="324">
        <v>14.60643</v>
      </c>
      <c r="BT18" s="324">
        <v>14.14841</v>
      </c>
      <c r="BU18" s="324">
        <v>13.418760000000001</v>
      </c>
      <c r="BV18" s="324">
        <v>13.115159999999999</v>
      </c>
    </row>
    <row r="19" spans="1:74" ht="11.15" customHeight="1" x14ac:dyDescent="0.25">
      <c r="A19" s="119" t="s">
        <v>627</v>
      </c>
      <c r="B19" s="199" t="s">
        <v>433</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10.79</v>
      </c>
      <c r="AZ19" s="208">
        <v>11.139290000000001</v>
      </c>
      <c r="BA19" s="208">
        <v>11.357089999999999</v>
      </c>
      <c r="BB19" s="324">
        <v>11.290710000000001</v>
      </c>
      <c r="BC19" s="324">
        <v>11.412699999999999</v>
      </c>
      <c r="BD19" s="324">
        <v>11.37128</v>
      </c>
      <c r="BE19" s="324">
        <v>11.120699999999999</v>
      </c>
      <c r="BF19" s="324">
        <v>11.23484</v>
      </c>
      <c r="BG19" s="324">
        <v>11.35764</v>
      </c>
      <c r="BH19" s="324">
        <v>11.43342</v>
      </c>
      <c r="BI19" s="324">
        <v>11.496090000000001</v>
      </c>
      <c r="BJ19" s="324">
        <v>11.09531</v>
      </c>
      <c r="BK19" s="324">
        <v>11.106439999999999</v>
      </c>
      <c r="BL19" s="324">
        <v>11.46252</v>
      </c>
      <c r="BM19" s="324">
        <v>11.62134</v>
      </c>
      <c r="BN19" s="324">
        <v>11.48258</v>
      </c>
      <c r="BO19" s="324">
        <v>11.54602</v>
      </c>
      <c r="BP19" s="324">
        <v>11.44326</v>
      </c>
      <c r="BQ19" s="324">
        <v>11.1478</v>
      </c>
      <c r="BR19" s="324">
        <v>11.234500000000001</v>
      </c>
      <c r="BS19" s="324">
        <v>11.334619999999999</v>
      </c>
      <c r="BT19" s="324">
        <v>11.38846</v>
      </c>
      <c r="BU19" s="324">
        <v>11.41258</v>
      </c>
      <c r="BV19" s="324">
        <v>10.96712</v>
      </c>
    </row>
    <row r="20" spans="1:74" ht="11.15" customHeight="1" x14ac:dyDescent="0.25">
      <c r="A20" s="119" t="s">
        <v>628</v>
      </c>
      <c r="B20" s="199" t="s">
        <v>434</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9.48</v>
      </c>
      <c r="AZ20" s="208">
        <v>9.2556320000000003</v>
      </c>
      <c r="BA20" s="208">
        <v>9.3275860000000002</v>
      </c>
      <c r="BB20" s="324">
        <v>9.2054449999999992</v>
      </c>
      <c r="BC20" s="324">
        <v>9.3067630000000001</v>
      </c>
      <c r="BD20" s="324">
        <v>10.34482</v>
      </c>
      <c r="BE20" s="324">
        <v>10.03318</v>
      </c>
      <c r="BF20" s="324">
        <v>9.8018929999999997</v>
      </c>
      <c r="BG20" s="324">
        <v>9.5613939999999999</v>
      </c>
      <c r="BH20" s="324">
        <v>8.6666790000000002</v>
      </c>
      <c r="BI20" s="324">
        <v>8.8449489999999997</v>
      </c>
      <c r="BJ20" s="324">
        <v>8.8800410000000003</v>
      </c>
      <c r="BK20" s="324">
        <v>8.9825669999999995</v>
      </c>
      <c r="BL20" s="324">
        <v>8.932347</v>
      </c>
      <c r="BM20" s="324">
        <v>8.5520300000000002</v>
      </c>
      <c r="BN20" s="324">
        <v>8.5318290000000001</v>
      </c>
      <c r="BO20" s="324">
        <v>8.829701</v>
      </c>
      <c r="BP20" s="324">
        <v>9.8724070000000008</v>
      </c>
      <c r="BQ20" s="324">
        <v>9.6549420000000001</v>
      </c>
      <c r="BR20" s="324">
        <v>9.5781220000000005</v>
      </c>
      <c r="BS20" s="324">
        <v>9.4568969999999997</v>
      </c>
      <c r="BT20" s="324">
        <v>8.6159339999999993</v>
      </c>
      <c r="BU20" s="324">
        <v>8.7272339999999993</v>
      </c>
      <c r="BV20" s="324">
        <v>8.6659260000000007</v>
      </c>
    </row>
    <row r="21" spans="1:74" ht="11.15" customHeight="1" x14ac:dyDescent="0.25">
      <c r="A21" s="119" t="s">
        <v>629</v>
      </c>
      <c r="B21" s="199" t="s">
        <v>435</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10.029999999999999</v>
      </c>
      <c r="AZ21" s="208">
        <v>10.38893</v>
      </c>
      <c r="BA21" s="208">
        <v>10.094860000000001</v>
      </c>
      <c r="BB21" s="324">
        <v>9.5380629999999993</v>
      </c>
      <c r="BC21" s="324">
        <v>9.7858110000000007</v>
      </c>
      <c r="BD21" s="324">
        <v>9.9101730000000003</v>
      </c>
      <c r="BE21" s="324">
        <v>9.9139710000000001</v>
      </c>
      <c r="BF21" s="324">
        <v>9.9512640000000001</v>
      </c>
      <c r="BG21" s="324">
        <v>10.05081</v>
      </c>
      <c r="BH21" s="324">
        <v>10.21068</v>
      </c>
      <c r="BI21" s="324">
        <v>10.37851</v>
      </c>
      <c r="BJ21" s="324">
        <v>10.259180000000001</v>
      </c>
      <c r="BK21" s="324">
        <v>10.28134</v>
      </c>
      <c r="BL21" s="324">
        <v>10.56119</v>
      </c>
      <c r="BM21" s="324">
        <v>10.19083</v>
      </c>
      <c r="BN21" s="324">
        <v>9.6005310000000001</v>
      </c>
      <c r="BO21" s="324">
        <v>9.8584759999999996</v>
      </c>
      <c r="BP21" s="324">
        <v>9.9793299999999991</v>
      </c>
      <c r="BQ21" s="324">
        <v>9.9474450000000001</v>
      </c>
      <c r="BR21" s="324">
        <v>9.9636879999999994</v>
      </c>
      <c r="BS21" s="324">
        <v>9.9535560000000007</v>
      </c>
      <c r="BT21" s="324">
        <v>10.069509999999999</v>
      </c>
      <c r="BU21" s="324">
        <v>10.178990000000001</v>
      </c>
      <c r="BV21" s="324">
        <v>10.010910000000001</v>
      </c>
    </row>
    <row r="22" spans="1:74" ht="11.15" customHeight="1" x14ac:dyDescent="0.25">
      <c r="A22" s="119" t="s">
        <v>630</v>
      </c>
      <c r="B22" s="199" t="s">
        <v>436</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11.66</v>
      </c>
      <c r="AZ22" s="208">
        <v>11.86795</v>
      </c>
      <c r="BA22" s="208">
        <v>11.8712</v>
      </c>
      <c r="BB22" s="324">
        <v>11.870850000000001</v>
      </c>
      <c r="BC22" s="324">
        <v>11.69298</v>
      </c>
      <c r="BD22" s="324">
        <v>11.68825</v>
      </c>
      <c r="BE22" s="324">
        <v>11.627470000000001</v>
      </c>
      <c r="BF22" s="324">
        <v>11.605510000000001</v>
      </c>
      <c r="BG22" s="324">
        <v>11.67046</v>
      </c>
      <c r="BH22" s="324">
        <v>11.6456</v>
      </c>
      <c r="BI22" s="324">
        <v>11.985900000000001</v>
      </c>
      <c r="BJ22" s="324">
        <v>11.15066</v>
      </c>
      <c r="BK22" s="324">
        <v>11.94035</v>
      </c>
      <c r="BL22" s="324">
        <v>12.20093</v>
      </c>
      <c r="BM22" s="324">
        <v>12.072089999999999</v>
      </c>
      <c r="BN22" s="324">
        <v>12.048690000000001</v>
      </c>
      <c r="BO22" s="324">
        <v>11.863379999999999</v>
      </c>
      <c r="BP22" s="324">
        <v>11.83405</v>
      </c>
      <c r="BQ22" s="324">
        <v>11.72855</v>
      </c>
      <c r="BR22" s="324">
        <v>11.681850000000001</v>
      </c>
      <c r="BS22" s="324">
        <v>11.72959</v>
      </c>
      <c r="BT22" s="324">
        <v>11.68604</v>
      </c>
      <c r="BU22" s="324">
        <v>11.9937</v>
      </c>
      <c r="BV22" s="324">
        <v>11.126609999999999</v>
      </c>
    </row>
    <row r="23" spans="1:74" ht="11.15" customHeight="1" x14ac:dyDescent="0.25">
      <c r="A23" s="119" t="s">
        <v>631</v>
      </c>
      <c r="B23" s="199" t="s">
        <v>437</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8.32</v>
      </c>
      <c r="AZ23" s="208">
        <v>12.81292</v>
      </c>
      <c r="BA23" s="208">
        <v>10.227130000000001</v>
      </c>
      <c r="BB23" s="324">
        <v>10.18821</v>
      </c>
      <c r="BC23" s="324">
        <v>8.7248680000000007</v>
      </c>
      <c r="BD23" s="324">
        <v>7.8774699999999998</v>
      </c>
      <c r="BE23" s="324">
        <v>8.5321069999999999</v>
      </c>
      <c r="BF23" s="324">
        <v>8.5640210000000003</v>
      </c>
      <c r="BG23" s="324">
        <v>8.6415839999999999</v>
      </c>
      <c r="BH23" s="324">
        <v>8.7551480000000002</v>
      </c>
      <c r="BI23" s="324">
        <v>8.9559479999999994</v>
      </c>
      <c r="BJ23" s="324">
        <v>8.6902430000000006</v>
      </c>
      <c r="BK23" s="324">
        <v>8.5930219999999995</v>
      </c>
      <c r="BL23" s="324">
        <v>13.340630000000001</v>
      </c>
      <c r="BM23" s="324">
        <v>10.22053</v>
      </c>
      <c r="BN23" s="324">
        <v>10.21237</v>
      </c>
      <c r="BO23" s="324">
        <v>8.7391819999999996</v>
      </c>
      <c r="BP23" s="324">
        <v>7.928693</v>
      </c>
      <c r="BQ23" s="324">
        <v>8.5676419999999993</v>
      </c>
      <c r="BR23" s="324">
        <v>8.6145139999999998</v>
      </c>
      <c r="BS23" s="324">
        <v>8.7197180000000003</v>
      </c>
      <c r="BT23" s="324">
        <v>8.8519649999999999</v>
      </c>
      <c r="BU23" s="324">
        <v>9.0248100000000004</v>
      </c>
      <c r="BV23" s="324">
        <v>8.7636070000000004</v>
      </c>
    </row>
    <row r="24" spans="1:74" ht="11.15" customHeight="1" x14ac:dyDescent="0.25">
      <c r="A24" s="119" t="s">
        <v>632</v>
      </c>
      <c r="B24" s="199" t="s">
        <v>438</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v>
      </c>
      <c r="AZ24" s="208">
        <v>9.7519740000000006</v>
      </c>
      <c r="BA24" s="208">
        <v>9.6044680000000007</v>
      </c>
      <c r="BB24" s="324">
        <v>9.7894260000000006</v>
      </c>
      <c r="BC24" s="324">
        <v>10.02239</v>
      </c>
      <c r="BD24" s="324">
        <v>10.51102</v>
      </c>
      <c r="BE24" s="324">
        <v>10.578749999999999</v>
      </c>
      <c r="BF24" s="324">
        <v>10.32884</v>
      </c>
      <c r="BG24" s="324">
        <v>10.276389999999999</v>
      </c>
      <c r="BH24" s="324">
        <v>9.8375369999999993</v>
      </c>
      <c r="BI24" s="324">
        <v>9.6113479999999996</v>
      </c>
      <c r="BJ24" s="324">
        <v>9.4329490000000007</v>
      </c>
      <c r="BK24" s="324">
        <v>9.4717400000000005</v>
      </c>
      <c r="BL24" s="324">
        <v>9.7470370000000006</v>
      </c>
      <c r="BM24" s="324">
        <v>9.5272400000000008</v>
      </c>
      <c r="BN24" s="324">
        <v>9.6915040000000001</v>
      </c>
      <c r="BO24" s="324">
        <v>9.8981600000000007</v>
      </c>
      <c r="BP24" s="324">
        <v>10.378209999999999</v>
      </c>
      <c r="BQ24" s="324">
        <v>10.448600000000001</v>
      </c>
      <c r="BR24" s="324">
        <v>10.208270000000001</v>
      </c>
      <c r="BS24" s="324">
        <v>10.13405</v>
      </c>
      <c r="BT24" s="324">
        <v>9.7175580000000004</v>
      </c>
      <c r="BU24" s="324">
        <v>9.5266819999999992</v>
      </c>
      <c r="BV24" s="324">
        <v>9.3923830000000006</v>
      </c>
    </row>
    <row r="25" spans="1:74" ht="11.15" customHeight="1" x14ac:dyDescent="0.25">
      <c r="A25" s="119" t="s">
        <v>633</v>
      </c>
      <c r="B25" s="201" t="s">
        <v>439</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15.64</v>
      </c>
      <c r="AZ25" s="208">
        <v>15.66018</v>
      </c>
      <c r="BA25" s="208">
        <v>16.367740000000001</v>
      </c>
      <c r="BB25" s="324">
        <v>16.838730000000002</v>
      </c>
      <c r="BC25" s="324">
        <v>16.626989999999999</v>
      </c>
      <c r="BD25" s="324">
        <v>18.763179999999998</v>
      </c>
      <c r="BE25" s="324">
        <v>19.121469999999999</v>
      </c>
      <c r="BF25" s="324">
        <v>19.358419999999999</v>
      </c>
      <c r="BG25" s="324">
        <v>19.88231</v>
      </c>
      <c r="BH25" s="324">
        <v>18.650390000000002</v>
      </c>
      <c r="BI25" s="324">
        <v>16.320820000000001</v>
      </c>
      <c r="BJ25" s="324">
        <v>16.55115</v>
      </c>
      <c r="BK25" s="324">
        <v>16.670280000000002</v>
      </c>
      <c r="BL25" s="324">
        <v>16.692309999999999</v>
      </c>
      <c r="BM25" s="324">
        <v>17.20757</v>
      </c>
      <c r="BN25" s="324">
        <v>17.57132</v>
      </c>
      <c r="BO25" s="324">
        <v>17.213750000000001</v>
      </c>
      <c r="BP25" s="324">
        <v>19.300840000000001</v>
      </c>
      <c r="BQ25" s="324">
        <v>19.48385</v>
      </c>
      <c r="BR25" s="324">
        <v>19.57199</v>
      </c>
      <c r="BS25" s="324">
        <v>19.85332</v>
      </c>
      <c r="BT25" s="324">
        <v>18.533829999999998</v>
      </c>
      <c r="BU25" s="324">
        <v>16.223559999999999</v>
      </c>
      <c r="BV25" s="324">
        <v>16.495950000000001</v>
      </c>
    </row>
    <row r="26" spans="1:74" ht="11.15" customHeight="1" x14ac:dyDescent="0.25">
      <c r="A26" s="119" t="s">
        <v>634</v>
      </c>
      <c r="B26" s="201" t="s">
        <v>413</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12.176539999999999</v>
      </c>
      <c r="BA26" s="208">
        <v>11.933339999999999</v>
      </c>
      <c r="BB26" s="324">
        <v>11.56246</v>
      </c>
      <c r="BC26" s="324">
        <v>11.45791</v>
      </c>
      <c r="BD26" s="324">
        <v>11.879530000000001</v>
      </c>
      <c r="BE26" s="324">
        <v>11.968450000000001</v>
      </c>
      <c r="BF26" s="324">
        <v>11.96055</v>
      </c>
      <c r="BG26" s="324">
        <v>12.099869999999999</v>
      </c>
      <c r="BH26" s="324">
        <v>11.93995</v>
      </c>
      <c r="BI26" s="324">
        <v>11.72908</v>
      </c>
      <c r="BJ26" s="324">
        <v>11.545120000000001</v>
      </c>
      <c r="BK26" s="324">
        <v>11.70425</v>
      </c>
      <c r="BL26" s="324">
        <v>12.51685</v>
      </c>
      <c r="BM26" s="324">
        <v>12.08104</v>
      </c>
      <c r="BN26" s="324">
        <v>11.638489999999999</v>
      </c>
      <c r="BO26" s="324">
        <v>11.51304</v>
      </c>
      <c r="BP26" s="324">
        <v>11.915229999999999</v>
      </c>
      <c r="BQ26" s="324">
        <v>11.93975</v>
      </c>
      <c r="BR26" s="324">
        <v>11.918990000000001</v>
      </c>
      <c r="BS26" s="324">
        <v>12.00511</v>
      </c>
      <c r="BT26" s="324">
        <v>11.82612</v>
      </c>
      <c r="BU26" s="324">
        <v>11.589169999999999</v>
      </c>
      <c r="BV26" s="324">
        <v>11.38359</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2"/>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635</v>
      </c>
      <c r="B28" s="199" t="s">
        <v>432</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15.27</v>
      </c>
      <c r="AZ28" s="208">
        <v>15.78936</v>
      </c>
      <c r="BA28" s="208">
        <v>14.901999999999999</v>
      </c>
      <c r="BB28" s="324">
        <v>13.77623</v>
      </c>
      <c r="BC28" s="324">
        <v>13.8118</v>
      </c>
      <c r="BD28" s="324">
        <v>14.372780000000001</v>
      </c>
      <c r="BE28" s="324">
        <v>14.49926</v>
      </c>
      <c r="BF28" s="324">
        <v>14.404769999999999</v>
      </c>
      <c r="BG28" s="324">
        <v>14.625629999999999</v>
      </c>
      <c r="BH28" s="324">
        <v>14.61429</v>
      </c>
      <c r="BI28" s="324">
        <v>14.872590000000001</v>
      </c>
      <c r="BJ28" s="324">
        <v>14.83403</v>
      </c>
      <c r="BK28" s="324">
        <v>15.803509999999999</v>
      </c>
      <c r="BL28" s="324">
        <v>16.253599999999999</v>
      </c>
      <c r="BM28" s="324">
        <v>15.26299</v>
      </c>
      <c r="BN28" s="324">
        <v>14.04013</v>
      </c>
      <c r="BO28" s="324">
        <v>14.01328</v>
      </c>
      <c r="BP28" s="324">
        <v>14.52547</v>
      </c>
      <c r="BQ28" s="324">
        <v>14.601559999999999</v>
      </c>
      <c r="BR28" s="324">
        <v>14.46664</v>
      </c>
      <c r="BS28" s="324">
        <v>14.664580000000001</v>
      </c>
      <c r="BT28" s="324">
        <v>14.644209999999999</v>
      </c>
      <c r="BU28" s="324">
        <v>14.90558</v>
      </c>
      <c r="BV28" s="324">
        <v>14.881130000000001</v>
      </c>
    </row>
    <row r="29" spans="1:74" ht="11.15" customHeight="1" x14ac:dyDescent="0.25">
      <c r="A29" s="119" t="s">
        <v>636</v>
      </c>
      <c r="B29" s="184" t="s">
        <v>465</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v>
      </c>
      <c r="AZ29" s="208">
        <v>7.0608700000000004</v>
      </c>
      <c r="BA29" s="208">
        <v>6.8656509999999997</v>
      </c>
      <c r="BB29" s="324">
        <v>6.7500770000000001</v>
      </c>
      <c r="BC29" s="324">
        <v>6.8179100000000004</v>
      </c>
      <c r="BD29" s="324">
        <v>7.066427</v>
      </c>
      <c r="BE29" s="324">
        <v>7.2301080000000004</v>
      </c>
      <c r="BF29" s="324">
        <v>7.2032550000000004</v>
      </c>
      <c r="BG29" s="324">
        <v>7.1221019999999999</v>
      </c>
      <c r="BH29" s="324">
        <v>6.9319179999999996</v>
      </c>
      <c r="BI29" s="324">
        <v>7.0337149999999999</v>
      </c>
      <c r="BJ29" s="324">
        <v>7.0996560000000004</v>
      </c>
      <c r="BK29" s="324">
        <v>7.4894040000000004</v>
      </c>
      <c r="BL29" s="324">
        <v>6.8960800000000004</v>
      </c>
      <c r="BM29" s="324">
        <v>6.738969</v>
      </c>
      <c r="BN29" s="324">
        <v>6.4720880000000003</v>
      </c>
      <c r="BO29" s="324">
        <v>6.5228469999999996</v>
      </c>
      <c r="BP29" s="324">
        <v>6.7963110000000002</v>
      </c>
      <c r="BQ29" s="324">
        <v>6.9425590000000001</v>
      </c>
      <c r="BR29" s="324">
        <v>6.8977449999999996</v>
      </c>
      <c r="BS29" s="324">
        <v>6.8115690000000004</v>
      </c>
      <c r="BT29" s="324">
        <v>6.6931390000000004</v>
      </c>
      <c r="BU29" s="324">
        <v>6.7747789999999997</v>
      </c>
      <c r="BV29" s="324">
        <v>6.888369</v>
      </c>
    </row>
    <row r="30" spans="1:74" ht="11.15" customHeight="1" x14ac:dyDescent="0.25">
      <c r="A30" s="119" t="s">
        <v>637</v>
      </c>
      <c r="B30" s="199" t="s">
        <v>433</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v>
      </c>
      <c r="AZ30" s="208">
        <v>7.6393550000000001</v>
      </c>
      <c r="BA30" s="208">
        <v>7.4147189999999998</v>
      </c>
      <c r="BB30" s="324">
        <v>7.2626910000000002</v>
      </c>
      <c r="BC30" s="324">
        <v>7.258248</v>
      </c>
      <c r="BD30" s="324">
        <v>7.559552</v>
      </c>
      <c r="BE30" s="324">
        <v>7.6396360000000003</v>
      </c>
      <c r="BF30" s="324">
        <v>7.6050500000000003</v>
      </c>
      <c r="BG30" s="324">
        <v>7.6271630000000004</v>
      </c>
      <c r="BH30" s="324">
        <v>7.7119270000000002</v>
      </c>
      <c r="BI30" s="324">
        <v>7.7764230000000003</v>
      </c>
      <c r="BJ30" s="324">
        <v>7.713851</v>
      </c>
      <c r="BK30" s="324">
        <v>7.652298</v>
      </c>
      <c r="BL30" s="324">
        <v>7.7427700000000002</v>
      </c>
      <c r="BM30" s="324">
        <v>7.5008809999999997</v>
      </c>
      <c r="BN30" s="324">
        <v>7.1943739999999998</v>
      </c>
      <c r="BO30" s="324">
        <v>7.1815930000000003</v>
      </c>
      <c r="BP30" s="324">
        <v>7.4624389999999998</v>
      </c>
      <c r="BQ30" s="324">
        <v>7.565296</v>
      </c>
      <c r="BR30" s="324">
        <v>7.5255729999999996</v>
      </c>
      <c r="BS30" s="324">
        <v>7.531326</v>
      </c>
      <c r="BT30" s="324">
        <v>7.6169890000000002</v>
      </c>
      <c r="BU30" s="324">
        <v>7.7312700000000003</v>
      </c>
      <c r="BV30" s="324">
        <v>7.7085939999999997</v>
      </c>
    </row>
    <row r="31" spans="1:74" ht="11.15" customHeight="1" x14ac:dyDescent="0.25">
      <c r="A31" s="119" t="s">
        <v>638</v>
      </c>
      <c r="B31" s="199" t="s">
        <v>434</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v>
      </c>
      <c r="AZ31" s="208">
        <v>7.3915759999999997</v>
      </c>
      <c r="BA31" s="208">
        <v>6.9638669999999996</v>
      </c>
      <c r="BB31" s="324">
        <v>7.2614929999999998</v>
      </c>
      <c r="BC31" s="324">
        <v>7.082147</v>
      </c>
      <c r="BD31" s="324">
        <v>8.2657089999999993</v>
      </c>
      <c r="BE31" s="324">
        <v>8.2908659999999994</v>
      </c>
      <c r="BF31" s="324">
        <v>8.1800669999999993</v>
      </c>
      <c r="BG31" s="324">
        <v>8.0647789999999997</v>
      </c>
      <c r="BH31" s="324">
        <v>7.1988339999999997</v>
      </c>
      <c r="BI31" s="324">
        <v>7.1288989999999997</v>
      </c>
      <c r="BJ31" s="324">
        <v>7.0860139999999996</v>
      </c>
      <c r="BK31" s="324">
        <v>7.2457890000000003</v>
      </c>
      <c r="BL31" s="324">
        <v>7.5230709999999998</v>
      </c>
      <c r="BM31" s="324">
        <v>7.0706720000000001</v>
      </c>
      <c r="BN31" s="324">
        <v>7.2720000000000002</v>
      </c>
      <c r="BO31" s="324">
        <v>7.0977600000000001</v>
      </c>
      <c r="BP31" s="324">
        <v>8.2685429999999993</v>
      </c>
      <c r="BQ31" s="324">
        <v>8.3180099999999992</v>
      </c>
      <c r="BR31" s="324">
        <v>8.2129890000000003</v>
      </c>
      <c r="BS31" s="324">
        <v>8.0841130000000003</v>
      </c>
      <c r="BT31" s="324">
        <v>7.2140399999999998</v>
      </c>
      <c r="BU31" s="324">
        <v>7.1784359999999996</v>
      </c>
      <c r="BV31" s="324">
        <v>7.1516279999999997</v>
      </c>
    </row>
    <row r="32" spans="1:74" ht="11.15" customHeight="1" x14ac:dyDescent="0.25">
      <c r="A32" s="119" t="s">
        <v>639</v>
      </c>
      <c r="B32" s="199" t="s">
        <v>435</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v>
      </c>
      <c r="AZ32" s="208">
        <v>6.7087329999999996</v>
      </c>
      <c r="BA32" s="208">
        <v>6.4804830000000004</v>
      </c>
      <c r="BB32" s="324">
        <v>6.4323490000000003</v>
      </c>
      <c r="BC32" s="324">
        <v>6.6087439999999997</v>
      </c>
      <c r="BD32" s="324">
        <v>6.6503560000000004</v>
      </c>
      <c r="BE32" s="324">
        <v>7.1199180000000002</v>
      </c>
      <c r="BF32" s="324">
        <v>7.2080029999999997</v>
      </c>
      <c r="BG32" s="324">
        <v>7.241053</v>
      </c>
      <c r="BH32" s="324">
        <v>6.9027479999999999</v>
      </c>
      <c r="BI32" s="324">
        <v>6.7949120000000001</v>
      </c>
      <c r="BJ32" s="324">
        <v>6.9209860000000001</v>
      </c>
      <c r="BK32" s="324">
        <v>6.7801710000000002</v>
      </c>
      <c r="BL32" s="324">
        <v>6.7789780000000004</v>
      </c>
      <c r="BM32" s="324">
        <v>6.4640319999999996</v>
      </c>
      <c r="BN32" s="324">
        <v>6.2726959999999998</v>
      </c>
      <c r="BO32" s="324">
        <v>6.4580520000000003</v>
      </c>
      <c r="BP32" s="324">
        <v>6.48428</v>
      </c>
      <c r="BQ32" s="324">
        <v>6.962002</v>
      </c>
      <c r="BR32" s="324">
        <v>7.0385340000000003</v>
      </c>
      <c r="BS32" s="324">
        <v>7.0627430000000002</v>
      </c>
      <c r="BT32" s="324">
        <v>6.7459069999999999</v>
      </c>
      <c r="BU32" s="324">
        <v>6.6811530000000001</v>
      </c>
      <c r="BV32" s="324">
        <v>6.8388540000000004</v>
      </c>
    </row>
    <row r="33" spans="1:74" ht="11.15" customHeight="1" x14ac:dyDescent="0.25">
      <c r="A33" s="119" t="s">
        <v>640</v>
      </c>
      <c r="B33" s="199" t="s">
        <v>436</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v>
      </c>
      <c r="AZ33" s="208">
        <v>6.5855499999999996</v>
      </c>
      <c r="BA33" s="208">
        <v>6.2164469999999996</v>
      </c>
      <c r="BB33" s="324">
        <v>6.2939819999999997</v>
      </c>
      <c r="BC33" s="324">
        <v>6.054799</v>
      </c>
      <c r="BD33" s="324">
        <v>6.2640039999999999</v>
      </c>
      <c r="BE33" s="324">
        <v>6.501614</v>
      </c>
      <c r="BF33" s="324">
        <v>6.4232279999999999</v>
      </c>
      <c r="BG33" s="324">
        <v>6.3454949999999997</v>
      </c>
      <c r="BH33" s="324">
        <v>6.2736039999999997</v>
      </c>
      <c r="BI33" s="324">
        <v>6.490685</v>
      </c>
      <c r="BJ33" s="324">
        <v>5.9843580000000003</v>
      </c>
      <c r="BK33" s="324">
        <v>6.7020340000000003</v>
      </c>
      <c r="BL33" s="324">
        <v>6.6387460000000003</v>
      </c>
      <c r="BM33" s="324">
        <v>6.1899389999999999</v>
      </c>
      <c r="BN33" s="324">
        <v>6.1730929999999997</v>
      </c>
      <c r="BO33" s="324">
        <v>5.9390150000000004</v>
      </c>
      <c r="BP33" s="324">
        <v>6.1410989999999996</v>
      </c>
      <c r="BQ33" s="324">
        <v>6.3916630000000003</v>
      </c>
      <c r="BR33" s="324">
        <v>6.3108230000000001</v>
      </c>
      <c r="BS33" s="324">
        <v>6.2133789999999998</v>
      </c>
      <c r="BT33" s="324">
        <v>6.1462529999999997</v>
      </c>
      <c r="BU33" s="324">
        <v>6.3825089999999998</v>
      </c>
      <c r="BV33" s="324">
        <v>5.911473</v>
      </c>
    </row>
    <row r="34" spans="1:74" ht="11.15" customHeight="1" x14ac:dyDescent="0.25">
      <c r="A34" s="119" t="s">
        <v>641</v>
      </c>
      <c r="B34" s="199" t="s">
        <v>437</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v>
      </c>
      <c r="AZ34" s="208">
        <v>8.1742340000000002</v>
      </c>
      <c r="BA34" s="208">
        <v>7.8824189999999996</v>
      </c>
      <c r="BB34" s="324">
        <v>6.3289369999999998</v>
      </c>
      <c r="BC34" s="324">
        <v>5.2610210000000004</v>
      </c>
      <c r="BD34" s="324">
        <v>5.5183020000000003</v>
      </c>
      <c r="BE34" s="324">
        <v>5.7063230000000003</v>
      </c>
      <c r="BF34" s="324">
        <v>6.1792769999999999</v>
      </c>
      <c r="BG34" s="324">
        <v>6.0535779999999999</v>
      </c>
      <c r="BH34" s="324">
        <v>5.9574100000000003</v>
      </c>
      <c r="BI34" s="324">
        <v>6.014958</v>
      </c>
      <c r="BJ34" s="324">
        <v>5.8177099999999999</v>
      </c>
      <c r="BK34" s="324">
        <v>5.8684960000000004</v>
      </c>
      <c r="BL34" s="324">
        <v>7.9047970000000003</v>
      </c>
      <c r="BM34" s="324">
        <v>7.5604269999999998</v>
      </c>
      <c r="BN34" s="324">
        <v>5.9152490000000002</v>
      </c>
      <c r="BO34" s="324">
        <v>4.9190519999999998</v>
      </c>
      <c r="BP34" s="324">
        <v>5.1424289999999999</v>
      </c>
      <c r="BQ34" s="324">
        <v>5.3314149999999998</v>
      </c>
      <c r="BR34" s="324">
        <v>5.7924540000000002</v>
      </c>
      <c r="BS34" s="324">
        <v>5.6756289999999998</v>
      </c>
      <c r="BT34" s="324">
        <v>5.6096310000000003</v>
      </c>
      <c r="BU34" s="324">
        <v>5.7519109999999998</v>
      </c>
      <c r="BV34" s="324">
        <v>5.5191650000000001</v>
      </c>
    </row>
    <row r="35" spans="1:74" s="120" customFormat="1" ht="11.15" customHeight="1" x14ac:dyDescent="0.25">
      <c r="A35" s="119" t="s">
        <v>642</v>
      </c>
      <c r="B35" s="199" t="s">
        <v>438</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6.53</v>
      </c>
      <c r="AZ35" s="208">
        <v>6.8658580000000002</v>
      </c>
      <c r="BA35" s="208">
        <v>6.5959050000000001</v>
      </c>
      <c r="BB35" s="324">
        <v>6.5008520000000001</v>
      </c>
      <c r="BC35" s="324">
        <v>6.689845</v>
      </c>
      <c r="BD35" s="324">
        <v>7.0501870000000002</v>
      </c>
      <c r="BE35" s="324">
        <v>7.4674719999999999</v>
      </c>
      <c r="BF35" s="324">
        <v>7.411327</v>
      </c>
      <c r="BG35" s="324">
        <v>7.2766590000000004</v>
      </c>
      <c r="BH35" s="324">
        <v>6.6751719999999999</v>
      </c>
      <c r="BI35" s="324">
        <v>6.5100280000000001</v>
      </c>
      <c r="BJ35" s="324">
        <v>6.4049469999999999</v>
      </c>
      <c r="BK35" s="324">
        <v>6.5541549999999997</v>
      </c>
      <c r="BL35" s="324">
        <v>6.8775329999999997</v>
      </c>
      <c r="BM35" s="324">
        <v>6.6054370000000002</v>
      </c>
      <c r="BN35" s="324">
        <v>6.4625199999999996</v>
      </c>
      <c r="BO35" s="324">
        <v>6.6696590000000002</v>
      </c>
      <c r="BP35" s="324">
        <v>7.1208590000000003</v>
      </c>
      <c r="BQ35" s="324">
        <v>7.4532740000000004</v>
      </c>
      <c r="BR35" s="324">
        <v>7.3961699999999997</v>
      </c>
      <c r="BS35" s="324">
        <v>7.285126</v>
      </c>
      <c r="BT35" s="324">
        <v>6.6854560000000003</v>
      </c>
      <c r="BU35" s="324">
        <v>6.5178940000000001</v>
      </c>
      <c r="BV35" s="324">
        <v>6.4165580000000002</v>
      </c>
    </row>
    <row r="36" spans="1:74" s="120" customFormat="1" ht="11.15" customHeight="1" x14ac:dyDescent="0.25">
      <c r="A36" s="119" t="s">
        <v>643</v>
      </c>
      <c r="B36" s="201" t="s">
        <v>439</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v>
      </c>
      <c r="AZ36" s="208">
        <v>9.964817</v>
      </c>
      <c r="BA36" s="208">
        <v>10.21313</v>
      </c>
      <c r="BB36" s="324">
        <v>10.24353</v>
      </c>
      <c r="BC36" s="324">
        <v>10.83572</v>
      </c>
      <c r="BD36" s="324">
        <v>11.79134</v>
      </c>
      <c r="BE36" s="324">
        <v>12.924340000000001</v>
      </c>
      <c r="BF36" s="324">
        <v>12.76778</v>
      </c>
      <c r="BG36" s="324">
        <v>12.854469999999999</v>
      </c>
      <c r="BH36" s="324">
        <v>12.22311</v>
      </c>
      <c r="BI36" s="324">
        <v>11.22226</v>
      </c>
      <c r="BJ36" s="324">
        <v>10.33902</v>
      </c>
      <c r="BK36" s="324">
        <v>10.12729</v>
      </c>
      <c r="BL36" s="324">
        <v>10.234170000000001</v>
      </c>
      <c r="BM36" s="324">
        <v>10.48024</v>
      </c>
      <c r="BN36" s="324">
        <v>10.414870000000001</v>
      </c>
      <c r="BO36" s="324">
        <v>11.047180000000001</v>
      </c>
      <c r="BP36" s="324">
        <v>12.19425</v>
      </c>
      <c r="BQ36" s="324">
        <v>13.184519999999999</v>
      </c>
      <c r="BR36" s="324">
        <v>13.021409999999999</v>
      </c>
      <c r="BS36" s="324">
        <v>13.1555</v>
      </c>
      <c r="BT36" s="324">
        <v>12.513260000000001</v>
      </c>
      <c r="BU36" s="324">
        <v>11.4885</v>
      </c>
      <c r="BV36" s="324">
        <v>10.59722</v>
      </c>
    </row>
    <row r="37" spans="1:74" s="120" customFormat="1" ht="11.15" customHeight="1" x14ac:dyDescent="0.25">
      <c r="A37" s="119" t="s">
        <v>644</v>
      </c>
      <c r="B37" s="201" t="s">
        <v>413</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7.756532</v>
      </c>
      <c r="BA37" s="208">
        <v>7.5373089999999996</v>
      </c>
      <c r="BB37" s="324">
        <v>7.1639910000000002</v>
      </c>
      <c r="BC37" s="324">
        <v>7.0256400000000001</v>
      </c>
      <c r="BD37" s="324">
        <v>7.4401529999999996</v>
      </c>
      <c r="BE37" s="324">
        <v>7.6984880000000002</v>
      </c>
      <c r="BF37" s="324">
        <v>7.7787559999999996</v>
      </c>
      <c r="BG37" s="324">
        <v>7.7132050000000003</v>
      </c>
      <c r="BH37" s="324">
        <v>7.4434589999999998</v>
      </c>
      <c r="BI37" s="324">
        <v>7.3845859999999997</v>
      </c>
      <c r="BJ37" s="324">
        <v>7.2143009999999999</v>
      </c>
      <c r="BK37" s="324">
        <v>7.3072780000000002</v>
      </c>
      <c r="BL37" s="324">
        <v>7.7733650000000001</v>
      </c>
      <c r="BM37" s="324">
        <v>7.5189019999999998</v>
      </c>
      <c r="BN37" s="324">
        <v>7.0095349999999996</v>
      </c>
      <c r="BO37" s="324">
        <v>6.8848710000000004</v>
      </c>
      <c r="BP37" s="324">
        <v>7.3064559999999998</v>
      </c>
      <c r="BQ37" s="324">
        <v>7.5432259999999998</v>
      </c>
      <c r="BR37" s="324">
        <v>7.6205480000000003</v>
      </c>
      <c r="BS37" s="324">
        <v>7.548152</v>
      </c>
      <c r="BT37" s="324">
        <v>7.2972479999999997</v>
      </c>
      <c r="BU37" s="324">
        <v>7.2798290000000003</v>
      </c>
      <c r="BV37" s="324">
        <v>7.1244059999999996</v>
      </c>
    </row>
    <row r="38" spans="1:74" ht="11.15" customHeight="1" x14ac:dyDescent="0.25">
      <c r="A38" s="119"/>
      <c r="B38" s="122" t="s">
        <v>242</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2"/>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186</v>
      </c>
      <c r="B39" s="199" t="s">
        <v>432</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19.98</v>
      </c>
      <c r="AZ39" s="253">
        <v>20.612159999999999</v>
      </c>
      <c r="BA39" s="253">
        <v>20.301960000000001</v>
      </c>
      <c r="BB39" s="348">
        <v>19.96951</v>
      </c>
      <c r="BC39" s="348">
        <v>19.508459999999999</v>
      </c>
      <c r="BD39" s="348">
        <v>19.834669999999999</v>
      </c>
      <c r="BE39" s="348">
        <v>20.922619999999998</v>
      </c>
      <c r="BF39" s="348">
        <v>20.27704</v>
      </c>
      <c r="BG39" s="348">
        <v>21.23874</v>
      </c>
      <c r="BH39" s="348">
        <v>20.659079999999999</v>
      </c>
      <c r="BI39" s="348">
        <v>20.655329999999999</v>
      </c>
      <c r="BJ39" s="348">
        <v>21.22748</v>
      </c>
      <c r="BK39" s="348">
        <v>22.1678</v>
      </c>
      <c r="BL39" s="348">
        <v>22.706589999999998</v>
      </c>
      <c r="BM39" s="348">
        <v>22.142140000000001</v>
      </c>
      <c r="BN39" s="348">
        <v>21.590730000000001</v>
      </c>
      <c r="BO39" s="348">
        <v>20.844889999999999</v>
      </c>
      <c r="BP39" s="348">
        <v>21.0486</v>
      </c>
      <c r="BQ39" s="348">
        <v>22.093430000000001</v>
      </c>
      <c r="BR39" s="348">
        <v>21.219190000000001</v>
      </c>
      <c r="BS39" s="348">
        <v>22.046600000000002</v>
      </c>
      <c r="BT39" s="348">
        <v>21.277979999999999</v>
      </c>
      <c r="BU39" s="348">
        <v>21.177040000000002</v>
      </c>
      <c r="BV39" s="348">
        <v>21.716429999999999</v>
      </c>
    </row>
    <row r="40" spans="1:74" ht="11.15" customHeight="1" x14ac:dyDescent="0.25">
      <c r="A40" s="256" t="s">
        <v>187</v>
      </c>
      <c r="B40" s="184" t="s">
        <v>465</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v>
      </c>
      <c r="AZ40" s="253">
        <v>13.82371</v>
      </c>
      <c r="BA40" s="253">
        <v>13.455439999999999</v>
      </c>
      <c r="BB40" s="348">
        <v>13.23502</v>
      </c>
      <c r="BC40" s="348">
        <v>13.680859999999999</v>
      </c>
      <c r="BD40" s="348">
        <v>14.49682</v>
      </c>
      <c r="BE40" s="348">
        <v>14.85604</v>
      </c>
      <c r="BF40" s="348">
        <v>14.741849999999999</v>
      </c>
      <c r="BG40" s="348">
        <v>14.634320000000001</v>
      </c>
      <c r="BH40" s="348">
        <v>14.14129</v>
      </c>
      <c r="BI40" s="348">
        <v>13.695309999999999</v>
      </c>
      <c r="BJ40" s="348">
        <v>13.698650000000001</v>
      </c>
      <c r="BK40" s="348">
        <v>14.198219999999999</v>
      </c>
      <c r="BL40" s="348">
        <v>14.01337</v>
      </c>
      <c r="BM40" s="348">
        <v>13.46476</v>
      </c>
      <c r="BN40" s="348">
        <v>13.078889999999999</v>
      </c>
      <c r="BO40" s="348">
        <v>13.4252</v>
      </c>
      <c r="BP40" s="348">
        <v>14.16475</v>
      </c>
      <c r="BQ40" s="348">
        <v>14.46325</v>
      </c>
      <c r="BR40" s="348">
        <v>14.36111</v>
      </c>
      <c r="BS40" s="348">
        <v>14.241820000000001</v>
      </c>
      <c r="BT40" s="348">
        <v>13.7712</v>
      </c>
      <c r="BU40" s="348">
        <v>13.33558</v>
      </c>
      <c r="BV40" s="348">
        <v>13.35417</v>
      </c>
    </row>
    <row r="41" spans="1:74" ht="11.15" customHeight="1" x14ac:dyDescent="0.25">
      <c r="A41" s="256" t="s">
        <v>188</v>
      </c>
      <c r="B41" s="199" t="s">
        <v>433</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10.99</v>
      </c>
      <c r="AZ41" s="253">
        <v>10.97565</v>
      </c>
      <c r="BA41" s="253">
        <v>11.0679</v>
      </c>
      <c r="BB41" s="348">
        <v>10.984059999999999</v>
      </c>
      <c r="BC41" s="348">
        <v>11.07578</v>
      </c>
      <c r="BD41" s="348">
        <v>11.357290000000001</v>
      </c>
      <c r="BE41" s="348">
        <v>11.40347</v>
      </c>
      <c r="BF41" s="348">
        <v>11.386279999999999</v>
      </c>
      <c r="BG41" s="348">
        <v>11.175420000000001</v>
      </c>
      <c r="BH41" s="348">
        <v>11.228619999999999</v>
      </c>
      <c r="BI41" s="348">
        <v>11.36978</v>
      </c>
      <c r="BJ41" s="348">
        <v>11.21156</v>
      </c>
      <c r="BK41" s="348">
        <v>11.214650000000001</v>
      </c>
      <c r="BL41" s="348">
        <v>11.212680000000001</v>
      </c>
      <c r="BM41" s="348">
        <v>11.287520000000001</v>
      </c>
      <c r="BN41" s="348">
        <v>11.10276</v>
      </c>
      <c r="BO41" s="348">
        <v>11.15827</v>
      </c>
      <c r="BP41" s="348">
        <v>11.417809999999999</v>
      </c>
      <c r="BQ41" s="348">
        <v>11.46144</v>
      </c>
      <c r="BR41" s="348">
        <v>11.41882</v>
      </c>
      <c r="BS41" s="348">
        <v>11.162879999999999</v>
      </c>
      <c r="BT41" s="348">
        <v>11.196619999999999</v>
      </c>
      <c r="BU41" s="348">
        <v>11.342169999999999</v>
      </c>
      <c r="BV41" s="348">
        <v>11.18192</v>
      </c>
    </row>
    <row r="42" spans="1:74" ht="11.15" customHeight="1" x14ac:dyDescent="0.25">
      <c r="A42" s="256" t="s">
        <v>189</v>
      </c>
      <c r="B42" s="199" t="s">
        <v>434</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9.43</v>
      </c>
      <c r="AZ42" s="253">
        <v>9.3123489999999993</v>
      </c>
      <c r="BA42" s="253">
        <v>9.3150659999999998</v>
      </c>
      <c r="BB42" s="348">
        <v>9.3852869999999999</v>
      </c>
      <c r="BC42" s="348">
        <v>9.3966480000000008</v>
      </c>
      <c r="BD42" s="348">
        <v>10.53126</v>
      </c>
      <c r="BE42" s="348">
        <v>10.450559999999999</v>
      </c>
      <c r="BF42" s="348">
        <v>10.26088</v>
      </c>
      <c r="BG42" s="348">
        <v>9.9602740000000001</v>
      </c>
      <c r="BH42" s="348">
        <v>8.9827549999999992</v>
      </c>
      <c r="BI42" s="348">
        <v>9.018599</v>
      </c>
      <c r="BJ42" s="348">
        <v>9.0550949999999997</v>
      </c>
      <c r="BK42" s="348">
        <v>9.1366219999999991</v>
      </c>
      <c r="BL42" s="348">
        <v>9.1357289999999995</v>
      </c>
      <c r="BM42" s="348">
        <v>8.8074659999999998</v>
      </c>
      <c r="BN42" s="348">
        <v>8.9215020000000003</v>
      </c>
      <c r="BO42" s="348">
        <v>9.049747</v>
      </c>
      <c r="BP42" s="348">
        <v>10.22893</v>
      </c>
      <c r="BQ42" s="348">
        <v>10.21696</v>
      </c>
      <c r="BR42" s="348">
        <v>10.13607</v>
      </c>
      <c r="BS42" s="348">
        <v>9.9144559999999995</v>
      </c>
      <c r="BT42" s="348">
        <v>8.9688250000000007</v>
      </c>
      <c r="BU42" s="348">
        <v>8.9669699999999999</v>
      </c>
      <c r="BV42" s="348">
        <v>8.9347659999999998</v>
      </c>
    </row>
    <row r="43" spans="1:74" ht="11.15" customHeight="1" x14ac:dyDescent="0.25">
      <c r="A43" s="256" t="s">
        <v>190</v>
      </c>
      <c r="B43" s="199" t="s">
        <v>435</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10.55</v>
      </c>
      <c r="AZ43" s="253">
        <v>10.84815</v>
      </c>
      <c r="BA43" s="253">
        <v>10.63022</v>
      </c>
      <c r="BB43" s="348">
        <v>10.343999999999999</v>
      </c>
      <c r="BC43" s="348">
        <v>10.58065</v>
      </c>
      <c r="BD43" s="348">
        <v>10.83733</v>
      </c>
      <c r="BE43" s="348">
        <v>10.953390000000001</v>
      </c>
      <c r="BF43" s="348">
        <v>10.97907</v>
      </c>
      <c r="BG43" s="348">
        <v>11.049149999999999</v>
      </c>
      <c r="BH43" s="348">
        <v>10.83253</v>
      </c>
      <c r="BI43" s="348">
        <v>10.760490000000001</v>
      </c>
      <c r="BJ43" s="348">
        <v>10.683299999999999</v>
      </c>
      <c r="BK43" s="348">
        <v>10.75239</v>
      </c>
      <c r="BL43" s="348">
        <v>10.951280000000001</v>
      </c>
      <c r="BM43" s="348">
        <v>10.70599</v>
      </c>
      <c r="BN43" s="348">
        <v>10.353859999999999</v>
      </c>
      <c r="BO43" s="348">
        <v>10.57396</v>
      </c>
      <c r="BP43" s="348">
        <v>10.802060000000001</v>
      </c>
      <c r="BQ43" s="348">
        <v>10.89598</v>
      </c>
      <c r="BR43" s="348">
        <v>10.891679999999999</v>
      </c>
      <c r="BS43" s="348">
        <v>10.89827</v>
      </c>
      <c r="BT43" s="348">
        <v>10.66835</v>
      </c>
      <c r="BU43" s="348">
        <v>10.59188</v>
      </c>
      <c r="BV43" s="348">
        <v>10.502409999999999</v>
      </c>
    </row>
    <row r="44" spans="1:74" ht="11.15" customHeight="1" x14ac:dyDescent="0.25">
      <c r="A44" s="256" t="s">
        <v>191</v>
      </c>
      <c r="B44" s="199" t="s">
        <v>436</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10.28</v>
      </c>
      <c r="AZ44" s="253">
        <v>10.32231</v>
      </c>
      <c r="BA44" s="253">
        <v>10.10802</v>
      </c>
      <c r="BB44" s="348">
        <v>10.21977</v>
      </c>
      <c r="BC44" s="348">
        <v>10.044420000000001</v>
      </c>
      <c r="BD44" s="348">
        <v>10.29618</v>
      </c>
      <c r="BE44" s="348">
        <v>10.416700000000001</v>
      </c>
      <c r="BF44" s="348">
        <v>10.37246</v>
      </c>
      <c r="BG44" s="348">
        <v>10.28514</v>
      </c>
      <c r="BH44" s="348">
        <v>10.07493</v>
      </c>
      <c r="BI44" s="348">
        <v>10.269920000000001</v>
      </c>
      <c r="BJ44" s="348">
        <v>9.5201030000000006</v>
      </c>
      <c r="BK44" s="348">
        <v>10.438829999999999</v>
      </c>
      <c r="BL44" s="348">
        <v>10.470230000000001</v>
      </c>
      <c r="BM44" s="348">
        <v>10.190530000000001</v>
      </c>
      <c r="BN44" s="348">
        <v>10.26052</v>
      </c>
      <c r="BO44" s="348">
        <v>10.08494</v>
      </c>
      <c r="BP44" s="348">
        <v>10.335789999999999</v>
      </c>
      <c r="BQ44" s="348">
        <v>10.45524</v>
      </c>
      <c r="BR44" s="348">
        <v>10.40161</v>
      </c>
      <c r="BS44" s="348">
        <v>10.260999999999999</v>
      </c>
      <c r="BT44" s="348">
        <v>10.03938</v>
      </c>
      <c r="BU44" s="348">
        <v>10.23465</v>
      </c>
      <c r="BV44" s="348">
        <v>9.4939160000000005</v>
      </c>
    </row>
    <row r="45" spans="1:74" ht="11.15" customHeight="1" x14ac:dyDescent="0.25">
      <c r="A45" s="256" t="s">
        <v>192</v>
      </c>
      <c r="B45" s="199" t="s">
        <v>437</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8.7799999999999994</v>
      </c>
      <c r="AZ45" s="253">
        <v>12.236090000000001</v>
      </c>
      <c r="BA45" s="253">
        <v>10.01722</v>
      </c>
      <c r="BB45" s="348">
        <v>9.3455860000000008</v>
      </c>
      <c r="BC45" s="348">
        <v>8.6161799999999999</v>
      </c>
      <c r="BD45" s="348">
        <v>8.6993720000000003</v>
      </c>
      <c r="BE45" s="348">
        <v>8.9987220000000008</v>
      </c>
      <c r="BF45" s="348">
        <v>9.2632349999999999</v>
      </c>
      <c r="BG45" s="348">
        <v>9.2682249999999993</v>
      </c>
      <c r="BH45" s="348">
        <v>9.0493939999999995</v>
      </c>
      <c r="BI45" s="348">
        <v>8.9206900000000005</v>
      </c>
      <c r="BJ45" s="348">
        <v>8.7789570000000001</v>
      </c>
      <c r="BK45" s="348">
        <v>8.8447329999999997</v>
      </c>
      <c r="BL45" s="348">
        <v>12.34127</v>
      </c>
      <c r="BM45" s="348">
        <v>10.015219999999999</v>
      </c>
      <c r="BN45" s="348">
        <v>9.2345579999999998</v>
      </c>
      <c r="BO45" s="348">
        <v>8.5194770000000002</v>
      </c>
      <c r="BP45" s="348">
        <v>8.5937420000000007</v>
      </c>
      <c r="BQ45" s="348">
        <v>8.8823690000000006</v>
      </c>
      <c r="BR45" s="348">
        <v>9.1339869999999994</v>
      </c>
      <c r="BS45" s="348">
        <v>9.1163849999999993</v>
      </c>
      <c r="BT45" s="348">
        <v>8.895429</v>
      </c>
      <c r="BU45" s="348">
        <v>8.7725279999999994</v>
      </c>
      <c r="BV45" s="348">
        <v>8.6106239999999996</v>
      </c>
    </row>
    <row r="46" spans="1:74" s="120" customFormat="1" ht="11.15" customHeight="1" x14ac:dyDescent="0.25">
      <c r="A46" s="256" t="s">
        <v>193</v>
      </c>
      <c r="B46" s="199" t="s">
        <v>438</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9.58</v>
      </c>
      <c r="AZ46" s="253">
        <v>9.7459819999999997</v>
      </c>
      <c r="BA46" s="253">
        <v>9.6040659999999995</v>
      </c>
      <c r="BB46" s="348">
        <v>9.6460349999999995</v>
      </c>
      <c r="BC46" s="348">
        <v>9.8862400000000008</v>
      </c>
      <c r="BD46" s="348">
        <v>10.37111</v>
      </c>
      <c r="BE46" s="348">
        <v>10.6152</v>
      </c>
      <c r="BF46" s="348">
        <v>10.530290000000001</v>
      </c>
      <c r="BG46" s="348">
        <v>10.394489999999999</v>
      </c>
      <c r="BH46" s="348">
        <v>9.8340929999999993</v>
      </c>
      <c r="BI46" s="348">
        <v>9.5521270000000005</v>
      </c>
      <c r="BJ46" s="348">
        <v>9.5572769999999991</v>
      </c>
      <c r="BK46" s="348">
        <v>9.6184030000000007</v>
      </c>
      <c r="BL46" s="348">
        <v>9.7630769999999991</v>
      </c>
      <c r="BM46" s="348">
        <v>9.5852389999999996</v>
      </c>
      <c r="BN46" s="348">
        <v>9.6067269999999994</v>
      </c>
      <c r="BO46" s="348">
        <v>9.8339780000000001</v>
      </c>
      <c r="BP46" s="348">
        <v>10.321160000000001</v>
      </c>
      <c r="BQ46" s="348">
        <v>10.558059999999999</v>
      </c>
      <c r="BR46" s="348">
        <v>10.481249999999999</v>
      </c>
      <c r="BS46" s="348">
        <v>10.34066</v>
      </c>
      <c r="BT46" s="348">
        <v>9.7824600000000004</v>
      </c>
      <c r="BU46" s="348">
        <v>9.5122850000000003</v>
      </c>
      <c r="BV46" s="348">
        <v>9.5380680000000009</v>
      </c>
    </row>
    <row r="47" spans="1:74" s="120" customFormat="1" ht="11.15" customHeight="1" x14ac:dyDescent="0.25">
      <c r="A47" s="256" t="s">
        <v>194</v>
      </c>
      <c r="B47" s="201" t="s">
        <v>439</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v>
      </c>
      <c r="AZ47" s="253">
        <v>14.97302</v>
      </c>
      <c r="BA47" s="253">
        <v>15.476129999999999</v>
      </c>
      <c r="BB47" s="348">
        <v>16.04261</v>
      </c>
      <c r="BC47" s="348">
        <v>15.97498</v>
      </c>
      <c r="BD47" s="348">
        <v>17.319009999999999</v>
      </c>
      <c r="BE47" s="348">
        <v>18.03105</v>
      </c>
      <c r="BF47" s="348">
        <v>18.40831</v>
      </c>
      <c r="BG47" s="348">
        <v>18.72803</v>
      </c>
      <c r="BH47" s="348">
        <v>17.01192</v>
      </c>
      <c r="BI47" s="348">
        <v>16.050170000000001</v>
      </c>
      <c r="BJ47" s="348">
        <v>16.00189</v>
      </c>
      <c r="BK47" s="348">
        <v>16.283339999999999</v>
      </c>
      <c r="BL47" s="348">
        <v>15.865690000000001</v>
      </c>
      <c r="BM47" s="348">
        <v>16.295719999999999</v>
      </c>
      <c r="BN47" s="348">
        <v>17.167269999999998</v>
      </c>
      <c r="BO47" s="348">
        <v>16.5915</v>
      </c>
      <c r="BP47" s="348">
        <v>17.953469999999999</v>
      </c>
      <c r="BQ47" s="348">
        <v>18.55339</v>
      </c>
      <c r="BR47" s="348">
        <v>18.86393</v>
      </c>
      <c r="BS47" s="348">
        <v>19.080069999999999</v>
      </c>
      <c r="BT47" s="348">
        <v>16.994900000000001</v>
      </c>
      <c r="BU47" s="348">
        <v>16.283619999999999</v>
      </c>
      <c r="BV47" s="348">
        <v>16.262090000000001</v>
      </c>
    </row>
    <row r="48" spans="1:74" s="120" customFormat="1" ht="11.15" customHeight="1" x14ac:dyDescent="0.25">
      <c r="A48" s="256" t="s">
        <v>195</v>
      </c>
      <c r="B48" s="202" t="s">
        <v>413</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11.892239999999999</v>
      </c>
      <c r="BA48" s="209">
        <v>11.54316</v>
      </c>
      <c r="BB48" s="350">
        <v>11.30003</v>
      </c>
      <c r="BC48" s="350">
        <v>11.240349999999999</v>
      </c>
      <c r="BD48" s="350">
        <v>11.696730000000001</v>
      </c>
      <c r="BE48" s="350">
        <v>11.92695</v>
      </c>
      <c r="BF48" s="350">
        <v>11.976430000000001</v>
      </c>
      <c r="BG48" s="350">
        <v>11.97484</v>
      </c>
      <c r="BH48" s="350">
        <v>11.569800000000001</v>
      </c>
      <c r="BI48" s="350">
        <v>11.454739999999999</v>
      </c>
      <c r="BJ48" s="350">
        <v>11.376910000000001</v>
      </c>
      <c r="BK48" s="350">
        <v>11.579700000000001</v>
      </c>
      <c r="BL48" s="350">
        <v>12.13622</v>
      </c>
      <c r="BM48" s="350">
        <v>11.699009999999999</v>
      </c>
      <c r="BN48" s="350">
        <v>11.382569999999999</v>
      </c>
      <c r="BO48" s="350">
        <v>11.258380000000001</v>
      </c>
      <c r="BP48" s="350">
        <v>11.712949999999999</v>
      </c>
      <c r="BQ48" s="350">
        <v>11.909890000000001</v>
      </c>
      <c r="BR48" s="350">
        <v>11.94013</v>
      </c>
      <c r="BS48" s="350">
        <v>11.897729999999999</v>
      </c>
      <c r="BT48" s="350">
        <v>11.450839999999999</v>
      </c>
      <c r="BU48" s="350">
        <v>11.361140000000001</v>
      </c>
      <c r="BV48" s="350">
        <v>11.273110000000001</v>
      </c>
    </row>
    <row r="49" spans="1:74" s="422" customFormat="1" ht="12" customHeight="1" x14ac:dyDescent="0.25">
      <c r="A49" s="421"/>
      <c r="B49" s="810" t="s">
        <v>869</v>
      </c>
      <c r="C49" s="734"/>
      <c r="D49" s="734"/>
      <c r="E49" s="734"/>
      <c r="F49" s="734"/>
      <c r="G49" s="734"/>
      <c r="H49" s="734"/>
      <c r="I49" s="734"/>
      <c r="J49" s="734"/>
      <c r="K49" s="734"/>
      <c r="L49" s="734"/>
      <c r="M49" s="734"/>
      <c r="N49" s="734"/>
      <c r="O49" s="734"/>
      <c r="P49" s="734"/>
      <c r="Q49" s="734"/>
      <c r="AY49" s="463"/>
      <c r="AZ49" s="463"/>
      <c r="BA49" s="463"/>
      <c r="BB49" s="463"/>
      <c r="BC49" s="463"/>
      <c r="BD49" s="605"/>
      <c r="BE49" s="605"/>
      <c r="BF49" s="605"/>
      <c r="BG49" s="463"/>
      <c r="BH49" s="463"/>
      <c r="BI49" s="463"/>
      <c r="BJ49" s="463"/>
    </row>
    <row r="50" spans="1:74" s="422" customFormat="1" ht="12" customHeight="1" x14ac:dyDescent="0.25">
      <c r="A50" s="421"/>
      <c r="B50" s="754" t="s">
        <v>808</v>
      </c>
      <c r="C50" s="755"/>
      <c r="D50" s="755"/>
      <c r="E50" s="755"/>
      <c r="F50" s="755"/>
      <c r="G50" s="755"/>
      <c r="H50" s="755"/>
      <c r="I50" s="755"/>
      <c r="J50" s="755"/>
      <c r="K50" s="755"/>
      <c r="L50" s="755"/>
      <c r="M50" s="755"/>
      <c r="N50" s="755"/>
      <c r="O50" s="755"/>
      <c r="P50" s="755"/>
      <c r="Q50" s="755"/>
      <c r="AY50" s="463"/>
      <c r="AZ50" s="463"/>
      <c r="BA50" s="463"/>
      <c r="BB50" s="463"/>
      <c r="BC50" s="463"/>
      <c r="BD50" s="605"/>
      <c r="BE50" s="605"/>
      <c r="BF50" s="605"/>
      <c r="BG50" s="463"/>
      <c r="BH50" s="463"/>
      <c r="BI50" s="463"/>
      <c r="BJ50" s="463"/>
    </row>
    <row r="51" spans="1:74" s="422" customFormat="1" ht="12" customHeight="1" x14ac:dyDescent="0.25">
      <c r="A51" s="423"/>
      <c r="B51" s="775" t="str">
        <f>"Notes: "&amp;"EIA completed modeling and analysis for this report on " &amp;Dates!D2&amp;"."</f>
        <v>Notes: EIA completed modeling and analysis for this report on Thursday April 7, 2022.</v>
      </c>
      <c r="C51" s="797"/>
      <c r="D51" s="797"/>
      <c r="E51" s="797"/>
      <c r="F51" s="797"/>
      <c r="G51" s="797"/>
      <c r="H51" s="797"/>
      <c r="I51" s="797"/>
      <c r="J51" s="797"/>
      <c r="K51" s="797"/>
      <c r="L51" s="797"/>
      <c r="M51" s="797"/>
      <c r="N51" s="797"/>
      <c r="O51" s="797"/>
      <c r="P51" s="797"/>
      <c r="Q51" s="776"/>
      <c r="AY51" s="463"/>
      <c r="AZ51" s="463"/>
      <c r="BA51" s="463"/>
      <c r="BB51" s="463"/>
      <c r="BC51" s="463"/>
      <c r="BD51" s="605"/>
      <c r="BE51" s="605"/>
      <c r="BF51" s="605"/>
      <c r="BG51" s="463"/>
      <c r="BH51" s="463"/>
      <c r="BI51" s="463"/>
      <c r="BJ51" s="463"/>
    </row>
    <row r="52" spans="1:74" s="422" customFormat="1" ht="12" customHeight="1" x14ac:dyDescent="0.25">
      <c r="A52" s="423"/>
      <c r="B52" s="748" t="s">
        <v>351</v>
      </c>
      <c r="C52" s="747"/>
      <c r="D52" s="747"/>
      <c r="E52" s="747"/>
      <c r="F52" s="747"/>
      <c r="G52" s="747"/>
      <c r="H52" s="747"/>
      <c r="I52" s="747"/>
      <c r="J52" s="747"/>
      <c r="K52" s="747"/>
      <c r="L52" s="747"/>
      <c r="M52" s="747"/>
      <c r="N52" s="747"/>
      <c r="O52" s="747"/>
      <c r="P52" s="747"/>
      <c r="Q52" s="747"/>
      <c r="AY52" s="463"/>
      <c r="AZ52" s="463"/>
      <c r="BA52" s="463"/>
      <c r="BB52" s="463"/>
      <c r="BC52" s="463"/>
      <c r="BD52" s="605"/>
      <c r="BE52" s="605"/>
      <c r="BF52" s="605"/>
      <c r="BG52" s="463"/>
      <c r="BH52" s="463"/>
      <c r="BI52" s="463"/>
      <c r="BJ52" s="463"/>
    </row>
    <row r="53" spans="1:74" s="422" customFormat="1" ht="12" customHeight="1" x14ac:dyDescent="0.25">
      <c r="A53" s="423"/>
      <c r="B53" s="756" t="s">
        <v>127</v>
      </c>
      <c r="C53" s="755"/>
      <c r="D53" s="755"/>
      <c r="E53" s="755"/>
      <c r="F53" s="755"/>
      <c r="G53" s="755"/>
      <c r="H53" s="755"/>
      <c r="I53" s="755"/>
      <c r="J53" s="755"/>
      <c r="K53" s="755"/>
      <c r="L53" s="755"/>
      <c r="M53" s="755"/>
      <c r="N53" s="755"/>
      <c r="O53" s="755"/>
      <c r="P53" s="755"/>
      <c r="Q53" s="755"/>
      <c r="AY53" s="463"/>
      <c r="AZ53" s="463"/>
      <c r="BA53" s="463"/>
      <c r="BB53" s="463"/>
      <c r="BC53" s="463"/>
      <c r="BD53" s="605"/>
      <c r="BE53" s="605"/>
      <c r="BF53" s="605"/>
      <c r="BG53" s="463"/>
      <c r="BH53" s="463"/>
      <c r="BI53" s="463"/>
      <c r="BJ53" s="463"/>
    </row>
    <row r="54" spans="1:74" s="422" customFormat="1" ht="12" customHeight="1" x14ac:dyDescent="0.25">
      <c r="A54" s="423"/>
      <c r="B54" s="743" t="s">
        <v>858</v>
      </c>
      <c r="C54" s="740"/>
      <c r="D54" s="740"/>
      <c r="E54" s="740"/>
      <c r="F54" s="740"/>
      <c r="G54" s="740"/>
      <c r="H54" s="740"/>
      <c r="I54" s="740"/>
      <c r="J54" s="740"/>
      <c r="K54" s="740"/>
      <c r="L54" s="740"/>
      <c r="M54" s="740"/>
      <c r="N54" s="740"/>
      <c r="O54" s="740"/>
      <c r="P54" s="740"/>
      <c r="Q54" s="734"/>
      <c r="AY54" s="463"/>
      <c r="AZ54" s="463"/>
      <c r="BA54" s="463"/>
      <c r="BB54" s="463"/>
      <c r="BC54" s="463"/>
      <c r="BD54" s="605"/>
      <c r="BE54" s="605"/>
      <c r="BF54" s="605"/>
      <c r="BG54" s="463"/>
      <c r="BH54" s="463"/>
      <c r="BI54" s="463"/>
      <c r="BJ54" s="463"/>
    </row>
    <row r="55" spans="1:74" s="422" customFormat="1" ht="12" customHeight="1" x14ac:dyDescent="0.25">
      <c r="A55" s="423"/>
      <c r="B55" s="793" t="s">
        <v>859</v>
      </c>
      <c r="C55" s="734"/>
      <c r="D55" s="734"/>
      <c r="E55" s="734"/>
      <c r="F55" s="734"/>
      <c r="G55" s="734"/>
      <c r="H55" s="734"/>
      <c r="I55" s="734"/>
      <c r="J55" s="734"/>
      <c r="K55" s="734"/>
      <c r="L55" s="734"/>
      <c r="M55" s="734"/>
      <c r="N55" s="734"/>
      <c r="O55" s="734"/>
      <c r="P55" s="734"/>
      <c r="Q55" s="734"/>
      <c r="AY55" s="463"/>
      <c r="AZ55" s="463"/>
      <c r="BA55" s="463"/>
      <c r="BB55" s="463"/>
      <c r="BC55" s="463"/>
      <c r="BD55" s="605"/>
      <c r="BE55" s="605"/>
      <c r="BF55" s="605"/>
      <c r="BG55" s="463"/>
      <c r="BH55" s="463"/>
      <c r="BI55" s="463"/>
      <c r="BJ55" s="463"/>
    </row>
    <row r="56" spans="1:74" s="422" customFormat="1" ht="12" customHeight="1" x14ac:dyDescent="0.25">
      <c r="A56" s="423"/>
      <c r="B56" s="741" t="s">
        <v>865</v>
      </c>
      <c r="C56" s="740"/>
      <c r="D56" s="740"/>
      <c r="E56" s="740"/>
      <c r="F56" s="740"/>
      <c r="G56" s="740"/>
      <c r="H56" s="740"/>
      <c r="I56" s="740"/>
      <c r="J56" s="740"/>
      <c r="K56" s="740"/>
      <c r="L56" s="740"/>
      <c r="M56" s="740"/>
      <c r="N56" s="740"/>
      <c r="O56" s="740"/>
      <c r="P56" s="740"/>
      <c r="Q56" s="734"/>
      <c r="AY56" s="463"/>
      <c r="AZ56" s="463"/>
      <c r="BA56" s="463"/>
      <c r="BB56" s="463"/>
      <c r="BC56" s="463"/>
      <c r="BD56" s="605"/>
      <c r="BE56" s="605"/>
      <c r="BF56" s="605"/>
      <c r="BG56" s="463"/>
      <c r="BH56" s="463"/>
      <c r="BI56" s="463"/>
      <c r="BJ56" s="463"/>
    </row>
    <row r="57" spans="1:74" s="422" customFormat="1" ht="12" customHeight="1" x14ac:dyDescent="0.25">
      <c r="A57" s="423"/>
      <c r="B57" s="743" t="s">
        <v>831</v>
      </c>
      <c r="C57" s="744"/>
      <c r="D57" s="744"/>
      <c r="E57" s="744"/>
      <c r="F57" s="744"/>
      <c r="G57" s="744"/>
      <c r="H57" s="744"/>
      <c r="I57" s="744"/>
      <c r="J57" s="744"/>
      <c r="K57" s="744"/>
      <c r="L57" s="744"/>
      <c r="M57" s="744"/>
      <c r="N57" s="744"/>
      <c r="O57" s="744"/>
      <c r="P57" s="744"/>
      <c r="Q57" s="734"/>
      <c r="AY57" s="463"/>
      <c r="AZ57" s="463"/>
      <c r="BA57" s="463"/>
      <c r="BB57" s="463"/>
      <c r="BC57" s="463"/>
      <c r="BD57" s="605"/>
      <c r="BE57" s="605"/>
      <c r="BF57" s="605"/>
      <c r="BG57" s="463"/>
      <c r="BH57" s="463"/>
      <c r="BI57" s="463"/>
      <c r="BJ57" s="463"/>
    </row>
    <row r="58" spans="1:74" s="418" customFormat="1" ht="12" customHeight="1" x14ac:dyDescent="0.25">
      <c r="A58" s="393"/>
      <c r="B58" s="763" t="s">
        <v>1362</v>
      </c>
      <c r="C58" s="734"/>
      <c r="D58" s="734"/>
      <c r="E58" s="734"/>
      <c r="F58" s="734"/>
      <c r="G58" s="734"/>
      <c r="H58" s="734"/>
      <c r="I58" s="734"/>
      <c r="J58" s="734"/>
      <c r="K58" s="734"/>
      <c r="L58" s="734"/>
      <c r="M58" s="734"/>
      <c r="N58" s="734"/>
      <c r="O58" s="734"/>
      <c r="P58" s="734"/>
      <c r="Q58" s="734"/>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25" activePane="bottomRight" state="frozen"/>
      <selection activeCell="BF63" sqref="BF63"/>
      <selection pane="topRight" activeCell="BF63" sqref="BF63"/>
      <selection pane="bottomLeft" activeCell="BF63" sqref="BF63"/>
      <selection pane="bottomRight" activeCell="BA6" sqref="BA6:BA64"/>
    </sheetView>
  </sheetViews>
  <sheetFormatPr defaultColWidth="11" defaultRowHeight="10.5" x14ac:dyDescent="0.25"/>
  <cols>
    <col min="1" max="1" width="10.54296875" style="491" customWidth="1"/>
    <col min="2" max="2" width="27" style="491" customWidth="1"/>
    <col min="3" max="55" width="6.54296875" style="491" customWidth="1"/>
    <col min="56" max="58" width="6.54296875" style="618" customWidth="1"/>
    <col min="59" max="74" width="6.54296875" style="491" customWidth="1"/>
    <col min="75" max="238" width="11" style="491"/>
    <col min="239" max="239" width="1.54296875" style="491" customWidth="1"/>
    <col min="240" max="16384" width="11" style="491"/>
  </cols>
  <sheetData>
    <row r="1" spans="1:74" ht="12.75" customHeight="1" x14ac:dyDescent="0.3">
      <c r="A1" s="758" t="s">
        <v>792</v>
      </c>
      <c r="B1" s="490" t="s">
        <v>1311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59"/>
      <c r="B2" s="486" t="str">
        <f>"U.S. Energy Information Administration  |  Short-Term Energy Outlook  - "&amp;Dates!D1</f>
        <v>U.S. Energy Information Administration  |  Short-Term Energy Outlook  - April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ht="12.75" customHeight="1" x14ac:dyDescent="0.25">
      <c r="A4" s="493"/>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3"/>
      <c r="B5" s="129" t="s">
        <v>338</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1185</v>
      </c>
      <c r="B6" s="500" t="s">
        <v>82</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126.24547738</v>
      </c>
      <c r="AB6" s="690">
        <v>119.0378613</v>
      </c>
      <c r="AC6" s="690">
        <v>117.05019351999999</v>
      </c>
      <c r="AD6" s="690">
        <v>102.37215216</v>
      </c>
      <c r="AE6" s="690">
        <v>108.90895087</v>
      </c>
      <c r="AF6" s="690">
        <v>134.22890329000001</v>
      </c>
      <c r="AG6" s="690">
        <v>171.95924765000001</v>
      </c>
      <c r="AH6" s="690">
        <v>164.06324000999999</v>
      </c>
      <c r="AI6" s="690">
        <v>132.77697932999999</v>
      </c>
      <c r="AJ6" s="690">
        <v>123.08000351</v>
      </c>
      <c r="AK6" s="690">
        <v>101.45119788</v>
      </c>
      <c r="AL6" s="690">
        <v>118.38523060999999</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106.1001</v>
      </c>
      <c r="BA6" s="690">
        <v>103.5925</v>
      </c>
      <c r="BB6" s="691">
        <v>91.319419999999994</v>
      </c>
      <c r="BC6" s="691">
        <v>98.282380000000003</v>
      </c>
      <c r="BD6" s="691">
        <v>130.6815</v>
      </c>
      <c r="BE6" s="691">
        <v>162.90110000000001</v>
      </c>
      <c r="BF6" s="691">
        <v>155.66229999999999</v>
      </c>
      <c r="BG6" s="691">
        <v>118.45229999999999</v>
      </c>
      <c r="BH6" s="691">
        <v>110.01300000000001</v>
      </c>
      <c r="BI6" s="691">
        <v>97.752510000000001</v>
      </c>
      <c r="BJ6" s="691">
        <v>105.48180000000001</v>
      </c>
      <c r="BK6" s="691">
        <v>114.1105</v>
      </c>
      <c r="BL6" s="691">
        <v>97.999049999999997</v>
      </c>
      <c r="BM6" s="691">
        <v>93.097200000000001</v>
      </c>
      <c r="BN6" s="691">
        <v>96.194590000000005</v>
      </c>
      <c r="BO6" s="691">
        <v>103.4862</v>
      </c>
      <c r="BP6" s="691">
        <v>134.17009999999999</v>
      </c>
      <c r="BQ6" s="691">
        <v>167.00559999999999</v>
      </c>
      <c r="BR6" s="691">
        <v>160.62039999999999</v>
      </c>
      <c r="BS6" s="691">
        <v>125.4406</v>
      </c>
      <c r="BT6" s="691">
        <v>114.8977</v>
      </c>
      <c r="BU6" s="691">
        <v>102.4609</v>
      </c>
      <c r="BV6" s="691">
        <v>111.2696</v>
      </c>
    </row>
    <row r="7" spans="1:74" ht="11.15" customHeight="1" x14ac:dyDescent="0.25">
      <c r="A7" s="499" t="s">
        <v>1186</v>
      </c>
      <c r="B7" s="500" t="s">
        <v>81</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72.334919999999997</v>
      </c>
      <c r="BA7" s="690">
        <v>59.320320000000002</v>
      </c>
      <c r="BB7" s="691">
        <v>53.371949999999998</v>
      </c>
      <c r="BC7" s="691">
        <v>64.409480000000002</v>
      </c>
      <c r="BD7" s="691">
        <v>82.530460000000005</v>
      </c>
      <c r="BE7" s="691">
        <v>99.45626</v>
      </c>
      <c r="BF7" s="691">
        <v>99.212940000000003</v>
      </c>
      <c r="BG7" s="691">
        <v>84.182450000000003</v>
      </c>
      <c r="BH7" s="691">
        <v>70.884649999999993</v>
      </c>
      <c r="BI7" s="691">
        <v>69.113150000000005</v>
      </c>
      <c r="BJ7" s="691">
        <v>77.695049999999995</v>
      </c>
      <c r="BK7" s="691">
        <v>82.825890000000001</v>
      </c>
      <c r="BL7" s="691">
        <v>72.847120000000004</v>
      </c>
      <c r="BM7" s="691">
        <v>65.859269999999995</v>
      </c>
      <c r="BN7" s="691">
        <v>48.807259999999999</v>
      </c>
      <c r="BO7" s="691">
        <v>58.370579999999997</v>
      </c>
      <c r="BP7" s="691">
        <v>75.101179999999999</v>
      </c>
      <c r="BQ7" s="691">
        <v>93.558099999999996</v>
      </c>
      <c r="BR7" s="691">
        <v>92.301469999999995</v>
      </c>
      <c r="BS7" s="691">
        <v>74.326490000000007</v>
      </c>
      <c r="BT7" s="691">
        <v>61.812460000000002</v>
      </c>
      <c r="BU7" s="691">
        <v>60.975409999999997</v>
      </c>
      <c r="BV7" s="691">
        <v>71.309569999999994</v>
      </c>
    </row>
    <row r="8" spans="1:74" ht="11.15" customHeight="1" x14ac:dyDescent="0.25">
      <c r="A8" s="501" t="s">
        <v>1187</v>
      </c>
      <c r="B8" s="502" t="s">
        <v>84</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61.944240000000001</v>
      </c>
      <c r="BA8" s="690">
        <v>63.247190000000003</v>
      </c>
      <c r="BB8" s="691">
        <v>56.696840000000002</v>
      </c>
      <c r="BC8" s="691">
        <v>67.529179999999997</v>
      </c>
      <c r="BD8" s="691">
        <v>67.801259999999999</v>
      </c>
      <c r="BE8" s="691">
        <v>69.671599999999998</v>
      </c>
      <c r="BF8" s="691">
        <v>69.671599999999998</v>
      </c>
      <c r="BG8" s="691">
        <v>65.010499999999993</v>
      </c>
      <c r="BH8" s="691">
        <v>59.096110000000003</v>
      </c>
      <c r="BI8" s="691">
        <v>62.475119999999997</v>
      </c>
      <c r="BJ8" s="691">
        <v>70.507750000000001</v>
      </c>
      <c r="BK8" s="691">
        <v>70.559399999999997</v>
      </c>
      <c r="BL8" s="691">
        <v>62.670819999999999</v>
      </c>
      <c r="BM8" s="691">
        <v>62.46707</v>
      </c>
      <c r="BN8" s="691">
        <v>55.547980000000003</v>
      </c>
      <c r="BO8" s="691">
        <v>64.900700000000001</v>
      </c>
      <c r="BP8" s="691">
        <v>67.659859999999995</v>
      </c>
      <c r="BQ8" s="691">
        <v>70.524910000000006</v>
      </c>
      <c r="BR8" s="691">
        <v>70.531760000000006</v>
      </c>
      <c r="BS8" s="691">
        <v>66.392269999999996</v>
      </c>
      <c r="BT8" s="691">
        <v>62.060540000000003</v>
      </c>
      <c r="BU8" s="691">
        <v>65.750439999999998</v>
      </c>
      <c r="BV8" s="691">
        <v>70.979839999999996</v>
      </c>
    </row>
    <row r="9" spans="1:74" ht="11.15" customHeight="1" x14ac:dyDescent="0.25">
      <c r="A9" s="501" t="s">
        <v>1188</v>
      </c>
      <c r="B9" s="502" t="s">
        <v>347</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67.693899999999999</v>
      </c>
      <c r="BA9" s="690">
        <v>81.882620000000003</v>
      </c>
      <c r="BB9" s="691">
        <v>82.28013</v>
      </c>
      <c r="BC9" s="691">
        <v>83.918580000000006</v>
      </c>
      <c r="BD9" s="691">
        <v>74.999409999999997</v>
      </c>
      <c r="BE9" s="691">
        <v>67.71557</v>
      </c>
      <c r="BF9" s="691">
        <v>68.49776</v>
      </c>
      <c r="BG9" s="691">
        <v>66.979920000000007</v>
      </c>
      <c r="BH9" s="691">
        <v>67.584130000000002</v>
      </c>
      <c r="BI9" s="691">
        <v>71.100189999999998</v>
      </c>
      <c r="BJ9" s="691">
        <v>76.58663</v>
      </c>
      <c r="BK9" s="691">
        <v>77.908510000000007</v>
      </c>
      <c r="BL9" s="691">
        <v>72.233490000000003</v>
      </c>
      <c r="BM9" s="691">
        <v>88.221739999999997</v>
      </c>
      <c r="BN9" s="691">
        <v>87.185850000000002</v>
      </c>
      <c r="BO9" s="691">
        <v>91.214150000000004</v>
      </c>
      <c r="BP9" s="691">
        <v>81.226619999999997</v>
      </c>
      <c r="BQ9" s="691">
        <v>73.341229999999996</v>
      </c>
      <c r="BR9" s="691">
        <v>74.450779999999995</v>
      </c>
      <c r="BS9" s="691">
        <v>72.629360000000005</v>
      </c>
      <c r="BT9" s="691">
        <v>72.956950000000006</v>
      </c>
      <c r="BU9" s="691">
        <v>75.294799999999995</v>
      </c>
      <c r="BV9" s="691">
        <v>81.997699999999995</v>
      </c>
    </row>
    <row r="10" spans="1:74" ht="11.15" customHeight="1" x14ac:dyDescent="0.25">
      <c r="A10" s="501" t="s">
        <v>1189</v>
      </c>
      <c r="B10" s="502" t="s">
        <v>349</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21.871500000000001</v>
      </c>
      <c r="BA10" s="690">
        <v>23.833220000000001</v>
      </c>
      <c r="BB10" s="691">
        <v>25.02852</v>
      </c>
      <c r="BC10" s="691">
        <v>27.24023</v>
      </c>
      <c r="BD10" s="691">
        <v>26.771100000000001</v>
      </c>
      <c r="BE10" s="691">
        <v>24.903680000000001</v>
      </c>
      <c r="BF10" s="691">
        <v>21.182790000000001</v>
      </c>
      <c r="BG10" s="691">
        <v>17.554400000000001</v>
      </c>
      <c r="BH10" s="691">
        <v>17.359020000000001</v>
      </c>
      <c r="BI10" s="691">
        <v>19.265820000000001</v>
      </c>
      <c r="BJ10" s="691">
        <v>21.3095</v>
      </c>
      <c r="BK10" s="691">
        <v>24.292619999999999</v>
      </c>
      <c r="BL10" s="691">
        <v>21.722190000000001</v>
      </c>
      <c r="BM10" s="691">
        <v>24.279170000000001</v>
      </c>
      <c r="BN10" s="691">
        <v>25.07084</v>
      </c>
      <c r="BO10" s="691">
        <v>28.485569999999999</v>
      </c>
      <c r="BP10" s="691">
        <v>27.814990000000002</v>
      </c>
      <c r="BQ10" s="691">
        <v>25.718430000000001</v>
      </c>
      <c r="BR10" s="691">
        <v>21.806049999999999</v>
      </c>
      <c r="BS10" s="691">
        <v>18.15185</v>
      </c>
      <c r="BT10" s="691">
        <v>17.963709999999999</v>
      </c>
      <c r="BU10" s="691">
        <v>19.93469</v>
      </c>
      <c r="BV10" s="691">
        <v>22.094159999999999</v>
      </c>
    </row>
    <row r="11" spans="1:74" ht="11.15" customHeight="1" x14ac:dyDescent="0.25">
      <c r="A11" s="499" t="s">
        <v>1190</v>
      </c>
      <c r="B11" s="503" t="s">
        <v>86</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34.372320000000002</v>
      </c>
      <c r="BA11" s="690">
        <v>42.73583</v>
      </c>
      <c r="BB11" s="691">
        <v>40.551549999999999</v>
      </c>
      <c r="BC11" s="691">
        <v>37.83128</v>
      </c>
      <c r="BD11" s="691">
        <v>29.661539999999999</v>
      </c>
      <c r="BE11" s="691">
        <v>23.800940000000001</v>
      </c>
      <c r="BF11" s="691">
        <v>28.819299999999998</v>
      </c>
      <c r="BG11" s="691">
        <v>32.304650000000002</v>
      </c>
      <c r="BH11" s="691">
        <v>35.269010000000002</v>
      </c>
      <c r="BI11" s="691">
        <v>38.994140000000002</v>
      </c>
      <c r="BJ11" s="691">
        <v>43.412280000000003</v>
      </c>
      <c r="BK11" s="691">
        <v>39.93486</v>
      </c>
      <c r="BL11" s="691">
        <v>36.326900000000002</v>
      </c>
      <c r="BM11" s="691">
        <v>45.364199999999997</v>
      </c>
      <c r="BN11" s="691">
        <v>42.000320000000002</v>
      </c>
      <c r="BO11" s="691">
        <v>39.675420000000003</v>
      </c>
      <c r="BP11" s="691">
        <v>30.644220000000001</v>
      </c>
      <c r="BQ11" s="691">
        <v>24.513369999999998</v>
      </c>
      <c r="BR11" s="691">
        <v>29.952970000000001</v>
      </c>
      <c r="BS11" s="691">
        <v>33.902639999999998</v>
      </c>
      <c r="BT11" s="691">
        <v>36.773049999999998</v>
      </c>
      <c r="BU11" s="691">
        <v>39.86103</v>
      </c>
      <c r="BV11" s="691">
        <v>45.495240000000003</v>
      </c>
    </row>
    <row r="12" spans="1:74" ht="11.15" customHeight="1" x14ac:dyDescent="0.25">
      <c r="A12" s="499" t="s">
        <v>1191</v>
      </c>
      <c r="B12" s="500" t="s">
        <v>1301</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8.1032609999999998</v>
      </c>
      <c r="BA12" s="690">
        <v>11.873989999999999</v>
      </c>
      <c r="BB12" s="691">
        <v>13.5627</v>
      </c>
      <c r="BC12" s="691">
        <v>15.37379</v>
      </c>
      <c r="BD12" s="691">
        <v>15.10408</v>
      </c>
      <c r="BE12" s="691">
        <v>15.33742</v>
      </c>
      <c r="BF12" s="691">
        <v>14.843719999999999</v>
      </c>
      <c r="BG12" s="691">
        <v>13.69989</v>
      </c>
      <c r="BH12" s="691">
        <v>11.592449999999999</v>
      </c>
      <c r="BI12" s="691">
        <v>9.5701470000000004</v>
      </c>
      <c r="BJ12" s="691">
        <v>8.1718379999999993</v>
      </c>
      <c r="BK12" s="691">
        <v>9.9801500000000001</v>
      </c>
      <c r="BL12" s="691">
        <v>10.736610000000001</v>
      </c>
      <c r="BM12" s="691">
        <v>15.24704</v>
      </c>
      <c r="BN12" s="691">
        <v>17.32095</v>
      </c>
      <c r="BO12" s="691">
        <v>19.581600000000002</v>
      </c>
      <c r="BP12" s="691">
        <v>19.280080000000002</v>
      </c>
      <c r="BQ12" s="691">
        <v>19.44049</v>
      </c>
      <c r="BR12" s="691">
        <v>19.034189999999999</v>
      </c>
      <c r="BS12" s="691">
        <v>17.154789999999998</v>
      </c>
      <c r="BT12" s="691">
        <v>14.854570000000001</v>
      </c>
      <c r="BU12" s="691">
        <v>12.22418</v>
      </c>
      <c r="BV12" s="691">
        <v>10.72789</v>
      </c>
    </row>
    <row r="13" spans="1:74" ht="11.15" customHeight="1" x14ac:dyDescent="0.25">
      <c r="A13" s="499" t="s">
        <v>1192</v>
      </c>
      <c r="B13" s="500" t="s">
        <v>1047</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2.031755</v>
      </c>
      <c r="BA13" s="690">
        <v>2.174318</v>
      </c>
      <c r="BB13" s="691">
        <v>1.9162110000000001</v>
      </c>
      <c r="BC13" s="691">
        <v>2.1308790000000002</v>
      </c>
      <c r="BD13" s="691">
        <v>2.1250200000000001</v>
      </c>
      <c r="BE13" s="691">
        <v>2.2836820000000002</v>
      </c>
      <c r="BF13" s="691">
        <v>2.3537750000000002</v>
      </c>
      <c r="BG13" s="691">
        <v>2.1308470000000002</v>
      </c>
      <c r="BH13" s="691">
        <v>2.0908389999999999</v>
      </c>
      <c r="BI13" s="691">
        <v>2.0220039999999999</v>
      </c>
      <c r="BJ13" s="691">
        <v>2.2568619999999999</v>
      </c>
      <c r="BK13" s="691">
        <v>2.2885599999999999</v>
      </c>
      <c r="BL13" s="691">
        <v>2.069715</v>
      </c>
      <c r="BM13" s="691">
        <v>2.2337500000000001</v>
      </c>
      <c r="BN13" s="691">
        <v>1.9504630000000001</v>
      </c>
      <c r="BO13" s="691">
        <v>2.160873</v>
      </c>
      <c r="BP13" s="691">
        <v>2.1460089999999998</v>
      </c>
      <c r="BQ13" s="691">
        <v>2.2741120000000001</v>
      </c>
      <c r="BR13" s="691">
        <v>2.357151</v>
      </c>
      <c r="BS13" s="691">
        <v>2.125235</v>
      </c>
      <c r="BT13" s="691">
        <v>2.092876</v>
      </c>
      <c r="BU13" s="691">
        <v>1.9983690000000001</v>
      </c>
      <c r="BV13" s="691">
        <v>2.2639939999999998</v>
      </c>
    </row>
    <row r="14" spans="1:74" ht="11.15" customHeight="1" x14ac:dyDescent="0.25">
      <c r="A14" s="499" t="s">
        <v>1193</v>
      </c>
      <c r="B14" s="500" t="s">
        <v>85</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1.3150710000000001</v>
      </c>
      <c r="BA14" s="690">
        <v>1.2652570000000001</v>
      </c>
      <c r="BB14" s="691">
        <v>1.2211419999999999</v>
      </c>
      <c r="BC14" s="691">
        <v>1.3424</v>
      </c>
      <c r="BD14" s="691">
        <v>1.3376749999999999</v>
      </c>
      <c r="BE14" s="691">
        <v>1.389848</v>
      </c>
      <c r="BF14" s="691">
        <v>1.2981739999999999</v>
      </c>
      <c r="BG14" s="691">
        <v>1.2901359999999999</v>
      </c>
      <c r="BH14" s="691">
        <v>1.272807</v>
      </c>
      <c r="BI14" s="691">
        <v>1.2480800000000001</v>
      </c>
      <c r="BJ14" s="691">
        <v>1.4361489999999999</v>
      </c>
      <c r="BK14" s="691">
        <v>1.412317</v>
      </c>
      <c r="BL14" s="691">
        <v>1.3780760000000001</v>
      </c>
      <c r="BM14" s="691">
        <v>1.0975809999999999</v>
      </c>
      <c r="BN14" s="691">
        <v>0.84327149999999995</v>
      </c>
      <c r="BO14" s="691">
        <v>1.310689</v>
      </c>
      <c r="BP14" s="691">
        <v>1.3413269999999999</v>
      </c>
      <c r="BQ14" s="691">
        <v>1.394827</v>
      </c>
      <c r="BR14" s="691">
        <v>1.300421</v>
      </c>
      <c r="BS14" s="691">
        <v>1.2948470000000001</v>
      </c>
      <c r="BT14" s="691">
        <v>1.272748</v>
      </c>
      <c r="BU14" s="691">
        <v>1.2765329999999999</v>
      </c>
      <c r="BV14" s="691">
        <v>1.416409</v>
      </c>
    </row>
    <row r="15" spans="1:74" ht="11.15" customHeight="1" x14ac:dyDescent="0.25">
      <c r="A15" s="499" t="s">
        <v>1194</v>
      </c>
      <c r="B15" s="500" t="s">
        <v>350</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-0.35064830000000002</v>
      </c>
      <c r="BA15" s="690">
        <v>-0.13943900000000001</v>
      </c>
      <c r="BB15" s="691">
        <v>-0.19039429999999999</v>
      </c>
      <c r="BC15" s="691">
        <v>-0.5685635</v>
      </c>
      <c r="BD15" s="691">
        <v>-0.38804270000000002</v>
      </c>
      <c r="BE15" s="691">
        <v>-0.73675310000000005</v>
      </c>
      <c r="BF15" s="691">
        <v>-0.68642150000000002</v>
      </c>
      <c r="BG15" s="691">
        <v>-0.43330000000000002</v>
      </c>
      <c r="BH15" s="691">
        <v>-0.34271360000000001</v>
      </c>
      <c r="BI15" s="691">
        <v>-0.32924759999999997</v>
      </c>
      <c r="BJ15" s="691">
        <v>-0.407609</v>
      </c>
      <c r="BK15" s="691">
        <v>-0.48681590000000002</v>
      </c>
      <c r="BL15" s="691">
        <v>-0.32918229999999998</v>
      </c>
      <c r="BM15" s="691">
        <v>-6.6128099999999995E-2</v>
      </c>
      <c r="BN15" s="691">
        <v>-0.10114480000000001</v>
      </c>
      <c r="BO15" s="691">
        <v>-0.51734309999999994</v>
      </c>
      <c r="BP15" s="691">
        <v>-0.37597180000000002</v>
      </c>
      <c r="BQ15" s="691">
        <v>-0.68458330000000001</v>
      </c>
      <c r="BR15" s="691">
        <v>-0.71420050000000002</v>
      </c>
      <c r="BS15" s="691">
        <v>-0.39587020000000001</v>
      </c>
      <c r="BT15" s="691">
        <v>-0.32922859999999998</v>
      </c>
      <c r="BU15" s="691">
        <v>-0.30950460000000002</v>
      </c>
      <c r="BV15" s="691">
        <v>-0.42270799999999997</v>
      </c>
    </row>
    <row r="16" spans="1:74" ht="11.15" customHeight="1" x14ac:dyDescent="0.25">
      <c r="A16" s="499" t="s">
        <v>1195</v>
      </c>
      <c r="B16" s="500" t="s">
        <v>1302</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1.6239429999999999</v>
      </c>
      <c r="BA16" s="690">
        <v>1.3228409999999999</v>
      </c>
      <c r="BB16" s="691">
        <v>1.1007530000000001</v>
      </c>
      <c r="BC16" s="691">
        <v>1.3046899999999999</v>
      </c>
      <c r="BD16" s="691">
        <v>1.3040499999999999</v>
      </c>
      <c r="BE16" s="691">
        <v>1.5063880000000001</v>
      </c>
      <c r="BF16" s="691">
        <v>1.5944529999999999</v>
      </c>
      <c r="BG16" s="691">
        <v>1.2830649999999999</v>
      </c>
      <c r="BH16" s="691">
        <v>1.1562140000000001</v>
      </c>
      <c r="BI16" s="691">
        <v>1.287911</v>
      </c>
      <c r="BJ16" s="691">
        <v>1.4189940000000001</v>
      </c>
      <c r="BK16" s="691">
        <v>2.1873200000000002</v>
      </c>
      <c r="BL16" s="691">
        <v>1.662561</v>
      </c>
      <c r="BM16" s="691">
        <v>1.30125</v>
      </c>
      <c r="BN16" s="691">
        <v>1.0943780000000001</v>
      </c>
      <c r="BO16" s="691">
        <v>1.2295339999999999</v>
      </c>
      <c r="BP16" s="691">
        <v>1.296335</v>
      </c>
      <c r="BQ16" s="691">
        <v>1.4912589999999999</v>
      </c>
      <c r="BR16" s="691">
        <v>1.6202589999999999</v>
      </c>
      <c r="BS16" s="691">
        <v>1.271404</v>
      </c>
      <c r="BT16" s="691">
        <v>1.214561</v>
      </c>
      <c r="BU16" s="691">
        <v>1.363356</v>
      </c>
      <c r="BV16" s="691">
        <v>1.478297</v>
      </c>
    </row>
    <row r="17" spans="1:74" ht="11.15" customHeight="1" x14ac:dyDescent="0.25">
      <c r="A17" s="499" t="s">
        <v>1196</v>
      </c>
      <c r="B17" s="500" t="s">
        <v>83</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0.30146309999999998</v>
      </c>
      <c r="BA17" s="690">
        <v>0.2891455</v>
      </c>
      <c r="BB17" s="691">
        <v>0.24835109999999999</v>
      </c>
      <c r="BC17" s="691">
        <v>0.25263920000000001</v>
      </c>
      <c r="BD17" s="691">
        <v>0.26013960000000003</v>
      </c>
      <c r="BE17" s="691">
        <v>0.28258870000000003</v>
      </c>
      <c r="BF17" s="691">
        <v>0.33595779999999997</v>
      </c>
      <c r="BG17" s="691">
        <v>0.3055561</v>
      </c>
      <c r="BH17" s="691">
        <v>0.24206169999999999</v>
      </c>
      <c r="BI17" s="691">
        <v>0.26524710000000001</v>
      </c>
      <c r="BJ17" s="691">
        <v>0.30302190000000001</v>
      </c>
      <c r="BK17" s="691">
        <v>0.3203143</v>
      </c>
      <c r="BL17" s="691">
        <v>0.28730529999999999</v>
      </c>
      <c r="BM17" s="691">
        <v>0.26031189999999998</v>
      </c>
      <c r="BN17" s="691">
        <v>0.22345970000000001</v>
      </c>
      <c r="BO17" s="691">
        <v>0.23099639999999999</v>
      </c>
      <c r="BP17" s="691">
        <v>0.2395436</v>
      </c>
      <c r="BQ17" s="691">
        <v>0.25529269999999998</v>
      </c>
      <c r="BR17" s="691">
        <v>0.32473360000000001</v>
      </c>
      <c r="BS17" s="691">
        <v>0.29566029999999999</v>
      </c>
      <c r="BT17" s="691">
        <v>0.26017439999999997</v>
      </c>
      <c r="BU17" s="691">
        <v>0.2472714</v>
      </c>
      <c r="BV17" s="691">
        <v>0.28832550000000001</v>
      </c>
    </row>
    <row r="18" spans="1:74" ht="11.15" customHeight="1" x14ac:dyDescent="0.25">
      <c r="A18" s="499" t="s">
        <v>1314</v>
      </c>
      <c r="B18" s="502" t="s">
        <v>1303</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0.54308049999999997</v>
      </c>
      <c r="BA18" s="690">
        <v>0.6321658</v>
      </c>
      <c r="BB18" s="691">
        <v>0.56400530000000004</v>
      </c>
      <c r="BC18" s="691">
        <v>0.59585999999999995</v>
      </c>
      <c r="BD18" s="691">
        <v>0.56504639999999995</v>
      </c>
      <c r="BE18" s="691">
        <v>0.62085869999999999</v>
      </c>
      <c r="BF18" s="691">
        <v>0.56795879999999999</v>
      </c>
      <c r="BG18" s="691">
        <v>0.55049150000000002</v>
      </c>
      <c r="BH18" s="691">
        <v>0.59264740000000005</v>
      </c>
      <c r="BI18" s="691">
        <v>0.57651200000000002</v>
      </c>
      <c r="BJ18" s="691">
        <v>0.6388374</v>
      </c>
      <c r="BK18" s="691">
        <v>0.5445006</v>
      </c>
      <c r="BL18" s="691">
        <v>0.53307700000000002</v>
      </c>
      <c r="BM18" s="691">
        <v>0.6242626</v>
      </c>
      <c r="BN18" s="691">
        <v>0.58343400000000001</v>
      </c>
      <c r="BO18" s="691">
        <v>0.6084697</v>
      </c>
      <c r="BP18" s="691">
        <v>0.58668799999999999</v>
      </c>
      <c r="BQ18" s="691">
        <v>0.63806960000000001</v>
      </c>
      <c r="BR18" s="691">
        <v>0.58068730000000002</v>
      </c>
      <c r="BS18" s="691">
        <v>0.56455569999999999</v>
      </c>
      <c r="BT18" s="691">
        <v>0.60277320000000001</v>
      </c>
      <c r="BU18" s="691">
        <v>0.58119600000000005</v>
      </c>
      <c r="BV18" s="691">
        <v>0.65614890000000003</v>
      </c>
    </row>
    <row r="19" spans="1:74" ht="11.15" customHeight="1" x14ac:dyDescent="0.25">
      <c r="A19" s="499" t="s">
        <v>1197</v>
      </c>
      <c r="B19" s="500" t="s">
        <v>348</v>
      </c>
      <c r="C19" s="690">
        <v>359.48675664000001</v>
      </c>
      <c r="D19" s="690">
        <v>294.67102187</v>
      </c>
      <c r="E19" s="690">
        <v>308.78806992</v>
      </c>
      <c r="F19" s="690">
        <v>288.54883265000001</v>
      </c>
      <c r="G19" s="690">
        <v>325.92793220999999</v>
      </c>
      <c r="H19" s="690">
        <v>358.52738958999998</v>
      </c>
      <c r="I19" s="690">
        <v>396.89491361</v>
      </c>
      <c r="J19" s="690">
        <v>393.53555310000002</v>
      </c>
      <c r="K19" s="690">
        <v>342.95487781000003</v>
      </c>
      <c r="L19" s="690">
        <v>311.79256400000003</v>
      </c>
      <c r="M19" s="690">
        <v>309.10449666</v>
      </c>
      <c r="N19" s="690">
        <v>328.36360261999999</v>
      </c>
      <c r="O19" s="690">
        <v>345.36710038000001</v>
      </c>
      <c r="P19" s="690">
        <v>302.67372931</v>
      </c>
      <c r="Q19" s="690">
        <v>313.42877663000002</v>
      </c>
      <c r="R19" s="690">
        <v>284.35068482000003</v>
      </c>
      <c r="S19" s="690">
        <v>317.54099905999999</v>
      </c>
      <c r="T19" s="690">
        <v>339.73705840000002</v>
      </c>
      <c r="U19" s="690">
        <v>395.58766341</v>
      </c>
      <c r="V19" s="690">
        <v>386.94447909000002</v>
      </c>
      <c r="W19" s="690">
        <v>346.92994529999999</v>
      </c>
      <c r="X19" s="690">
        <v>307.00789743000001</v>
      </c>
      <c r="Y19" s="690">
        <v>302.29379123000001</v>
      </c>
      <c r="Z19" s="690">
        <v>324.21721517999998</v>
      </c>
      <c r="AA19" s="690">
        <v>327.58357525000002</v>
      </c>
      <c r="AB19" s="690">
        <v>306.35459533</v>
      </c>
      <c r="AC19" s="690">
        <v>296.29228906999998</v>
      </c>
      <c r="AD19" s="690">
        <v>267.56000449999999</v>
      </c>
      <c r="AE19" s="690">
        <v>292.36665375000001</v>
      </c>
      <c r="AF19" s="690">
        <v>339.07195114000001</v>
      </c>
      <c r="AG19" s="690">
        <v>396.03957215999998</v>
      </c>
      <c r="AH19" s="690">
        <v>384.69835015000001</v>
      </c>
      <c r="AI19" s="690">
        <v>320.76015703000002</v>
      </c>
      <c r="AJ19" s="690">
        <v>301.19303456</v>
      </c>
      <c r="AK19" s="690">
        <v>288.92673500000001</v>
      </c>
      <c r="AL19" s="690">
        <v>330.6708491</v>
      </c>
      <c r="AM19" s="690">
        <v>336.92813701</v>
      </c>
      <c r="AN19" s="690">
        <v>315.02546948999998</v>
      </c>
      <c r="AO19" s="690">
        <v>300.25874302</v>
      </c>
      <c r="AP19" s="690">
        <v>280.88188076</v>
      </c>
      <c r="AQ19" s="690">
        <v>306.65966791</v>
      </c>
      <c r="AR19" s="690">
        <v>361.00731225999999</v>
      </c>
      <c r="AS19" s="690">
        <v>391.09957222999998</v>
      </c>
      <c r="AT19" s="690">
        <v>399.76768385999998</v>
      </c>
      <c r="AU19" s="690">
        <v>335.68625817999998</v>
      </c>
      <c r="AV19" s="690">
        <v>306.9510669</v>
      </c>
      <c r="AW19" s="690">
        <v>302.40046811000002</v>
      </c>
      <c r="AX19" s="690">
        <v>326.12307294999999</v>
      </c>
      <c r="AY19" s="690">
        <v>365.20371425000002</v>
      </c>
      <c r="AZ19" s="690">
        <v>310.19099999999997</v>
      </c>
      <c r="BA19" s="690">
        <v>310.14729999999997</v>
      </c>
      <c r="BB19" s="691">
        <v>285.39100000000002</v>
      </c>
      <c r="BC19" s="691">
        <v>315.7242</v>
      </c>
      <c r="BD19" s="691">
        <v>357.75380000000001</v>
      </c>
      <c r="BE19" s="691">
        <v>401.41759999999999</v>
      </c>
      <c r="BF19" s="691">
        <v>394.85649999999998</v>
      </c>
      <c r="BG19" s="691">
        <v>336.33100000000002</v>
      </c>
      <c r="BH19" s="691">
        <v>309.22609999999997</v>
      </c>
      <c r="BI19" s="691">
        <v>302.2414</v>
      </c>
      <c r="BJ19" s="691">
        <v>332.2244</v>
      </c>
      <c r="BK19" s="691">
        <v>347.96960000000001</v>
      </c>
      <c r="BL19" s="691">
        <v>307.9042</v>
      </c>
      <c r="BM19" s="691">
        <v>311.76499999999999</v>
      </c>
      <c r="BN19" s="691">
        <v>289.53579999999999</v>
      </c>
      <c r="BO19" s="691">
        <v>319.52330000000001</v>
      </c>
      <c r="BP19" s="691">
        <v>359.90440000000001</v>
      </c>
      <c r="BQ19" s="691">
        <v>406.12979999999999</v>
      </c>
      <c r="BR19" s="691">
        <v>399.71589999999998</v>
      </c>
      <c r="BS19" s="691">
        <v>340.52440000000001</v>
      </c>
      <c r="BT19" s="691">
        <v>313.47590000000002</v>
      </c>
      <c r="BU19" s="691">
        <v>306.36380000000003</v>
      </c>
      <c r="BV19" s="691">
        <v>337.55680000000001</v>
      </c>
    </row>
    <row r="20" spans="1:74" ht="11.15" customHeight="1" x14ac:dyDescent="0.25">
      <c r="A20" s="493"/>
      <c r="B20" s="131" t="s">
        <v>1304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1198</v>
      </c>
      <c r="B21" s="500" t="s">
        <v>82</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5.552236293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4.2267359999999998</v>
      </c>
      <c r="BA21" s="690">
        <v>4.5327019999999996</v>
      </c>
      <c r="BB21" s="691">
        <v>3.9972180000000002</v>
      </c>
      <c r="BC21" s="691">
        <v>3.808214</v>
      </c>
      <c r="BD21" s="691">
        <v>4.4172390000000004</v>
      </c>
      <c r="BE21" s="691">
        <v>6.0727029999999997</v>
      </c>
      <c r="BF21" s="691">
        <v>5.5225419999999996</v>
      </c>
      <c r="BG21" s="691">
        <v>3.7592089999999998</v>
      </c>
      <c r="BH21" s="691">
        <v>3.3075239999999999</v>
      </c>
      <c r="BI21" s="691">
        <v>4.7716989999999999</v>
      </c>
      <c r="BJ21" s="691">
        <v>4.6688020000000003</v>
      </c>
      <c r="BK21" s="691">
        <v>6.1843240000000002</v>
      </c>
      <c r="BL21" s="691">
        <v>4.2240539999999998</v>
      </c>
      <c r="BM21" s="691">
        <v>4.4533560000000003</v>
      </c>
      <c r="BN21" s="691">
        <v>4.3628850000000003</v>
      </c>
      <c r="BO21" s="691">
        <v>3.8624040000000002</v>
      </c>
      <c r="BP21" s="691">
        <v>4.6428190000000003</v>
      </c>
      <c r="BQ21" s="691">
        <v>6.2275970000000003</v>
      </c>
      <c r="BR21" s="691">
        <v>5.5113789999999998</v>
      </c>
      <c r="BS21" s="691">
        <v>3.7998099999999999</v>
      </c>
      <c r="BT21" s="691">
        <v>4.14133</v>
      </c>
      <c r="BU21" s="691">
        <v>4.749295</v>
      </c>
      <c r="BV21" s="691">
        <v>5.2354329999999996</v>
      </c>
    </row>
    <row r="22" spans="1:74" ht="11.15" customHeight="1" x14ac:dyDescent="0.25">
      <c r="A22" s="499" t="s">
        <v>1199</v>
      </c>
      <c r="B22" s="500" t="s">
        <v>81</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6.9948300000000005E-2</v>
      </c>
      <c r="BA22" s="690">
        <v>2.3337299999999998E-2</v>
      </c>
      <c r="BB22" s="691">
        <v>-1.1234300000000001E-4</v>
      </c>
      <c r="BC22" s="691">
        <v>8.24516E-2</v>
      </c>
      <c r="BD22" s="691">
        <v>2.2246599999999998E-2</v>
      </c>
      <c r="BE22" s="691">
        <v>2.60582E-2</v>
      </c>
      <c r="BF22" s="691">
        <v>1.8274100000000001E-2</v>
      </c>
      <c r="BG22" s="691">
        <v>6.4342499999999999E-3</v>
      </c>
      <c r="BH22" s="691">
        <v>3.8076799999999999E-3</v>
      </c>
      <c r="BI22" s="691">
        <v>2.8467700000000002E-3</v>
      </c>
      <c r="BJ22" s="691">
        <v>2.05148E-2</v>
      </c>
      <c r="BK22" s="691">
        <v>2.01952E-2</v>
      </c>
      <c r="BL22" s="691">
        <v>0.11701830000000001</v>
      </c>
      <c r="BM22" s="691">
        <v>1.4377300000000001E-2</v>
      </c>
      <c r="BN22" s="691">
        <v>0.20874770000000001</v>
      </c>
      <c r="BO22" s="691">
        <v>0.1164616</v>
      </c>
      <c r="BP22" s="691">
        <v>4.9636600000000003E-2</v>
      </c>
      <c r="BQ22" s="691">
        <v>3.01582E-2</v>
      </c>
      <c r="BR22" s="691">
        <v>1.6744100000000001E-2</v>
      </c>
      <c r="BS22" s="691">
        <v>6.4342499999999999E-3</v>
      </c>
      <c r="BT22" s="691">
        <v>0.12423770000000001</v>
      </c>
      <c r="BU22" s="691">
        <v>7.9067700000000005E-3</v>
      </c>
      <c r="BV22" s="691">
        <v>0.1138448</v>
      </c>
    </row>
    <row r="23" spans="1:74" ht="11.15" customHeight="1" x14ac:dyDescent="0.25">
      <c r="A23" s="499" t="s">
        <v>1200</v>
      </c>
      <c r="B23" s="502" t="s">
        <v>84</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2.2892399999999999</v>
      </c>
      <c r="BA23" s="690">
        <v>2.5236100000000001</v>
      </c>
      <c r="BB23" s="691">
        <v>1.5090300000000001</v>
      </c>
      <c r="BC23" s="691">
        <v>2.3015300000000001</v>
      </c>
      <c r="BD23" s="691">
        <v>2.3665699999999998</v>
      </c>
      <c r="BE23" s="691">
        <v>2.4454600000000002</v>
      </c>
      <c r="BF23" s="691">
        <v>2.4454600000000002</v>
      </c>
      <c r="BG23" s="691">
        <v>2.3665699999999998</v>
      </c>
      <c r="BH23" s="691">
        <v>2.4454600000000002</v>
      </c>
      <c r="BI23" s="691">
        <v>2.3665699999999998</v>
      </c>
      <c r="BJ23" s="691">
        <v>2.4454600000000002</v>
      </c>
      <c r="BK23" s="691">
        <v>2.4454600000000002</v>
      </c>
      <c r="BL23" s="691">
        <v>2.2088000000000001</v>
      </c>
      <c r="BM23" s="691">
        <v>2.4454600000000002</v>
      </c>
      <c r="BN23" s="691">
        <v>1.01146</v>
      </c>
      <c r="BO23" s="691">
        <v>2.2979699999999998</v>
      </c>
      <c r="BP23" s="691">
        <v>2.3665699999999998</v>
      </c>
      <c r="BQ23" s="691">
        <v>2.4454600000000002</v>
      </c>
      <c r="BR23" s="691">
        <v>2.4454600000000002</v>
      </c>
      <c r="BS23" s="691">
        <v>2.3665699999999998</v>
      </c>
      <c r="BT23" s="691">
        <v>1.55874</v>
      </c>
      <c r="BU23" s="691">
        <v>2.25861</v>
      </c>
      <c r="BV23" s="691">
        <v>2.4454600000000002</v>
      </c>
    </row>
    <row r="24" spans="1:74" ht="11.15" customHeight="1" x14ac:dyDescent="0.25">
      <c r="A24" s="499" t="s">
        <v>1201</v>
      </c>
      <c r="B24" s="502" t="s">
        <v>1202</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0.52977070000000004</v>
      </c>
      <c r="BA24" s="690">
        <v>0.68782790000000005</v>
      </c>
      <c r="BB24" s="691">
        <v>0.81406230000000002</v>
      </c>
      <c r="BC24" s="691">
        <v>0.77406489999999994</v>
      </c>
      <c r="BD24" s="691">
        <v>0.58039010000000002</v>
      </c>
      <c r="BE24" s="691">
        <v>0.47276699999999999</v>
      </c>
      <c r="BF24" s="691">
        <v>0.37811149999999999</v>
      </c>
      <c r="BG24" s="691">
        <v>0.34996379999999999</v>
      </c>
      <c r="BH24" s="691">
        <v>0.50481710000000002</v>
      </c>
      <c r="BI24" s="691">
        <v>0.57164420000000005</v>
      </c>
      <c r="BJ24" s="691">
        <v>0.68334709999999999</v>
      </c>
      <c r="BK24" s="691">
        <v>0.678338</v>
      </c>
      <c r="BL24" s="691">
        <v>0.59492730000000005</v>
      </c>
      <c r="BM24" s="691">
        <v>0.72571649999999999</v>
      </c>
      <c r="BN24" s="691">
        <v>0.83398360000000005</v>
      </c>
      <c r="BO24" s="691">
        <v>0.78543529999999995</v>
      </c>
      <c r="BP24" s="691">
        <v>0.58649969999999996</v>
      </c>
      <c r="BQ24" s="691">
        <v>0.47639890000000001</v>
      </c>
      <c r="BR24" s="691">
        <v>0.38029859999999999</v>
      </c>
      <c r="BS24" s="691">
        <v>0.35143839999999998</v>
      </c>
      <c r="BT24" s="691">
        <v>0.50636499999999995</v>
      </c>
      <c r="BU24" s="691">
        <v>0.57318329999999995</v>
      </c>
      <c r="BV24" s="691">
        <v>0.68343520000000002</v>
      </c>
    </row>
    <row r="25" spans="1:74" ht="11.15" customHeight="1" x14ac:dyDescent="0.25">
      <c r="A25" s="499" t="s">
        <v>1203</v>
      </c>
      <c r="B25" s="502" t="s">
        <v>1305</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0.84648780000000001</v>
      </c>
      <c r="BA25" s="690">
        <v>1.1702300000000001</v>
      </c>
      <c r="BB25" s="691">
        <v>1.0086379999999999</v>
      </c>
      <c r="BC25" s="691">
        <v>1.0217750000000001</v>
      </c>
      <c r="BD25" s="691">
        <v>0.989618</v>
      </c>
      <c r="BE25" s="691">
        <v>0.93153339999999996</v>
      </c>
      <c r="BF25" s="691">
        <v>0.87394300000000003</v>
      </c>
      <c r="BG25" s="691">
        <v>0.8941829</v>
      </c>
      <c r="BH25" s="691">
        <v>0.89518169999999997</v>
      </c>
      <c r="BI25" s="691">
        <v>0.98238020000000004</v>
      </c>
      <c r="BJ25" s="691">
        <v>0.98989020000000005</v>
      </c>
      <c r="BK25" s="691">
        <v>1.040808</v>
      </c>
      <c r="BL25" s="691">
        <v>0.85885489999999998</v>
      </c>
      <c r="BM25" s="691">
        <v>1.212083</v>
      </c>
      <c r="BN25" s="691">
        <v>1.0497920000000001</v>
      </c>
      <c r="BO25" s="691">
        <v>1.0870310000000001</v>
      </c>
      <c r="BP25" s="691">
        <v>1.012283</v>
      </c>
      <c r="BQ25" s="691">
        <v>0.94625369999999998</v>
      </c>
      <c r="BR25" s="691">
        <v>0.91201840000000001</v>
      </c>
      <c r="BS25" s="691">
        <v>0.89178219999999997</v>
      </c>
      <c r="BT25" s="691">
        <v>0.92395240000000001</v>
      </c>
      <c r="BU25" s="691">
        <v>0.98862779999999995</v>
      </c>
      <c r="BV25" s="691">
        <v>1.0065059999999999</v>
      </c>
    </row>
    <row r="26" spans="1:74" ht="11.15" customHeight="1" x14ac:dyDescent="0.25">
      <c r="A26" s="499" t="s">
        <v>1204</v>
      </c>
      <c r="B26" s="500" t="s">
        <v>1306</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0.1341079</v>
      </c>
      <c r="BA26" s="690">
        <v>0.10631450000000001</v>
      </c>
      <c r="BB26" s="691">
        <v>9.8711599999999997E-2</v>
      </c>
      <c r="BC26" s="691">
        <v>0.1342322</v>
      </c>
      <c r="BD26" s="691">
        <v>0.11007359999999999</v>
      </c>
      <c r="BE26" s="691">
        <v>0.1249984</v>
      </c>
      <c r="BF26" s="691">
        <v>0.1003884</v>
      </c>
      <c r="BG26" s="691">
        <v>7.6598399999999997E-2</v>
      </c>
      <c r="BH26" s="691">
        <v>0.11483260000000001</v>
      </c>
      <c r="BI26" s="691">
        <v>0.1322207</v>
      </c>
      <c r="BJ26" s="691">
        <v>0.16478400000000001</v>
      </c>
      <c r="BK26" s="691">
        <v>0.4636883</v>
      </c>
      <c r="BL26" s="691">
        <v>0.14312169999999999</v>
      </c>
      <c r="BM26" s="691">
        <v>0.1024663</v>
      </c>
      <c r="BN26" s="691">
        <v>0.1012373</v>
      </c>
      <c r="BO26" s="691">
        <v>0.13085369999999999</v>
      </c>
      <c r="BP26" s="691">
        <v>0.1273108</v>
      </c>
      <c r="BQ26" s="691">
        <v>0.11823980000000001</v>
      </c>
      <c r="BR26" s="691">
        <v>0.1012436</v>
      </c>
      <c r="BS26" s="691">
        <v>8.9634800000000001E-2</v>
      </c>
      <c r="BT26" s="691">
        <v>0.1136278</v>
      </c>
      <c r="BU26" s="691">
        <v>0.1271688</v>
      </c>
      <c r="BV26" s="691">
        <v>0.18543670000000001</v>
      </c>
    </row>
    <row r="27" spans="1:74" ht="11.15" customHeight="1" x14ac:dyDescent="0.25">
      <c r="A27" s="499" t="s">
        <v>1205</v>
      </c>
      <c r="B27" s="502" t="s">
        <v>1206</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9.1136040999999999</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8.0962910000000008</v>
      </c>
      <c r="BA27" s="690">
        <v>9.0440210000000008</v>
      </c>
      <c r="BB27" s="691">
        <v>7.4275479999999998</v>
      </c>
      <c r="BC27" s="691">
        <v>8.122268</v>
      </c>
      <c r="BD27" s="691">
        <v>8.4861380000000004</v>
      </c>
      <c r="BE27" s="691">
        <v>10.07352</v>
      </c>
      <c r="BF27" s="691">
        <v>9.3387189999999993</v>
      </c>
      <c r="BG27" s="691">
        <v>7.4529589999999999</v>
      </c>
      <c r="BH27" s="691">
        <v>7.2716229999999999</v>
      </c>
      <c r="BI27" s="691">
        <v>8.8273609999999998</v>
      </c>
      <c r="BJ27" s="691">
        <v>8.9727979999999992</v>
      </c>
      <c r="BK27" s="691">
        <v>10.83281</v>
      </c>
      <c r="BL27" s="691">
        <v>8.1467759999999991</v>
      </c>
      <c r="BM27" s="691">
        <v>8.9534590000000005</v>
      </c>
      <c r="BN27" s="691">
        <v>7.5681050000000001</v>
      </c>
      <c r="BO27" s="691">
        <v>8.2801550000000006</v>
      </c>
      <c r="BP27" s="691">
        <v>8.7851189999999999</v>
      </c>
      <c r="BQ27" s="691">
        <v>10.244109999999999</v>
      </c>
      <c r="BR27" s="691">
        <v>9.3671439999999997</v>
      </c>
      <c r="BS27" s="691">
        <v>7.5056700000000003</v>
      </c>
      <c r="BT27" s="691">
        <v>7.3682530000000002</v>
      </c>
      <c r="BU27" s="691">
        <v>8.7047919999999994</v>
      </c>
      <c r="BV27" s="691">
        <v>9.6701160000000002</v>
      </c>
    </row>
    <row r="28" spans="1:74" ht="11.15" customHeight="1" x14ac:dyDescent="0.25">
      <c r="A28" s="499" t="s">
        <v>1207</v>
      </c>
      <c r="B28" s="500" t="s">
        <v>1307</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10.070364629</v>
      </c>
      <c r="AB28" s="690">
        <v>9.1573579043999995</v>
      </c>
      <c r="AC28" s="690">
        <v>8.8347158275000002</v>
      </c>
      <c r="AD28" s="690">
        <v>7.9261073476000004</v>
      </c>
      <c r="AE28" s="690">
        <v>7.9231370905</v>
      </c>
      <c r="AF28" s="690">
        <v>9.5072621192</v>
      </c>
      <c r="AG28" s="690">
        <v>11.793253818</v>
      </c>
      <c r="AH28" s="690">
        <v>11.134232346999999</v>
      </c>
      <c r="AI28" s="690">
        <v>9.0210000300999997</v>
      </c>
      <c r="AJ28" s="690">
        <v>8.5769768105999997</v>
      </c>
      <c r="AK28" s="690">
        <v>8.8161017315999999</v>
      </c>
      <c r="AL28" s="690">
        <v>10.198585888</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11.243114811</v>
      </c>
      <c r="AZ28" s="690">
        <v>9.3706185671999993</v>
      </c>
      <c r="BA28" s="690">
        <v>9.4730970177000007</v>
      </c>
      <c r="BB28" s="691">
        <v>8.4935840000000002</v>
      </c>
      <c r="BC28" s="691">
        <v>8.8072579999999991</v>
      </c>
      <c r="BD28" s="691">
        <v>9.8443430000000003</v>
      </c>
      <c r="BE28" s="691">
        <v>11.55542</v>
      </c>
      <c r="BF28" s="691">
        <v>11.37363</v>
      </c>
      <c r="BG28" s="691">
        <v>9.4447270000000003</v>
      </c>
      <c r="BH28" s="691">
        <v>8.9704230000000003</v>
      </c>
      <c r="BI28" s="691">
        <v>9.0697899999999994</v>
      </c>
      <c r="BJ28" s="691">
        <v>10.16024</v>
      </c>
      <c r="BK28" s="691">
        <v>10.70706</v>
      </c>
      <c r="BL28" s="691">
        <v>9.4224300000000003</v>
      </c>
      <c r="BM28" s="691">
        <v>9.6837370000000007</v>
      </c>
      <c r="BN28" s="691">
        <v>8.6033000000000008</v>
      </c>
      <c r="BO28" s="691">
        <v>8.9530419999999999</v>
      </c>
      <c r="BP28" s="691">
        <v>9.9509640000000008</v>
      </c>
      <c r="BQ28" s="691">
        <v>11.68256</v>
      </c>
      <c r="BR28" s="691">
        <v>11.50731</v>
      </c>
      <c r="BS28" s="691">
        <v>9.5616939999999992</v>
      </c>
      <c r="BT28" s="691">
        <v>9.099672</v>
      </c>
      <c r="BU28" s="691">
        <v>9.1966169999999998</v>
      </c>
      <c r="BV28" s="691">
        <v>10.329129999999999</v>
      </c>
    </row>
    <row r="29" spans="1:74" ht="11.15" customHeight="1" x14ac:dyDescent="0.25">
      <c r="A29" s="493"/>
      <c r="B29" s="131" t="s">
        <v>1308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1208</v>
      </c>
      <c r="B30" s="500" t="s">
        <v>82</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4.4341290000000004</v>
      </c>
      <c r="BA30" s="690">
        <v>4.6289670000000003</v>
      </c>
      <c r="BB30" s="691">
        <v>4.0435210000000001</v>
      </c>
      <c r="BC30" s="691">
        <v>4.398485</v>
      </c>
      <c r="BD30" s="691">
        <v>5.787077</v>
      </c>
      <c r="BE30" s="691">
        <v>7.6473459999999998</v>
      </c>
      <c r="BF30" s="691">
        <v>7.2916670000000003</v>
      </c>
      <c r="BG30" s="691">
        <v>6.5702740000000004</v>
      </c>
      <c r="BH30" s="691">
        <v>5.5145090000000003</v>
      </c>
      <c r="BI30" s="691">
        <v>5.2341490000000004</v>
      </c>
      <c r="BJ30" s="691">
        <v>4.9590339999999999</v>
      </c>
      <c r="BK30" s="691">
        <v>3.2985199999999999</v>
      </c>
      <c r="BL30" s="691">
        <v>4.4059650000000001</v>
      </c>
      <c r="BM30" s="691">
        <v>4.3731799999999996</v>
      </c>
      <c r="BN30" s="691">
        <v>4.2946020000000003</v>
      </c>
      <c r="BO30" s="691">
        <v>4.2930349999999997</v>
      </c>
      <c r="BP30" s="691">
        <v>5.5202660000000003</v>
      </c>
      <c r="BQ30" s="691">
        <v>7.515949</v>
      </c>
      <c r="BR30" s="691">
        <v>7.2302489999999997</v>
      </c>
      <c r="BS30" s="691">
        <v>6.1507540000000001</v>
      </c>
      <c r="BT30" s="691">
        <v>5.154827</v>
      </c>
      <c r="BU30" s="691">
        <v>5.0876299999999999</v>
      </c>
      <c r="BV30" s="691">
        <v>4.0593370000000002</v>
      </c>
    </row>
    <row r="31" spans="1:74" ht="11.15" customHeight="1" x14ac:dyDescent="0.25">
      <c r="A31" s="499" t="s">
        <v>1209</v>
      </c>
      <c r="B31" s="502" t="s">
        <v>81</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1">
        <v>0</v>
      </c>
      <c r="BC31" s="691">
        <v>0</v>
      </c>
      <c r="BD31" s="691">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1210</v>
      </c>
      <c r="B32" s="502" t="s">
        <v>84</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2.1078800000000002</v>
      </c>
      <c r="BA32" s="690">
        <v>1.7773000000000001</v>
      </c>
      <c r="BB32" s="691">
        <v>2.2822</v>
      </c>
      <c r="BC32" s="691">
        <v>2.3582800000000002</v>
      </c>
      <c r="BD32" s="691">
        <v>2.2822</v>
      </c>
      <c r="BE32" s="691">
        <v>2.3582800000000002</v>
      </c>
      <c r="BF32" s="691">
        <v>2.3582800000000002</v>
      </c>
      <c r="BG32" s="691">
        <v>1.85863</v>
      </c>
      <c r="BH32" s="691">
        <v>2.2366100000000002</v>
      </c>
      <c r="BI32" s="691">
        <v>2.2822</v>
      </c>
      <c r="BJ32" s="691">
        <v>2.3582800000000002</v>
      </c>
      <c r="BK32" s="691">
        <v>2.3582800000000002</v>
      </c>
      <c r="BL32" s="691">
        <v>2.1300599999999998</v>
      </c>
      <c r="BM32" s="691">
        <v>2.1721599999999999</v>
      </c>
      <c r="BN32" s="691">
        <v>1.8200499999999999</v>
      </c>
      <c r="BO32" s="691">
        <v>2.3582800000000002</v>
      </c>
      <c r="BP32" s="691">
        <v>2.2822</v>
      </c>
      <c r="BQ32" s="691">
        <v>2.3582800000000002</v>
      </c>
      <c r="BR32" s="691">
        <v>2.3582800000000002</v>
      </c>
      <c r="BS32" s="691">
        <v>2.2822</v>
      </c>
      <c r="BT32" s="691">
        <v>2.3582800000000002</v>
      </c>
      <c r="BU32" s="691">
        <v>2.2822</v>
      </c>
      <c r="BV32" s="691">
        <v>2.3582800000000002</v>
      </c>
    </row>
    <row r="33" spans="1:74" ht="11.15" customHeight="1" x14ac:dyDescent="0.25">
      <c r="A33" s="499" t="s">
        <v>1211</v>
      </c>
      <c r="B33" s="502" t="s">
        <v>1202</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2.1247340000000001</v>
      </c>
      <c r="BA33" s="690">
        <v>2.4526889999999999</v>
      </c>
      <c r="BB33" s="691">
        <v>2.2556120000000002</v>
      </c>
      <c r="BC33" s="691">
        <v>2.3727879999999999</v>
      </c>
      <c r="BD33" s="691">
        <v>2.3021410000000002</v>
      </c>
      <c r="BE33" s="691">
        <v>2.3973559999999998</v>
      </c>
      <c r="BF33" s="691">
        <v>2.3341240000000001</v>
      </c>
      <c r="BG33" s="691">
        <v>2.1782550000000001</v>
      </c>
      <c r="BH33" s="691">
        <v>2.2201209999999998</v>
      </c>
      <c r="BI33" s="691">
        <v>2.378088</v>
      </c>
      <c r="BJ33" s="691">
        <v>2.4636589999999998</v>
      </c>
      <c r="BK33" s="691">
        <v>2.4915029999999998</v>
      </c>
      <c r="BL33" s="691">
        <v>2.2392620000000001</v>
      </c>
      <c r="BM33" s="691">
        <v>2.5914380000000001</v>
      </c>
      <c r="BN33" s="691">
        <v>2.3858239999999999</v>
      </c>
      <c r="BO33" s="691">
        <v>2.5146950000000001</v>
      </c>
      <c r="BP33" s="691">
        <v>2.4427660000000002</v>
      </c>
      <c r="BQ33" s="691">
        <v>2.5468489999999999</v>
      </c>
      <c r="BR33" s="691">
        <v>2.481385</v>
      </c>
      <c r="BS33" s="691">
        <v>2.3170609999999998</v>
      </c>
      <c r="BT33" s="691">
        <v>2.3634210000000002</v>
      </c>
      <c r="BU33" s="691">
        <v>2.5355970000000001</v>
      </c>
      <c r="BV33" s="691">
        <v>2.6279140000000001</v>
      </c>
    </row>
    <row r="34" spans="1:74" ht="11.15" customHeight="1" x14ac:dyDescent="0.25">
      <c r="A34" s="499" t="s">
        <v>1212</v>
      </c>
      <c r="B34" s="502" t="s">
        <v>1305</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0.58640639999999999</v>
      </c>
      <c r="BA34" s="690">
        <v>0.83026840000000002</v>
      </c>
      <c r="BB34" s="691">
        <v>0.67850169999999999</v>
      </c>
      <c r="BC34" s="691">
        <v>0.64641360000000003</v>
      </c>
      <c r="BD34" s="691">
        <v>0.66405630000000004</v>
      </c>
      <c r="BE34" s="691">
        <v>0.54377249999999999</v>
      </c>
      <c r="BF34" s="691">
        <v>0.53572160000000002</v>
      </c>
      <c r="BG34" s="691">
        <v>0.6319205</v>
      </c>
      <c r="BH34" s="691">
        <v>0.62867779999999995</v>
      </c>
      <c r="BI34" s="691">
        <v>0.66911810000000005</v>
      </c>
      <c r="BJ34" s="691">
        <v>0.7778716</v>
      </c>
      <c r="BK34" s="691">
        <v>0.66065870000000004</v>
      </c>
      <c r="BL34" s="691">
        <v>0.68244210000000005</v>
      </c>
      <c r="BM34" s="691">
        <v>0.93659300000000001</v>
      </c>
      <c r="BN34" s="691">
        <v>0.93469429999999998</v>
      </c>
      <c r="BO34" s="691">
        <v>0.83543500000000004</v>
      </c>
      <c r="BP34" s="691">
        <v>0.70056689999999999</v>
      </c>
      <c r="BQ34" s="691">
        <v>0.65990599999999999</v>
      </c>
      <c r="BR34" s="691">
        <v>0.69544039999999996</v>
      </c>
      <c r="BS34" s="691">
        <v>0.72685080000000002</v>
      </c>
      <c r="BT34" s="691">
        <v>0.75196660000000004</v>
      </c>
      <c r="BU34" s="691">
        <v>0.7258116</v>
      </c>
      <c r="BV34" s="691">
        <v>1.1708719999999999</v>
      </c>
    </row>
    <row r="35" spans="1:74" ht="11.15" customHeight="1" x14ac:dyDescent="0.25">
      <c r="A35" s="499" t="s">
        <v>1213</v>
      </c>
      <c r="B35" s="500" t="s">
        <v>1306</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0.15789529999999999</v>
      </c>
      <c r="BA35" s="690">
        <v>5.0448399999999997E-2</v>
      </c>
      <c r="BB35" s="691">
        <v>3.5738499999999999E-2</v>
      </c>
      <c r="BC35" s="691">
        <v>5.2366299999999998E-2</v>
      </c>
      <c r="BD35" s="691">
        <v>4.8917599999999999E-2</v>
      </c>
      <c r="BE35" s="691">
        <v>6.0022600000000002E-2</v>
      </c>
      <c r="BF35" s="691">
        <v>9.9839600000000001E-2</v>
      </c>
      <c r="BG35" s="691">
        <v>8.1148100000000001E-2</v>
      </c>
      <c r="BH35" s="691">
        <v>4.2588000000000001E-2</v>
      </c>
      <c r="BI35" s="691">
        <v>4.0224500000000003E-2</v>
      </c>
      <c r="BJ35" s="691">
        <v>6.2240200000000002E-2</v>
      </c>
      <c r="BK35" s="691">
        <v>0.43361369999999999</v>
      </c>
      <c r="BL35" s="691">
        <v>0.18389369999999999</v>
      </c>
      <c r="BM35" s="691">
        <v>5.7379300000000001E-2</v>
      </c>
      <c r="BN35" s="691">
        <v>4.42105E-2</v>
      </c>
      <c r="BO35" s="691">
        <v>5.5824899999999997E-2</v>
      </c>
      <c r="BP35" s="691">
        <v>5.8695600000000001E-2</v>
      </c>
      <c r="BQ35" s="691">
        <v>6.10669E-2</v>
      </c>
      <c r="BR35" s="691">
        <v>0.12827720000000001</v>
      </c>
      <c r="BS35" s="691">
        <v>0.1065884</v>
      </c>
      <c r="BT35" s="691">
        <v>4.2884100000000001E-2</v>
      </c>
      <c r="BU35" s="691">
        <v>4.4389199999999997E-2</v>
      </c>
      <c r="BV35" s="691">
        <v>6.12317E-2</v>
      </c>
    </row>
    <row r="36" spans="1:74" ht="11.15" customHeight="1" x14ac:dyDescent="0.25">
      <c r="A36" s="499" t="s">
        <v>1214</v>
      </c>
      <c r="B36" s="502" t="s">
        <v>1206</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9.4110449999999997</v>
      </c>
      <c r="BA36" s="690">
        <v>9.7396729999999998</v>
      </c>
      <c r="BB36" s="691">
        <v>9.2955729999999992</v>
      </c>
      <c r="BC36" s="691">
        <v>9.8283330000000007</v>
      </c>
      <c r="BD36" s="691">
        <v>11.084390000000001</v>
      </c>
      <c r="BE36" s="691">
        <v>13.006779999999999</v>
      </c>
      <c r="BF36" s="691">
        <v>12.619630000000001</v>
      </c>
      <c r="BG36" s="691">
        <v>11.32023</v>
      </c>
      <c r="BH36" s="691">
        <v>10.64251</v>
      </c>
      <c r="BI36" s="691">
        <v>10.60378</v>
      </c>
      <c r="BJ36" s="691">
        <v>10.621079999999999</v>
      </c>
      <c r="BK36" s="691">
        <v>9.2425759999999997</v>
      </c>
      <c r="BL36" s="691">
        <v>9.6416219999999999</v>
      </c>
      <c r="BM36" s="691">
        <v>10.130750000000001</v>
      </c>
      <c r="BN36" s="691">
        <v>9.4793810000000001</v>
      </c>
      <c r="BO36" s="691">
        <v>10.057270000000001</v>
      </c>
      <c r="BP36" s="691">
        <v>11.004490000000001</v>
      </c>
      <c r="BQ36" s="691">
        <v>13.142049999999999</v>
      </c>
      <c r="BR36" s="691">
        <v>12.89363</v>
      </c>
      <c r="BS36" s="691">
        <v>11.583449999999999</v>
      </c>
      <c r="BT36" s="691">
        <v>10.671379999999999</v>
      </c>
      <c r="BU36" s="691">
        <v>10.67563</v>
      </c>
      <c r="BV36" s="691">
        <v>10.27763</v>
      </c>
    </row>
    <row r="37" spans="1:74" ht="11.15" customHeight="1" x14ac:dyDescent="0.25">
      <c r="A37" s="499" t="s">
        <v>1215</v>
      </c>
      <c r="B37" s="500" t="s">
        <v>1307</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12.686242344</v>
      </c>
      <c r="AB37" s="690">
        <v>11.659675622</v>
      </c>
      <c r="AC37" s="690">
        <v>11.156625504000001</v>
      </c>
      <c r="AD37" s="690">
        <v>9.8896833631999996</v>
      </c>
      <c r="AE37" s="690">
        <v>10.272798221</v>
      </c>
      <c r="AF37" s="690">
        <v>12.438595164000001</v>
      </c>
      <c r="AG37" s="690">
        <v>15.755890886</v>
      </c>
      <c r="AH37" s="690">
        <v>14.693643977000001</v>
      </c>
      <c r="AI37" s="690">
        <v>11.948567363</v>
      </c>
      <c r="AJ37" s="690">
        <v>11.018781784</v>
      </c>
      <c r="AK37" s="690">
        <v>11.06699332</v>
      </c>
      <c r="AL37" s="690">
        <v>12.568377184999999</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13.925887577999999</v>
      </c>
      <c r="AZ37" s="690">
        <v>11.668499454000001</v>
      </c>
      <c r="BA37" s="690">
        <v>11.912470468</v>
      </c>
      <c r="BB37" s="691">
        <v>10.80857</v>
      </c>
      <c r="BC37" s="691">
        <v>11.358650000000001</v>
      </c>
      <c r="BD37" s="691">
        <v>13.10125</v>
      </c>
      <c r="BE37" s="691">
        <v>15.648720000000001</v>
      </c>
      <c r="BF37" s="691">
        <v>15.083080000000001</v>
      </c>
      <c r="BG37" s="691">
        <v>12.55875</v>
      </c>
      <c r="BH37" s="691">
        <v>11.650740000000001</v>
      </c>
      <c r="BI37" s="691">
        <v>11.67234</v>
      </c>
      <c r="BJ37" s="691">
        <v>12.67421</v>
      </c>
      <c r="BK37" s="691">
        <v>13.29199</v>
      </c>
      <c r="BL37" s="691">
        <v>11.950100000000001</v>
      </c>
      <c r="BM37" s="691">
        <v>12.159509999999999</v>
      </c>
      <c r="BN37" s="691">
        <v>11.065160000000001</v>
      </c>
      <c r="BO37" s="691">
        <v>11.609170000000001</v>
      </c>
      <c r="BP37" s="691">
        <v>13.303520000000001</v>
      </c>
      <c r="BQ37" s="691">
        <v>15.857419999999999</v>
      </c>
      <c r="BR37" s="691">
        <v>15.29115</v>
      </c>
      <c r="BS37" s="691">
        <v>12.736829999999999</v>
      </c>
      <c r="BT37" s="691">
        <v>11.835739999999999</v>
      </c>
      <c r="BU37" s="691">
        <v>11.850720000000001</v>
      </c>
      <c r="BV37" s="691">
        <v>12.89377</v>
      </c>
    </row>
    <row r="38" spans="1:74" ht="11.15" customHeight="1" x14ac:dyDescent="0.25">
      <c r="A38" s="493"/>
      <c r="B38" s="131" t="s">
        <v>1309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1216</v>
      </c>
      <c r="B39" s="500" t="s">
        <v>82</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26.098596827000001</v>
      </c>
      <c r="AD39" s="690">
        <v>21.734367092999999</v>
      </c>
      <c r="AE39" s="690">
        <v>21.463736522000001</v>
      </c>
      <c r="AF39" s="690">
        <v>27.439904335000001</v>
      </c>
      <c r="AG39" s="690">
        <v>36.322351845999997</v>
      </c>
      <c r="AH39" s="690">
        <v>33.276293633000002</v>
      </c>
      <c r="AI39" s="690">
        <v>26.541966845000001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23.100770000000001</v>
      </c>
      <c r="BA39" s="690">
        <v>23.673200000000001</v>
      </c>
      <c r="BB39" s="691">
        <v>20.887</v>
      </c>
      <c r="BC39" s="691">
        <v>20.322399999999998</v>
      </c>
      <c r="BD39" s="691">
        <v>24.11373</v>
      </c>
      <c r="BE39" s="691">
        <v>29.687539999999998</v>
      </c>
      <c r="BF39" s="691">
        <v>29.1295</v>
      </c>
      <c r="BG39" s="691">
        <v>22.360050000000001</v>
      </c>
      <c r="BH39" s="691">
        <v>23.180569999999999</v>
      </c>
      <c r="BI39" s="691">
        <v>20.985289999999999</v>
      </c>
      <c r="BJ39" s="691">
        <v>22.869440000000001</v>
      </c>
      <c r="BK39" s="691">
        <v>26.382989999999999</v>
      </c>
      <c r="BL39" s="691">
        <v>22.590689999999999</v>
      </c>
      <c r="BM39" s="691">
        <v>21.993169999999999</v>
      </c>
      <c r="BN39" s="691">
        <v>21.45797</v>
      </c>
      <c r="BO39" s="691">
        <v>23.118939999999998</v>
      </c>
      <c r="BP39" s="691">
        <v>28.490500000000001</v>
      </c>
      <c r="BQ39" s="691">
        <v>34.537860000000002</v>
      </c>
      <c r="BR39" s="691">
        <v>33.770850000000003</v>
      </c>
      <c r="BS39" s="691">
        <v>26.983789999999999</v>
      </c>
      <c r="BT39" s="691">
        <v>26.797329999999999</v>
      </c>
      <c r="BU39" s="691">
        <v>23.769929999999999</v>
      </c>
      <c r="BV39" s="691">
        <v>25.809709999999999</v>
      </c>
    </row>
    <row r="40" spans="1:74" ht="11.15" customHeight="1" x14ac:dyDescent="0.25">
      <c r="A40" s="499" t="s">
        <v>1217</v>
      </c>
      <c r="B40" s="502" t="s">
        <v>81</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15.35929</v>
      </c>
      <c r="BA40" s="690">
        <v>10.839880000000001</v>
      </c>
      <c r="BB40" s="691">
        <v>8.6198519999999998</v>
      </c>
      <c r="BC40" s="691">
        <v>10.19693</v>
      </c>
      <c r="BD40" s="691">
        <v>16.960170000000002</v>
      </c>
      <c r="BE40" s="691">
        <v>19.943739999999998</v>
      </c>
      <c r="BF40" s="691">
        <v>18.824269999999999</v>
      </c>
      <c r="BG40" s="691">
        <v>14.898849999999999</v>
      </c>
      <c r="BH40" s="691">
        <v>11.921760000000001</v>
      </c>
      <c r="BI40" s="691">
        <v>13.470649999999999</v>
      </c>
      <c r="BJ40" s="691">
        <v>15.54871</v>
      </c>
      <c r="BK40" s="691">
        <v>17.45599</v>
      </c>
      <c r="BL40" s="691">
        <v>15.232699999999999</v>
      </c>
      <c r="BM40" s="691">
        <v>13.91255</v>
      </c>
      <c r="BN40" s="691">
        <v>9.602017</v>
      </c>
      <c r="BO40" s="691">
        <v>10.366</v>
      </c>
      <c r="BP40" s="691">
        <v>14.695740000000001</v>
      </c>
      <c r="BQ40" s="691">
        <v>17.446200000000001</v>
      </c>
      <c r="BR40" s="691">
        <v>16.29522</v>
      </c>
      <c r="BS40" s="691">
        <v>12.08897</v>
      </c>
      <c r="BT40" s="691">
        <v>9.3360269999999996</v>
      </c>
      <c r="BU40" s="691">
        <v>10.80363</v>
      </c>
      <c r="BV40" s="691">
        <v>13.546290000000001</v>
      </c>
    </row>
    <row r="41" spans="1:74" ht="11.15" customHeight="1" x14ac:dyDescent="0.25">
      <c r="A41" s="499" t="s">
        <v>1218</v>
      </c>
      <c r="B41" s="502" t="s">
        <v>84</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21.508900000000001</v>
      </c>
      <c r="BA41" s="690">
        <v>22.17286</v>
      </c>
      <c r="BB41" s="691">
        <v>19.886330000000001</v>
      </c>
      <c r="BC41" s="691">
        <v>24.26811</v>
      </c>
      <c r="BD41" s="691">
        <v>23.70656</v>
      </c>
      <c r="BE41" s="691">
        <v>24.496870000000001</v>
      </c>
      <c r="BF41" s="691">
        <v>24.496870000000001</v>
      </c>
      <c r="BG41" s="691">
        <v>23.28462</v>
      </c>
      <c r="BH41" s="691">
        <v>21.137540000000001</v>
      </c>
      <c r="BI41" s="691">
        <v>21.18394</v>
      </c>
      <c r="BJ41" s="691">
        <v>24.496870000000001</v>
      </c>
      <c r="BK41" s="691">
        <v>24.496870000000001</v>
      </c>
      <c r="BL41" s="691">
        <v>21.913689999999999</v>
      </c>
      <c r="BM41" s="691">
        <v>21.50216</v>
      </c>
      <c r="BN41" s="691">
        <v>20.666519999999998</v>
      </c>
      <c r="BO41" s="691">
        <v>22.80284</v>
      </c>
      <c r="BP41" s="691">
        <v>23.70656</v>
      </c>
      <c r="BQ41" s="691">
        <v>24.496870000000001</v>
      </c>
      <c r="BR41" s="691">
        <v>24.496870000000001</v>
      </c>
      <c r="BS41" s="691">
        <v>23.12144</v>
      </c>
      <c r="BT41" s="691">
        <v>22.120270000000001</v>
      </c>
      <c r="BU41" s="691">
        <v>22.937840000000001</v>
      </c>
      <c r="BV41" s="691">
        <v>24.496870000000001</v>
      </c>
    </row>
    <row r="42" spans="1:74" ht="11.15" customHeight="1" x14ac:dyDescent="0.25">
      <c r="A42" s="499" t="s">
        <v>1219</v>
      </c>
      <c r="B42" s="502" t="s">
        <v>1202</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0.74977055500000001</v>
      </c>
      <c r="AZ42" s="690">
        <v>0.71366549999999995</v>
      </c>
      <c r="BA42" s="690">
        <v>0.95551629999999999</v>
      </c>
      <c r="BB42" s="691">
        <v>0.96130420000000005</v>
      </c>
      <c r="BC42" s="691">
        <v>0.93756779999999995</v>
      </c>
      <c r="BD42" s="691">
        <v>0.70288689999999998</v>
      </c>
      <c r="BE42" s="691">
        <v>0.63107449999999998</v>
      </c>
      <c r="BF42" s="691">
        <v>0.54765569999999997</v>
      </c>
      <c r="BG42" s="691">
        <v>0.49440220000000001</v>
      </c>
      <c r="BH42" s="691">
        <v>0.61222779999999999</v>
      </c>
      <c r="BI42" s="691">
        <v>0.64874869999999996</v>
      </c>
      <c r="BJ42" s="691">
        <v>0.84209469999999997</v>
      </c>
      <c r="BK42" s="691">
        <v>0.87229270000000003</v>
      </c>
      <c r="BL42" s="691">
        <v>0.77484229999999998</v>
      </c>
      <c r="BM42" s="691">
        <v>0.99295889999999998</v>
      </c>
      <c r="BN42" s="691">
        <v>0.98294729999999997</v>
      </c>
      <c r="BO42" s="691">
        <v>0.95056940000000001</v>
      </c>
      <c r="BP42" s="691">
        <v>0.71017319999999995</v>
      </c>
      <c r="BQ42" s="691">
        <v>0.63561380000000001</v>
      </c>
      <c r="BR42" s="691">
        <v>0.55049170000000003</v>
      </c>
      <c r="BS42" s="691">
        <v>0.49625029999999998</v>
      </c>
      <c r="BT42" s="691">
        <v>0.61382530000000002</v>
      </c>
      <c r="BU42" s="691">
        <v>0.65013100000000001</v>
      </c>
      <c r="BV42" s="691">
        <v>0.84365900000000005</v>
      </c>
    </row>
    <row r="43" spans="1:74" ht="11.15" customHeight="1" x14ac:dyDescent="0.25">
      <c r="A43" s="499" t="s">
        <v>1220</v>
      </c>
      <c r="B43" s="502" t="s">
        <v>1305</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3.3234190859999999</v>
      </c>
      <c r="AB43" s="690">
        <v>3.3412046260000001</v>
      </c>
      <c r="AC43" s="690">
        <v>3.709327268</v>
      </c>
      <c r="AD43" s="690">
        <v>3.724188174</v>
      </c>
      <c r="AE43" s="690">
        <v>3.4129003459999998</v>
      </c>
      <c r="AF43" s="690">
        <v>2.7791806019999998</v>
      </c>
      <c r="AG43" s="690">
        <v>2.1787901920000001</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3.679157</v>
      </c>
      <c r="BA43" s="690">
        <v>4.8180319999999996</v>
      </c>
      <c r="BB43" s="691">
        <v>4.2344340000000003</v>
      </c>
      <c r="BC43" s="691">
        <v>4.1316870000000003</v>
      </c>
      <c r="BD43" s="691">
        <v>3.7003080000000002</v>
      </c>
      <c r="BE43" s="691">
        <v>3.1890710000000002</v>
      </c>
      <c r="BF43" s="691">
        <v>2.998685</v>
      </c>
      <c r="BG43" s="691">
        <v>3.969271</v>
      </c>
      <c r="BH43" s="691">
        <v>3.6863459999999999</v>
      </c>
      <c r="BI43" s="691">
        <v>4.1154289999999998</v>
      </c>
      <c r="BJ43" s="691">
        <v>4.488556</v>
      </c>
      <c r="BK43" s="691">
        <v>4.4524540000000004</v>
      </c>
      <c r="BL43" s="691">
        <v>3.9967809999999999</v>
      </c>
      <c r="BM43" s="691">
        <v>5.4218140000000004</v>
      </c>
      <c r="BN43" s="691">
        <v>4.6112909999999996</v>
      </c>
      <c r="BO43" s="691">
        <v>4.6564990000000002</v>
      </c>
      <c r="BP43" s="691">
        <v>4.3021900000000004</v>
      </c>
      <c r="BQ43" s="691">
        <v>3.6520959999999998</v>
      </c>
      <c r="BR43" s="691">
        <v>3.6058150000000002</v>
      </c>
      <c r="BS43" s="691">
        <v>4.5360279999999999</v>
      </c>
      <c r="BT43" s="691">
        <v>4.098738</v>
      </c>
      <c r="BU43" s="691">
        <v>4.5096470000000002</v>
      </c>
      <c r="BV43" s="691">
        <v>4.930714</v>
      </c>
    </row>
    <row r="44" spans="1:74" ht="11.15" customHeight="1" x14ac:dyDescent="0.25">
      <c r="A44" s="499" t="s">
        <v>1221</v>
      </c>
      <c r="B44" s="500" t="s">
        <v>1306</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0.24762799999999999</v>
      </c>
      <c r="BA44" s="690">
        <v>0.26256259999999998</v>
      </c>
      <c r="BB44" s="691">
        <v>0.2272025</v>
      </c>
      <c r="BC44" s="691">
        <v>0.19228970000000001</v>
      </c>
      <c r="BD44" s="691">
        <v>0.1176749</v>
      </c>
      <c r="BE44" s="691">
        <v>0.12479320000000001</v>
      </c>
      <c r="BF44" s="691">
        <v>0.14118349999999999</v>
      </c>
      <c r="BG44" s="691">
        <v>9.05305E-2</v>
      </c>
      <c r="BH44" s="691">
        <v>0.127082</v>
      </c>
      <c r="BI44" s="691">
        <v>0.23586950000000001</v>
      </c>
      <c r="BJ44" s="691">
        <v>0.21579380000000001</v>
      </c>
      <c r="BK44" s="691">
        <v>0.22402269999999999</v>
      </c>
      <c r="BL44" s="691">
        <v>0.26472669999999998</v>
      </c>
      <c r="BM44" s="691">
        <v>0.28643180000000001</v>
      </c>
      <c r="BN44" s="691">
        <v>0.2456499</v>
      </c>
      <c r="BO44" s="691">
        <v>0.1950374</v>
      </c>
      <c r="BP44" s="691">
        <v>0.1015954</v>
      </c>
      <c r="BQ44" s="691">
        <v>0.12199840000000001</v>
      </c>
      <c r="BR44" s="691">
        <v>0.14047879999999999</v>
      </c>
      <c r="BS44" s="691">
        <v>0.11604730000000001</v>
      </c>
      <c r="BT44" s="691">
        <v>0.14290040000000001</v>
      </c>
      <c r="BU44" s="691">
        <v>0.2582083</v>
      </c>
      <c r="BV44" s="691">
        <v>0.22342799999999999</v>
      </c>
    </row>
    <row r="45" spans="1:74" ht="11.15" customHeight="1" x14ac:dyDescent="0.25">
      <c r="A45" s="499" t="s">
        <v>1222</v>
      </c>
      <c r="B45" s="502" t="s">
        <v>1206</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70.164923647999998</v>
      </c>
      <c r="AB45" s="690">
        <v>64.751339126999994</v>
      </c>
      <c r="AC45" s="690">
        <v>62.429492920999998</v>
      </c>
      <c r="AD45" s="690">
        <v>54.830379952999998</v>
      </c>
      <c r="AE45" s="690">
        <v>57.809152509999997</v>
      </c>
      <c r="AF45" s="690">
        <v>67.979202916000006</v>
      </c>
      <c r="AG45" s="690">
        <v>82.184807551000006</v>
      </c>
      <c r="AH45" s="690">
        <v>77.042504866000002</v>
      </c>
      <c r="AI45" s="690">
        <v>63.293796853000003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78.500802661999998</v>
      </c>
      <c r="AZ45" s="690">
        <v>64.609409999999997</v>
      </c>
      <c r="BA45" s="690">
        <v>62.722050000000003</v>
      </c>
      <c r="BB45" s="691">
        <v>54.816130000000001</v>
      </c>
      <c r="BC45" s="691">
        <v>60.04898</v>
      </c>
      <c r="BD45" s="691">
        <v>69.301329999999993</v>
      </c>
      <c r="BE45" s="691">
        <v>78.073080000000004</v>
      </c>
      <c r="BF45" s="691">
        <v>76.138170000000002</v>
      </c>
      <c r="BG45" s="691">
        <v>65.097719999999995</v>
      </c>
      <c r="BH45" s="691">
        <v>60.665520000000001</v>
      </c>
      <c r="BI45" s="691">
        <v>60.63993</v>
      </c>
      <c r="BJ45" s="691">
        <v>68.461460000000002</v>
      </c>
      <c r="BK45" s="691">
        <v>73.884619999999998</v>
      </c>
      <c r="BL45" s="691">
        <v>64.773430000000005</v>
      </c>
      <c r="BM45" s="691">
        <v>64.109089999999995</v>
      </c>
      <c r="BN45" s="691">
        <v>57.566389999999998</v>
      </c>
      <c r="BO45" s="691">
        <v>62.089889999999997</v>
      </c>
      <c r="BP45" s="691">
        <v>72.006749999999997</v>
      </c>
      <c r="BQ45" s="691">
        <v>80.890640000000005</v>
      </c>
      <c r="BR45" s="691">
        <v>78.859719999999996</v>
      </c>
      <c r="BS45" s="691">
        <v>67.342519999999993</v>
      </c>
      <c r="BT45" s="691">
        <v>63.109090000000002</v>
      </c>
      <c r="BU45" s="691">
        <v>62.929380000000002</v>
      </c>
      <c r="BV45" s="691">
        <v>69.850669999999994</v>
      </c>
    </row>
    <row r="46" spans="1:74" ht="11.15" customHeight="1" x14ac:dyDescent="0.25">
      <c r="A46" s="499" t="s">
        <v>1223</v>
      </c>
      <c r="B46" s="500" t="s">
        <v>1307</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65.950829200000001</v>
      </c>
      <c r="AB46" s="690">
        <v>60.669433884999997</v>
      </c>
      <c r="AC46" s="690">
        <v>57.035186158000002</v>
      </c>
      <c r="AD46" s="690">
        <v>49.629546032999997</v>
      </c>
      <c r="AE46" s="690">
        <v>52.304784574999999</v>
      </c>
      <c r="AF46" s="690">
        <v>62.435166785</v>
      </c>
      <c r="AG46" s="690">
        <v>76.956314925000001</v>
      </c>
      <c r="AH46" s="690">
        <v>71.558833399999997</v>
      </c>
      <c r="AI46" s="690">
        <v>58.397438717</v>
      </c>
      <c r="AJ46" s="690">
        <v>54.369241561999999</v>
      </c>
      <c r="AK46" s="690">
        <v>55.845273292000002</v>
      </c>
      <c r="AL46" s="690">
        <v>66.743768187000001</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76.156088204</v>
      </c>
      <c r="AZ46" s="690">
        <v>62.217234613999999</v>
      </c>
      <c r="BA46" s="690">
        <v>59.567995054999997</v>
      </c>
      <c r="BB46" s="691">
        <v>53.428339999999999</v>
      </c>
      <c r="BC46" s="691">
        <v>57.218870000000003</v>
      </c>
      <c r="BD46" s="691">
        <v>65.234960000000001</v>
      </c>
      <c r="BE46" s="691">
        <v>75.086370000000002</v>
      </c>
      <c r="BF46" s="691">
        <v>73.201059999999998</v>
      </c>
      <c r="BG46" s="691">
        <v>61.206580000000002</v>
      </c>
      <c r="BH46" s="691">
        <v>57.318579999999997</v>
      </c>
      <c r="BI46" s="691">
        <v>58.828780000000002</v>
      </c>
      <c r="BJ46" s="691">
        <v>65.950860000000006</v>
      </c>
      <c r="BK46" s="691">
        <v>71.13655</v>
      </c>
      <c r="BL46" s="691">
        <v>62.934350000000002</v>
      </c>
      <c r="BM46" s="691">
        <v>62.083480000000002</v>
      </c>
      <c r="BN46" s="691">
        <v>54.79468</v>
      </c>
      <c r="BO46" s="691">
        <v>58.693179999999998</v>
      </c>
      <c r="BP46" s="691">
        <v>66.392430000000004</v>
      </c>
      <c r="BQ46" s="691">
        <v>76.371960000000001</v>
      </c>
      <c r="BR46" s="691">
        <v>74.522400000000005</v>
      </c>
      <c r="BS46" s="691">
        <v>62.377099999999999</v>
      </c>
      <c r="BT46" s="691">
        <v>58.511620000000001</v>
      </c>
      <c r="BU46" s="691">
        <v>60.024619999999999</v>
      </c>
      <c r="BV46" s="691">
        <v>67.367419999999996</v>
      </c>
    </row>
    <row r="47" spans="1:74" ht="11.15" customHeight="1" x14ac:dyDescent="0.25">
      <c r="A47" s="493"/>
      <c r="B47" s="131" t="s">
        <v>1224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1225</v>
      </c>
      <c r="B48" s="500" t="s">
        <v>82</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22.025530706000001</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19.429290000000002</v>
      </c>
      <c r="BA48" s="690">
        <v>19.487539999999999</v>
      </c>
      <c r="BB48" s="691">
        <v>16.295339999999999</v>
      </c>
      <c r="BC48" s="691">
        <v>17.31559</v>
      </c>
      <c r="BD48" s="691">
        <v>22.391529999999999</v>
      </c>
      <c r="BE48" s="691">
        <v>26.803820000000002</v>
      </c>
      <c r="BF48" s="691">
        <v>25.469940000000001</v>
      </c>
      <c r="BG48" s="691">
        <v>19.001999999999999</v>
      </c>
      <c r="BH48" s="691">
        <v>19.67333</v>
      </c>
      <c r="BI48" s="691">
        <v>16.852779999999999</v>
      </c>
      <c r="BJ48" s="691">
        <v>19.751850000000001</v>
      </c>
      <c r="BK48" s="691">
        <v>20.939869999999999</v>
      </c>
      <c r="BL48" s="691">
        <v>18.123660000000001</v>
      </c>
      <c r="BM48" s="691">
        <v>17.918130000000001</v>
      </c>
      <c r="BN48" s="691">
        <v>17.785350000000001</v>
      </c>
      <c r="BO48" s="691">
        <v>19.089929999999999</v>
      </c>
      <c r="BP48" s="691">
        <v>22.715350000000001</v>
      </c>
      <c r="BQ48" s="691">
        <v>27.00009</v>
      </c>
      <c r="BR48" s="691">
        <v>26.078949999999999</v>
      </c>
      <c r="BS48" s="691">
        <v>20.121189999999999</v>
      </c>
      <c r="BT48" s="691">
        <v>19.062169999999998</v>
      </c>
      <c r="BU48" s="691">
        <v>17.73855</v>
      </c>
      <c r="BV48" s="691">
        <v>22.114350000000002</v>
      </c>
    </row>
    <row r="49" spans="1:74" ht="11.15" customHeight="1" x14ac:dyDescent="0.25">
      <c r="A49" s="499" t="s">
        <v>1226</v>
      </c>
      <c r="B49" s="502" t="s">
        <v>81</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10.42657</v>
      </c>
      <c r="BA49" s="690">
        <v>9.5781200000000002</v>
      </c>
      <c r="BB49" s="691">
        <v>10.661820000000001</v>
      </c>
      <c r="BC49" s="691">
        <v>13.071999999999999</v>
      </c>
      <c r="BD49" s="691">
        <v>15.358079999999999</v>
      </c>
      <c r="BE49" s="691">
        <v>18.434950000000001</v>
      </c>
      <c r="BF49" s="691">
        <v>18.98198</v>
      </c>
      <c r="BG49" s="691">
        <v>15.34178</v>
      </c>
      <c r="BH49" s="691">
        <v>11.14425</v>
      </c>
      <c r="BI49" s="691">
        <v>11.416259999999999</v>
      </c>
      <c r="BJ49" s="691">
        <v>12.707420000000001</v>
      </c>
      <c r="BK49" s="691">
        <v>13.62673</v>
      </c>
      <c r="BL49" s="691">
        <v>11.75581</v>
      </c>
      <c r="BM49" s="691">
        <v>10.71181</v>
      </c>
      <c r="BN49" s="691">
        <v>8.9473109999999991</v>
      </c>
      <c r="BO49" s="691">
        <v>11.14016</v>
      </c>
      <c r="BP49" s="691">
        <v>13.85192</v>
      </c>
      <c r="BQ49" s="691">
        <v>17.439540000000001</v>
      </c>
      <c r="BR49" s="691">
        <v>17.646840000000001</v>
      </c>
      <c r="BS49" s="691">
        <v>13.680400000000001</v>
      </c>
      <c r="BT49" s="691">
        <v>9.5184979999999992</v>
      </c>
      <c r="BU49" s="691">
        <v>10.033189999999999</v>
      </c>
      <c r="BV49" s="691">
        <v>11.78999</v>
      </c>
    </row>
    <row r="50" spans="1:74" ht="11.15" customHeight="1" x14ac:dyDescent="0.25">
      <c r="A50" s="499" t="s">
        <v>1227</v>
      </c>
      <c r="B50" s="502" t="s">
        <v>84</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16.239789999999999</v>
      </c>
      <c r="BA50" s="690">
        <v>16.42906</v>
      </c>
      <c r="BB50" s="691">
        <v>16.689060000000001</v>
      </c>
      <c r="BC50" s="691">
        <v>18.063130000000001</v>
      </c>
      <c r="BD50" s="691">
        <v>18.237629999999999</v>
      </c>
      <c r="BE50" s="691">
        <v>19.028400000000001</v>
      </c>
      <c r="BF50" s="691">
        <v>19.028400000000001</v>
      </c>
      <c r="BG50" s="691">
        <v>18.01755</v>
      </c>
      <c r="BH50" s="691">
        <v>16.102250000000002</v>
      </c>
      <c r="BI50" s="691">
        <v>17.350490000000001</v>
      </c>
      <c r="BJ50" s="691">
        <v>19.864550000000001</v>
      </c>
      <c r="BK50" s="691">
        <v>19.9162</v>
      </c>
      <c r="BL50" s="691">
        <v>17.416709999999998</v>
      </c>
      <c r="BM50" s="691">
        <v>17.04928</v>
      </c>
      <c r="BN50" s="691">
        <v>16.677240000000001</v>
      </c>
      <c r="BO50" s="691">
        <v>18.40926</v>
      </c>
      <c r="BP50" s="691">
        <v>19.152650000000001</v>
      </c>
      <c r="BQ50" s="691">
        <v>19.881710000000002</v>
      </c>
      <c r="BR50" s="691">
        <v>19.888559999999998</v>
      </c>
      <c r="BS50" s="691">
        <v>18.643360000000001</v>
      </c>
      <c r="BT50" s="691">
        <v>19.294280000000001</v>
      </c>
      <c r="BU50" s="691">
        <v>18.85961</v>
      </c>
      <c r="BV50" s="691">
        <v>20.336639999999999</v>
      </c>
    </row>
    <row r="51" spans="1:74" ht="11.15" customHeight="1" x14ac:dyDescent="0.25">
      <c r="A51" s="499" t="s">
        <v>1228</v>
      </c>
      <c r="B51" s="502" t="s">
        <v>1202</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3.3804820000000002</v>
      </c>
      <c r="BA51" s="690">
        <v>3.3878460000000001</v>
      </c>
      <c r="BB51" s="691">
        <v>2.8049460000000002</v>
      </c>
      <c r="BC51" s="691">
        <v>2.7413599999999998</v>
      </c>
      <c r="BD51" s="691">
        <v>2.4759959999999999</v>
      </c>
      <c r="BE51" s="691">
        <v>2.5097770000000001</v>
      </c>
      <c r="BF51" s="691">
        <v>2.4906419999999998</v>
      </c>
      <c r="BG51" s="691">
        <v>2.1642670000000002</v>
      </c>
      <c r="BH51" s="691">
        <v>2.3008009999999999</v>
      </c>
      <c r="BI51" s="691">
        <v>2.5892520000000001</v>
      </c>
      <c r="BJ51" s="691">
        <v>3.229282</v>
      </c>
      <c r="BK51" s="691">
        <v>3.9951680000000001</v>
      </c>
      <c r="BL51" s="691">
        <v>3.449173</v>
      </c>
      <c r="BM51" s="691">
        <v>3.4683160000000002</v>
      </c>
      <c r="BN51" s="691">
        <v>2.8799739999999998</v>
      </c>
      <c r="BO51" s="691">
        <v>2.822327</v>
      </c>
      <c r="BP51" s="691">
        <v>2.5532520000000001</v>
      </c>
      <c r="BQ51" s="691">
        <v>2.5951499999999998</v>
      </c>
      <c r="BR51" s="691">
        <v>2.5809000000000002</v>
      </c>
      <c r="BS51" s="691">
        <v>2.2398889999999998</v>
      </c>
      <c r="BT51" s="691">
        <v>2.3866200000000002</v>
      </c>
      <c r="BU51" s="691">
        <v>2.6891919999999998</v>
      </c>
      <c r="BV51" s="691">
        <v>3.3612380000000002</v>
      </c>
    </row>
    <row r="52" spans="1:74" ht="11.15" customHeight="1" x14ac:dyDescent="0.25">
      <c r="A52" s="499" t="s">
        <v>1229</v>
      </c>
      <c r="B52" s="502" t="s">
        <v>1305</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1.209546</v>
      </c>
      <c r="BA52" s="690">
        <v>1.8306560000000001</v>
      </c>
      <c r="BB52" s="691">
        <v>2.1303719999999999</v>
      </c>
      <c r="BC52" s="691">
        <v>2.4056500000000001</v>
      </c>
      <c r="BD52" s="691">
        <v>2.191147</v>
      </c>
      <c r="BE52" s="691">
        <v>2.2322500000000001</v>
      </c>
      <c r="BF52" s="691">
        <v>2.1319300000000001</v>
      </c>
      <c r="BG52" s="691">
        <v>2.043218</v>
      </c>
      <c r="BH52" s="691">
        <v>1.7544470000000001</v>
      </c>
      <c r="BI52" s="691">
        <v>1.5783799999999999</v>
      </c>
      <c r="BJ52" s="691">
        <v>1.3640209999999999</v>
      </c>
      <c r="BK52" s="691">
        <v>1.566997</v>
      </c>
      <c r="BL52" s="691">
        <v>1.4063730000000001</v>
      </c>
      <c r="BM52" s="691">
        <v>2.180879</v>
      </c>
      <c r="BN52" s="691">
        <v>2.4805700000000002</v>
      </c>
      <c r="BO52" s="691">
        <v>2.8192349999999999</v>
      </c>
      <c r="BP52" s="691">
        <v>2.5656349999999999</v>
      </c>
      <c r="BQ52" s="691">
        <v>2.6056270000000001</v>
      </c>
      <c r="BR52" s="691">
        <v>2.442313</v>
      </c>
      <c r="BS52" s="691">
        <v>2.3516180000000002</v>
      </c>
      <c r="BT52" s="691">
        <v>1.9603619999999999</v>
      </c>
      <c r="BU52" s="691">
        <v>1.742964</v>
      </c>
      <c r="BV52" s="691">
        <v>1.477514</v>
      </c>
    </row>
    <row r="53" spans="1:74" ht="11.15" customHeight="1" x14ac:dyDescent="0.25">
      <c r="A53" s="499" t="s">
        <v>1230</v>
      </c>
      <c r="B53" s="500" t="s">
        <v>1306</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-2.6031599999999998E-2</v>
      </c>
      <c r="BA53" s="690">
        <v>1.77123E-2</v>
      </c>
      <c r="BB53" s="691">
        <v>-2.0949200000000001E-2</v>
      </c>
      <c r="BC53" s="691">
        <v>-0.10650660000000001</v>
      </c>
      <c r="BD53" s="691">
        <v>-8.4817100000000006E-2</v>
      </c>
      <c r="BE53" s="691">
        <v>-0.17825949999999999</v>
      </c>
      <c r="BF53" s="691">
        <v>-0.1755611</v>
      </c>
      <c r="BG53" s="691">
        <v>-8.7034100000000003E-2</v>
      </c>
      <c r="BH53" s="691">
        <v>-2.6535300000000001E-2</v>
      </c>
      <c r="BI53" s="691">
        <v>-9.0329699999999999E-2</v>
      </c>
      <c r="BJ53" s="691">
        <v>-0.12909760000000001</v>
      </c>
      <c r="BK53" s="691">
        <v>-0.1195499</v>
      </c>
      <c r="BL53" s="691">
        <v>-2.31688E-2</v>
      </c>
      <c r="BM53" s="691">
        <v>1.4720799999999999E-2</v>
      </c>
      <c r="BN53" s="691">
        <v>-1.9448400000000001E-2</v>
      </c>
      <c r="BO53" s="691">
        <v>-0.1179924</v>
      </c>
      <c r="BP53" s="691">
        <v>-9.8692100000000005E-2</v>
      </c>
      <c r="BQ53" s="691">
        <v>-0.15096680000000001</v>
      </c>
      <c r="BR53" s="691">
        <v>-0.1781884</v>
      </c>
      <c r="BS53" s="691">
        <v>-0.1218264</v>
      </c>
      <c r="BT53" s="691">
        <v>-2.6248199999999999E-2</v>
      </c>
      <c r="BU53" s="691">
        <v>-8.4330500000000003E-2</v>
      </c>
      <c r="BV53" s="691">
        <v>-0.1266688</v>
      </c>
    </row>
    <row r="54" spans="1:74" ht="11.15" customHeight="1" x14ac:dyDescent="0.25">
      <c r="A54" s="499" t="s">
        <v>1231</v>
      </c>
      <c r="B54" s="502" t="s">
        <v>1206</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57.965087828000001</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50.659649999999999</v>
      </c>
      <c r="BA54" s="690">
        <v>50.730930000000001</v>
      </c>
      <c r="BB54" s="691">
        <v>48.560589999999998</v>
      </c>
      <c r="BC54" s="691">
        <v>53.491230000000002</v>
      </c>
      <c r="BD54" s="691">
        <v>60.569560000000003</v>
      </c>
      <c r="BE54" s="691">
        <v>68.830939999999998</v>
      </c>
      <c r="BF54" s="691">
        <v>67.927329999999998</v>
      </c>
      <c r="BG54" s="691">
        <v>56.481780000000001</v>
      </c>
      <c r="BH54" s="691">
        <v>50.948540000000001</v>
      </c>
      <c r="BI54" s="691">
        <v>49.696840000000002</v>
      </c>
      <c r="BJ54" s="691">
        <v>56.788020000000003</v>
      </c>
      <c r="BK54" s="691">
        <v>59.925409999999999</v>
      </c>
      <c r="BL54" s="691">
        <v>52.12856</v>
      </c>
      <c r="BM54" s="691">
        <v>51.343139999999998</v>
      </c>
      <c r="BN54" s="691">
        <v>48.750999999999998</v>
      </c>
      <c r="BO54" s="691">
        <v>54.16292</v>
      </c>
      <c r="BP54" s="691">
        <v>60.740110000000001</v>
      </c>
      <c r="BQ54" s="691">
        <v>69.37115</v>
      </c>
      <c r="BR54" s="691">
        <v>68.459379999999996</v>
      </c>
      <c r="BS54" s="691">
        <v>56.914630000000002</v>
      </c>
      <c r="BT54" s="691">
        <v>52.195680000000003</v>
      </c>
      <c r="BU54" s="691">
        <v>50.979179999999999</v>
      </c>
      <c r="BV54" s="691">
        <v>58.953060000000001</v>
      </c>
    </row>
    <row r="55" spans="1:74" ht="11.15" customHeight="1" x14ac:dyDescent="0.25">
      <c r="A55" s="499" t="s">
        <v>1232</v>
      </c>
      <c r="B55" s="500" t="s">
        <v>1307</v>
      </c>
      <c r="C55" s="690">
        <v>66.774840135999995</v>
      </c>
      <c r="D55" s="690">
        <v>47.541246651999998</v>
      </c>
      <c r="E55" s="690">
        <v>51.657150485000003</v>
      </c>
      <c r="F55" s="690">
        <v>46.700862194000003</v>
      </c>
      <c r="G55" s="690">
        <v>56.277655009</v>
      </c>
      <c r="H55" s="690">
        <v>62.783823974000001</v>
      </c>
      <c r="I55" s="690">
        <v>65.751962993000006</v>
      </c>
      <c r="J55" s="690">
        <v>64.837813468999997</v>
      </c>
      <c r="K55" s="690">
        <v>59.690952279999998</v>
      </c>
      <c r="L55" s="690">
        <v>51.752237911999998</v>
      </c>
      <c r="M55" s="690">
        <v>51.909578758999999</v>
      </c>
      <c r="N55" s="690">
        <v>55.616617288</v>
      </c>
      <c r="O55" s="690">
        <v>60.021401769000001</v>
      </c>
      <c r="P55" s="690">
        <v>48.710574797</v>
      </c>
      <c r="Q55" s="690">
        <v>51.628486291999998</v>
      </c>
      <c r="R55" s="690">
        <v>47.647249616000003</v>
      </c>
      <c r="S55" s="690">
        <v>60.617085093</v>
      </c>
      <c r="T55" s="690">
        <v>61.167357148999997</v>
      </c>
      <c r="U55" s="690">
        <v>66.529517859999999</v>
      </c>
      <c r="V55" s="690">
        <v>65.212837574000005</v>
      </c>
      <c r="W55" s="690">
        <v>61.435991287999997</v>
      </c>
      <c r="X55" s="690">
        <v>50.737599146000001</v>
      </c>
      <c r="Y55" s="690">
        <v>50.386594338000002</v>
      </c>
      <c r="Z55" s="690">
        <v>53.564762811999998</v>
      </c>
      <c r="AA55" s="690">
        <v>56.337845623</v>
      </c>
      <c r="AB55" s="690">
        <v>53.006075860999999</v>
      </c>
      <c r="AC55" s="690">
        <v>49.186200233000001</v>
      </c>
      <c r="AD55" s="690">
        <v>43.398164145000003</v>
      </c>
      <c r="AE55" s="690">
        <v>50.674745731000002</v>
      </c>
      <c r="AF55" s="690">
        <v>58.544192803000001</v>
      </c>
      <c r="AG55" s="690">
        <v>65.986371317999996</v>
      </c>
      <c r="AH55" s="690">
        <v>63.578260221000001</v>
      </c>
      <c r="AI55" s="690">
        <v>53.686669567000003</v>
      </c>
      <c r="AJ55" s="690">
        <v>47.725678299999998</v>
      </c>
      <c r="AK55" s="690">
        <v>47.416577461999999</v>
      </c>
      <c r="AL55" s="690">
        <v>58.046327679000001</v>
      </c>
      <c r="AM55" s="690">
        <v>59.763366234999999</v>
      </c>
      <c r="AN55" s="690">
        <v>54.250353289000003</v>
      </c>
      <c r="AO55" s="690">
        <v>49.668690941999998</v>
      </c>
      <c r="AP55" s="690">
        <v>46.608328637</v>
      </c>
      <c r="AQ55" s="690">
        <v>54.041284441999998</v>
      </c>
      <c r="AR55" s="690">
        <v>61.633283188999997</v>
      </c>
      <c r="AS55" s="690">
        <v>64.853689161999995</v>
      </c>
      <c r="AT55" s="690">
        <v>66.552598531000001</v>
      </c>
      <c r="AU55" s="690">
        <v>54.977622201999999</v>
      </c>
      <c r="AV55" s="690">
        <v>49.887974999999997</v>
      </c>
      <c r="AW55" s="690">
        <v>52.378219618000003</v>
      </c>
      <c r="AX55" s="690">
        <v>53.403173721000002</v>
      </c>
      <c r="AY55" s="690">
        <v>64.515959354000003</v>
      </c>
      <c r="AZ55" s="690">
        <v>52.892539974000002</v>
      </c>
      <c r="BA55" s="690">
        <v>51.297397384</v>
      </c>
      <c r="BB55" s="691">
        <v>47.38073</v>
      </c>
      <c r="BC55" s="691">
        <v>53.492460000000001</v>
      </c>
      <c r="BD55" s="691">
        <v>60.88438</v>
      </c>
      <c r="BE55" s="691">
        <v>68.356539999999995</v>
      </c>
      <c r="BF55" s="691">
        <v>67.154830000000004</v>
      </c>
      <c r="BG55" s="691">
        <v>56.564039999999999</v>
      </c>
      <c r="BH55" s="691">
        <v>50.992699999999999</v>
      </c>
      <c r="BI55" s="691">
        <v>50.25947</v>
      </c>
      <c r="BJ55" s="691">
        <v>56.961820000000003</v>
      </c>
      <c r="BK55" s="691">
        <v>61.388289999999998</v>
      </c>
      <c r="BL55" s="691">
        <v>53.712919999999997</v>
      </c>
      <c r="BM55" s="691">
        <v>51.617359999999998</v>
      </c>
      <c r="BN55" s="691">
        <v>48.489359999999998</v>
      </c>
      <c r="BO55" s="691">
        <v>54.51117</v>
      </c>
      <c r="BP55" s="691">
        <v>61.619079999999997</v>
      </c>
      <c r="BQ55" s="691">
        <v>69.425650000000005</v>
      </c>
      <c r="BR55" s="691">
        <v>68.265940000000001</v>
      </c>
      <c r="BS55" s="691">
        <v>57.588810000000002</v>
      </c>
      <c r="BT55" s="691">
        <v>52.160249999999998</v>
      </c>
      <c r="BU55" s="691">
        <v>51.396189999999997</v>
      </c>
      <c r="BV55" s="691">
        <v>58.345970000000001</v>
      </c>
    </row>
    <row r="56" spans="1:74" ht="11.15" customHeight="1" x14ac:dyDescent="0.25">
      <c r="A56" s="493"/>
      <c r="B56" s="131" t="s">
        <v>1233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1234</v>
      </c>
      <c r="B57" s="500" t="s">
        <v>82</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11.66751</v>
      </c>
      <c r="BA57" s="690">
        <v>12.364990000000001</v>
      </c>
      <c r="BB57" s="691">
        <v>12.57371</v>
      </c>
      <c r="BC57" s="691">
        <v>15.14645</v>
      </c>
      <c r="BD57" s="691">
        <v>17.4329</v>
      </c>
      <c r="BE57" s="691">
        <v>17.86599</v>
      </c>
      <c r="BF57" s="691">
        <v>17.488779999999998</v>
      </c>
      <c r="BG57" s="691">
        <v>15.352690000000001</v>
      </c>
      <c r="BH57" s="691">
        <v>13.95182</v>
      </c>
      <c r="BI57" s="691">
        <v>12.237590000000001</v>
      </c>
      <c r="BJ57" s="691">
        <v>12.81311</v>
      </c>
      <c r="BK57" s="691">
        <v>12.96153</v>
      </c>
      <c r="BL57" s="691">
        <v>11.196260000000001</v>
      </c>
      <c r="BM57" s="691">
        <v>11.74025</v>
      </c>
      <c r="BN57" s="691">
        <v>13.579000000000001</v>
      </c>
      <c r="BO57" s="691">
        <v>16.434280000000001</v>
      </c>
      <c r="BP57" s="691">
        <v>17.448309999999999</v>
      </c>
      <c r="BQ57" s="691">
        <v>18.00827</v>
      </c>
      <c r="BR57" s="691">
        <v>17.62396</v>
      </c>
      <c r="BS57" s="691">
        <v>16.475079999999998</v>
      </c>
      <c r="BT57" s="691">
        <v>14.185700000000001</v>
      </c>
      <c r="BU57" s="691">
        <v>12.243869999999999</v>
      </c>
      <c r="BV57" s="691">
        <v>13.17572</v>
      </c>
    </row>
    <row r="58" spans="1:74" ht="11.15" customHeight="1" x14ac:dyDescent="0.25">
      <c r="A58" s="499" t="s">
        <v>1235</v>
      </c>
      <c r="B58" s="502" t="s">
        <v>81</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0.97519809999999996</v>
      </c>
      <c r="BA58" s="690">
        <v>0.69669939999999997</v>
      </c>
      <c r="BB58" s="691">
        <v>0.87163860000000004</v>
      </c>
      <c r="BC58" s="691">
        <v>1.087202</v>
      </c>
      <c r="BD58" s="691">
        <v>1.1791780000000001</v>
      </c>
      <c r="BE58" s="691">
        <v>1.394253</v>
      </c>
      <c r="BF58" s="691">
        <v>1.5135130000000001</v>
      </c>
      <c r="BG58" s="691">
        <v>1.186758</v>
      </c>
      <c r="BH58" s="691">
        <v>1.2518309999999999</v>
      </c>
      <c r="BI58" s="691">
        <v>0.95530289999999995</v>
      </c>
      <c r="BJ58" s="691">
        <v>0.71407699999999996</v>
      </c>
      <c r="BK58" s="691">
        <v>1.2220260000000001</v>
      </c>
      <c r="BL58" s="691">
        <v>0.67599010000000004</v>
      </c>
      <c r="BM58" s="691">
        <v>0.70747680000000002</v>
      </c>
      <c r="BN58" s="691">
        <v>0.84926829999999998</v>
      </c>
      <c r="BO58" s="691">
        <v>0.96526009999999995</v>
      </c>
      <c r="BP58" s="691">
        <v>1.124744</v>
      </c>
      <c r="BQ58" s="691">
        <v>1.373831</v>
      </c>
      <c r="BR58" s="691">
        <v>1.4824889999999999</v>
      </c>
      <c r="BS58" s="691">
        <v>1.168391</v>
      </c>
      <c r="BT58" s="691">
        <v>1.218272</v>
      </c>
      <c r="BU58" s="691">
        <v>0.92336450000000003</v>
      </c>
      <c r="BV58" s="691">
        <v>0.68769420000000003</v>
      </c>
    </row>
    <row r="59" spans="1:74" ht="11.15" customHeight="1" x14ac:dyDescent="0.25">
      <c r="A59" s="499" t="s">
        <v>1236</v>
      </c>
      <c r="B59" s="502" t="s">
        <v>84</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2.5204300000000002</v>
      </c>
      <c r="BA59" s="690">
        <v>2.3456800000000002</v>
      </c>
      <c r="BB59" s="691">
        <v>2.3346900000000002</v>
      </c>
      <c r="BC59" s="691">
        <v>2.68269</v>
      </c>
      <c r="BD59" s="691">
        <v>2.5961599999999998</v>
      </c>
      <c r="BE59" s="691">
        <v>2.68269</v>
      </c>
      <c r="BF59" s="691">
        <v>2.68269</v>
      </c>
      <c r="BG59" s="691">
        <v>2.5961599999999998</v>
      </c>
      <c r="BH59" s="691">
        <v>2.1820900000000001</v>
      </c>
      <c r="BI59" s="691">
        <v>2.2285599999999999</v>
      </c>
      <c r="BJ59" s="691">
        <v>2.68269</v>
      </c>
      <c r="BK59" s="691">
        <v>2.68269</v>
      </c>
      <c r="BL59" s="691">
        <v>2.3875700000000002</v>
      </c>
      <c r="BM59" s="691">
        <v>1.95261</v>
      </c>
      <c r="BN59" s="691">
        <v>2.06854</v>
      </c>
      <c r="BO59" s="691">
        <v>2.2542399999999998</v>
      </c>
      <c r="BP59" s="691">
        <v>2.5961599999999998</v>
      </c>
      <c r="BQ59" s="691">
        <v>2.68269</v>
      </c>
      <c r="BR59" s="691">
        <v>2.68269</v>
      </c>
      <c r="BS59" s="691">
        <v>2.1463199999999998</v>
      </c>
      <c r="BT59" s="691">
        <v>2.3950900000000002</v>
      </c>
      <c r="BU59" s="691">
        <v>2.5961599999999998</v>
      </c>
      <c r="BV59" s="691">
        <v>2.68269</v>
      </c>
    </row>
    <row r="60" spans="1:74" ht="11.15" customHeight="1" x14ac:dyDescent="0.25">
      <c r="A60" s="499" t="s">
        <v>1237</v>
      </c>
      <c r="B60" s="502" t="s">
        <v>1202</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1.6401200000000001E-2</v>
      </c>
      <c r="BA60" s="690">
        <v>1.78736E-2</v>
      </c>
      <c r="BB60" s="691">
        <v>1.7062999999999998E-2</v>
      </c>
      <c r="BC60" s="691">
        <v>1.6323500000000001E-2</v>
      </c>
      <c r="BD60" s="691">
        <v>1.3051E-2</v>
      </c>
      <c r="BE60" s="691">
        <v>1.25904E-2</v>
      </c>
      <c r="BF60" s="691">
        <v>1.18177E-2</v>
      </c>
      <c r="BG60" s="691">
        <v>1.02719E-2</v>
      </c>
      <c r="BH60" s="691">
        <v>1.16662E-2</v>
      </c>
      <c r="BI60" s="691">
        <v>1.2590199999999999E-2</v>
      </c>
      <c r="BJ60" s="691">
        <v>1.6084399999999999E-2</v>
      </c>
      <c r="BK60" s="691">
        <v>1.9805699999999999E-2</v>
      </c>
      <c r="BL60" s="691">
        <v>1.6862499999999999E-2</v>
      </c>
      <c r="BM60" s="691">
        <v>1.82568E-2</v>
      </c>
      <c r="BN60" s="691">
        <v>1.73413E-2</v>
      </c>
      <c r="BO60" s="691">
        <v>1.65392E-2</v>
      </c>
      <c r="BP60" s="691">
        <v>1.32076E-2</v>
      </c>
      <c r="BQ60" s="691">
        <v>1.2711800000000001E-2</v>
      </c>
      <c r="BR60" s="691">
        <v>1.1908800000000001E-2</v>
      </c>
      <c r="BS60" s="691">
        <v>1.0338E-2</v>
      </c>
      <c r="BT60" s="691">
        <v>1.17175E-2</v>
      </c>
      <c r="BU60" s="691">
        <v>1.26274E-2</v>
      </c>
      <c r="BV60" s="691">
        <v>1.6113300000000001E-2</v>
      </c>
    </row>
    <row r="61" spans="1:74" ht="11.15" customHeight="1" x14ac:dyDescent="0.25">
      <c r="A61" s="499" t="s">
        <v>1238</v>
      </c>
      <c r="B61" s="502" t="s">
        <v>1305</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0.44846611400000003</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0.98755490000000001</v>
      </c>
      <c r="BA61" s="690">
        <v>1.1862649999999999</v>
      </c>
      <c r="BB61" s="691">
        <v>1.2975779999999999</v>
      </c>
      <c r="BC61" s="691">
        <v>1.343399</v>
      </c>
      <c r="BD61" s="691">
        <v>1.047566</v>
      </c>
      <c r="BE61" s="691">
        <v>1.2091320000000001</v>
      </c>
      <c r="BF61" s="691">
        <v>1.185052</v>
      </c>
      <c r="BG61" s="691">
        <v>1.1055269999999999</v>
      </c>
      <c r="BH61" s="691">
        <v>1.0639160000000001</v>
      </c>
      <c r="BI61" s="691">
        <v>0.9160855</v>
      </c>
      <c r="BJ61" s="691">
        <v>0.92290859999999997</v>
      </c>
      <c r="BK61" s="691">
        <v>1.0880000000000001</v>
      </c>
      <c r="BL61" s="691">
        <v>1.193146</v>
      </c>
      <c r="BM61" s="691">
        <v>1.5533410000000001</v>
      </c>
      <c r="BN61" s="691">
        <v>1.660849</v>
      </c>
      <c r="BO61" s="691">
        <v>1.7572669999999999</v>
      </c>
      <c r="BP61" s="691">
        <v>1.428048</v>
      </c>
      <c r="BQ61" s="691">
        <v>1.5515330000000001</v>
      </c>
      <c r="BR61" s="691">
        <v>1.502186</v>
      </c>
      <c r="BS61" s="691">
        <v>1.38584</v>
      </c>
      <c r="BT61" s="691">
        <v>1.3024469999999999</v>
      </c>
      <c r="BU61" s="691">
        <v>1.105888</v>
      </c>
      <c r="BV61" s="691">
        <v>1.047785</v>
      </c>
    </row>
    <row r="62" spans="1:74" ht="11.15" customHeight="1" x14ac:dyDescent="0.25">
      <c r="A62" s="499" t="s">
        <v>1239</v>
      </c>
      <c r="B62" s="500" t="s">
        <v>1306</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0.30937510000000001</v>
      </c>
      <c r="BA62" s="690">
        <v>0.22589980000000001</v>
      </c>
      <c r="BB62" s="691">
        <v>0.24488480000000001</v>
      </c>
      <c r="BC62" s="691">
        <v>0.25044319999999998</v>
      </c>
      <c r="BD62" s="691">
        <v>0.30149999999999999</v>
      </c>
      <c r="BE62" s="691">
        <v>0.27745599999999998</v>
      </c>
      <c r="BF62" s="691">
        <v>0.267681</v>
      </c>
      <c r="BG62" s="691">
        <v>0.23424890000000001</v>
      </c>
      <c r="BH62" s="691">
        <v>0.2028326</v>
      </c>
      <c r="BI62" s="691">
        <v>0.20918310000000001</v>
      </c>
      <c r="BJ62" s="691">
        <v>0.2478225</v>
      </c>
      <c r="BK62" s="691">
        <v>0.25997130000000002</v>
      </c>
      <c r="BL62" s="691">
        <v>0.3148957</v>
      </c>
      <c r="BM62" s="691">
        <v>0.21570210000000001</v>
      </c>
      <c r="BN62" s="691">
        <v>0.24899080000000001</v>
      </c>
      <c r="BO62" s="691">
        <v>0.2443003</v>
      </c>
      <c r="BP62" s="691">
        <v>0.30195959999999999</v>
      </c>
      <c r="BQ62" s="691">
        <v>0.28619070000000002</v>
      </c>
      <c r="BR62" s="691">
        <v>0.2726208</v>
      </c>
      <c r="BS62" s="691">
        <v>0.23412079999999999</v>
      </c>
      <c r="BT62" s="691">
        <v>0.21612410000000001</v>
      </c>
      <c r="BU62" s="691">
        <v>0.20495840000000001</v>
      </c>
      <c r="BV62" s="691">
        <v>0.2443485</v>
      </c>
    </row>
    <row r="63" spans="1:74" ht="11.15" customHeight="1" x14ac:dyDescent="0.25">
      <c r="A63" s="499" t="s">
        <v>1240</v>
      </c>
      <c r="B63" s="502" t="s">
        <v>1206</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16.587718298999999</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16.476469999999999</v>
      </c>
      <c r="BA63" s="690">
        <v>16.837409999999998</v>
      </c>
      <c r="BB63" s="691">
        <v>17.339559999999999</v>
      </c>
      <c r="BC63" s="691">
        <v>20.526509999999998</v>
      </c>
      <c r="BD63" s="691">
        <v>22.570360000000001</v>
      </c>
      <c r="BE63" s="691">
        <v>23.44211</v>
      </c>
      <c r="BF63" s="691">
        <v>23.149539999999998</v>
      </c>
      <c r="BG63" s="691">
        <v>20.48565</v>
      </c>
      <c r="BH63" s="691">
        <v>18.664149999999999</v>
      </c>
      <c r="BI63" s="691">
        <v>16.55931</v>
      </c>
      <c r="BJ63" s="691">
        <v>17.396699999999999</v>
      </c>
      <c r="BK63" s="691">
        <v>18.234030000000001</v>
      </c>
      <c r="BL63" s="691">
        <v>15.78472</v>
      </c>
      <c r="BM63" s="691">
        <v>16.187639999999998</v>
      </c>
      <c r="BN63" s="691">
        <v>18.42399</v>
      </c>
      <c r="BO63" s="691">
        <v>21.671880000000002</v>
      </c>
      <c r="BP63" s="691">
        <v>22.912430000000001</v>
      </c>
      <c r="BQ63" s="691">
        <v>23.915220000000001</v>
      </c>
      <c r="BR63" s="691">
        <v>23.575859999999999</v>
      </c>
      <c r="BS63" s="691">
        <v>21.420089999999998</v>
      </c>
      <c r="BT63" s="691">
        <v>19.329350000000002</v>
      </c>
      <c r="BU63" s="691">
        <v>17.086870000000001</v>
      </c>
      <c r="BV63" s="691">
        <v>17.85435</v>
      </c>
    </row>
    <row r="64" spans="1:74" ht="11.15" customHeight="1" x14ac:dyDescent="0.25">
      <c r="A64" s="504" t="s">
        <v>1241</v>
      </c>
      <c r="B64" s="505" t="s">
        <v>1307</v>
      </c>
      <c r="C64" s="521">
        <v>18.363130559999998</v>
      </c>
      <c r="D64" s="521">
        <v>15.826472235000001</v>
      </c>
      <c r="E64" s="521">
        <v>16.278246847999998</v>
      </c>
      <c r="F64" s="521">
        <v>17.711586797999999</v>
      </c>
      <c r="G64" s="521">
        <v>19.428465406000001</v>
      </c>
      <c r="H64" s="521">
        <v>21.88427656</v>
      </c>
      <c r="I64" s="521">
        <v>23.036603484</v>
      </c>
      <c r="J64" s="521">
        <v>23.380439787</v>
      </c>
      <c r="K64" s="521">
        <v>22.410714125999998</v>
      </c>
      <c r="L64" s="521">
        <v>20.809480074</v>
      </c>
      <c r="M64" s="521">
        <v>17.380886527000001</v>
      </c>
      <c r="N64" s="521">
        <v>16.748185887999998</v>
      </c>
      <c r="O64" s="521">
        <v>16.993473872999999</v>
      </c>
      <c r="P64" s="521">
        <v>15.458794465</v>
      </c>
      <c r="Q64" s="521">
        <v>16.921371906000001</v>
      </c>
      <c r="R64" s="521">
        <v>17.218828579</v>
      </c>
      <c r="S64" s="521">
        <v>18.425262197999999</v>
      </c>
      <c r="T64" s="521">
        <v>19.149861392999998</v>
      </c>
      <c r="U64" s="521">
        <v>23.17232332</v>
      </c>
      <c r="V64" s="521">
        <v>23.018677748000002</v>
      </c>
      <c r="W64" s="521">
        <v>21.777347352</v>
      </c>
      <c r="X64" s="521">
        <v>21.406691666</v>
      </c>
      <c r="Y64" s="521">
        <v>16.356203128000001</v>
      </c>
      <c r="Z64" s="521">
        <v>16.558428420999999</v>
      </c>
      <c r="AA64" s="521">
        <v>16.507785758000001</v>
      </c>
      <c r="AB64" s="521">
        <v>16.028266527</v>
      </c>
      <c r="AC64" s="521">
        <v>18.044786245000001</v>
      </c>
      <c r="AD64" s="521">
        <v>17.856468715999998</v>
      </c>
      <c r="AE64" s="521">
        <v>16.974480568000001</v>
      </c>
      <c r="AF64" s="521">
        <v>19.535740779000001</v>
      </c>
      <c r="AG64" s="521">
        <v>24.312963581000002</v>
      </c>
      <c r="AH64" s="521">
        <v>24.519318463000001</v>
      </c>
      <c r="AI64" s="521">
        <v>22.056185699</v>
      </c>
      <c r="AJ64" s="521">
        <v>21.151600407</v>
      </c>
      <c r="AK64" s="521">
        <v>17.629048668999999</v>
      </c>
      <c r="AL64" s="521">
        <v>17.308174295000001</v>
      </c>
      <c r="AM64" s="521">
        <v>16.818998299</v>
      </c>
      <c r="AN64" s="521">
        <v>16.025104314</v>
      </c>
      <c r="AO64" s="521">
        <v>17.766761461000002</v>
      </c>
      <c r="AP64" s="521">
        <v>17.351044902000002</v>
      </c>
      <c r="AQ64" s="521">
        <v>18.413077734000002</v>
      </c>
      <c r="AR64" s="521">
        <v>19.247373748000001</v>
      </c>
      <c r="AS64" s="521">
        <v>23.919130979999998</v>
      </c>
      <c r="AT64" s="521">
        <v>25.250953179</v>
      </c>
      <c r="AU64" s="521">
        <v>21.930769128000001</v>
      </c>
      <c r="AV64" s="521">
        <v>20.841030876000001</v>
      </c>
      <c r="AW64" s="521">
        <v>16.513093328</v>
      </c>
      <c r="AX64" s="521">
        <v>17.73018647</v>
      </c>
      <c r="AY64" s="521">
        <v>17.805961634999999</v>
      </c>
      <c r="AZ64" s="521">
        <v>16.115179781999998</v>
      </c>
      <c r="BA64" s="521">
        <v>17.876737159000001</v>
      </c>
      <c r="BB64" s="522">
        <v>16.88064</v>
      </c>
      <c r="BC64" s="522">
        <v>19.776309999999999</v>
      </c>
      <c r="BD64" s="522">
        <v>21.48724</v>
      </c>
      <c r="BE64" s="522">
        <v>22.972930000000002</v>
      </c>
      <c r="BF64" s="522">
        <v>23.09684</v>
      </c>
      <c r="BG64" s="522">
        <v>21.25797</v>
      </c>
      <c r="BH64" s="522">
        <v>19.30097</v>
      </c>
      <c r="BI64" s="522">
        <v>16.276890000000002</v>
      </c>
      <c r="BJ64" s="522">
        <v>16.522130000000001</v>
      </c>
      <c r="BK64" s="522">
        <v>16.924479999999999</v>
      </c>
      <c r="BL64" s="522">
        <v>15.185499999999999</v>
      </c>
      <c r="BM64" s="522">
        <v>16.541070000000001</v>
      </c>
      <c r="BN64" s="522">
        <v>17.09731</v>
      </c>
      <c r="BO64" s="522">
        <v>20.135210000000001</v>
      </c>
      <c r="BP64" s="522">
        <v>21.75301</v>
      </c>
      <c r="BQ64" s="522">
        <v>23.259180000000001</v>
      </c>
      <c r="BR64" s="522">
        <v>23.400079999999999</v>
      </c>
      <c r="BS64" s="522">
        <v>21.552700000000002</v>
      </c>
      <c r="BT64" s="522">
        <v>19.626000000000001</v>
      </c>
      <c r="BU64" s="522">
        <v>16.551210000000001</v>
      </c>
      <c r="BV64" s="522">
        <v>16.838159999999998</v>
      </c>
    </row>
    <row r="65" spans="1:74" ht="12" customHeight="1" x14ac:dyDescent="0.3">
      <c r="A65" s="493"/>
      <c r="B65" s="812" t="s">
        <v>1366</v>
      </c>
      <c r="C65" s="813"/>
      <c r="D65" s="813"/>
      <c r="E65" s="813"/>
      <c r="F65" s="813"/>
      <c r="G65" s="813"/>
      <c r="H65" s="813"/>
      <c r="I65" s="813"/>
      <c r="J65" s="813"/>
      <c r="K65" s="813"/>
      <c r="L65" s="813"/>
      <c r="M65" s="813"/>
      <c r="N65" s="813"/>
      <c r="O65" s="813"/>
      <c r="P65" s="813"/>
      <c r="Q65" s="813"/>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2" t="s">
        <v>1367</v>
      </c>
      <c r="C66" s="813"/>
      <c r="D66" s="813"/>
      <c r="E66" s="813"/>
      <c r="F66" s="813"/>
      <c r="G66" s="813"/>
      <c r="H66" s="813"/>
      <c r="I66" s="813"/>
      <c r="J66" s="813"/>
      <c r="K66" s="813"/>
      <c r="L66" s="813"/>
      <c r="M66" s="813"/>
      <c r="N66" s="813"/>
      <c r="O66" s="813"/>
      <c r="P66" s="813"/>
      <c r="Q66" s="813"/>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2" t="s">
        <v>1368</v>
      </c>
      <c r="C67" s="813"/>
      <c r="D67" s="813"/>
      <c r="E67" s="813"/>
      <c r="F67" s="813"/>
      <c r="G67" s="813"/>
      <c r="H67" s="813"/>
      <c r="I67" s="813"/>
      <c r="J67" s="813"/>
      <c r="K67" s="813"/>
      <c r="L67" s="813"/>
      <c r="M67" s="813"/>
      <c r="N67" s="813"/>
      <c r="O67" s="813"/>
      <c r="P67" s="813"/>
      <c r="Q67" s="813"/>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2" t="s">
        <v>1369</v>
      </c>
      <c r="C68" s="813"/>
      <c r="D68" s="813"/>
      <c r="E68" s="813"/>
      <c r="F68" s="813"/>
      <c r="G68" s="813"/>
      <c r="H68" s="813"/>
      <c r="I68" s="813"/>
      <c r="J68" s="813"/>
      <c r="K68" s="813"/>
      <c r="L68" s="813"/>
      <c r="M68" s="813"/>
      <c r="N68" s="813"/>
      <c r="O68" s="813"/>
      <c r="P68" s="813"/>
      <c r="Q68" s="813"/>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2" t="s">
        <v>1370</v>
      </c>
      <c r="C69" s="813"/>
      <c r="D69" s="813"/>
      <c r="E69" s="813"/>
      <c r="F69" s="813"/>
      <c r="G69" s="813"/>
      <c r="H69" s="813"/>
      <c r="I69" s="813"/>
      <c r="J69" s="813"/>
      <c r="K69" s="813"/>
      <c r="L69" s="813"/>
      <c r="M69" s="813"/>
      <c r="N69" s="813"/>
      <c r="O69" s="813"/>
      <c r="P69" s="813"/>
      <c r="Q69" s="813"/>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2" t="s">
        <v>1371</v>
      </c>
      <c r="C70" s="813"/>
      <c r="D70" s="813"/>
      <c r="E70" s="813"/>
      <c r="F70" s="813"/>
      <c r="G70" s="813"/>
      <c r="H70" s="813"/>
      <c r="I70" s="813"/>
      <c r="J70" s="813"/>
      <c r="K70" s="813"/>
      <c r="L70" s="813"/>
      <c r="M70" s="813"/>
      <c r="N70" s="813"/>
      <c r="O70" s="813"/>
      <c r="P70" s="813"/>
      <c r="Q70" s="813"/>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5" t="str">
        <f>"Notes: "&amp;"EIA completed modeling and analysis for this report on " &amp;Dates!D2&amp;"."</f>
        <v>Notes: EIA completed modeling and analysis for this report on Thursday April 7, 2022.</v>
      </c>
      <c r="C71" s="816"/>
      <c r="D71" s="816"/>
      <c r="E71" s="816"/>
      <c r="F71" s="816"/>
      <c r="G71" s="816"/>
      <c r="H71" s="816"/>
      <c r="I71" s="816"/>
      <c r="J71" s="816"/>
      <c r="K71" s="816"/>
      <c r="L71" s="816"/>
      <c r="M71" s="816"/>
      <c r="N71" s="816"/>
      <c r="O71" s="816"/>
      <c r="P71" s="816"/>
      <c r="Q71" s="816"/>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48" t="s">
        <v>351</v>
      </c>
      <c r="C72" s="755"/>
      <c r="D72" s="755"/>
      <c r="E72" s="755"/>
      <c r="F72" s="755"/>
      <c r="G72" s="755"/>
      <c r="H72" s="755"/>
      <c r="I72" s="755"/>
      <c r="J72" s="755"/>
      <c r="K72" s="755"/>
      <c r="L72" s="755"/>
      <c r="M72" s="755"/>
      <c r="N72" s="755"/>
      <c r="O72" s="755"/>
      <c r="P72" s="755"/>
      <c r="Q72" s="755"/>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5" t="s">
        <v>1365</v>
      </c>
      <c r="C73" s="817"/>
      <c r="D73" s="817"/>
      <c r="E73" s="817"/>
      <c r="F73" s="817"/>
      <c r="G73" s="817"/>
      <c r="H73" s="817"/>
      <c r="I73" s="817"/>
      <c r="J73" s="817"/>
      <c r="K73" s="817"/>
      <c r="L73" s="817"/>
      <c r="M73" s="817"/>
      <c r="N73" s="817"/>
      <c r="O73" s="817"/>
      <c r="P73" s="817"/>
      <c r="Q73" s="817"/>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1" t="s">
        <v>1356</v>
      </c>
      <c r="C74" s="811"/>
      <c r="D74" s="811"/>
      <c r="E74" s="811"/>
      <c r="F74" s="811"/>
      <c r="G74" s="811"/>
      <c r="H74" s="811"/>
      <c r="I74" s="811"/>
      <c r="J74" s="811"/>
      <c r="K74" s="811"/>
      <c r="L74" s="811"/>
      <c r="M74" s="811"/>
      <c r="N74" s="811"/>
      <c r="O74" s="811"/>
      <c r="P74" s="811"/>
      <c r="Q74" s="811"/>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1"/>
      <c r="C75" s="811"/>
      <c r="D75" s="811"/>
      <c r="E75" s="811"/>
      <c r="F75" s="811"/>
      <c r="G75" s="811"/>
      <c r="H75" s="811"/>
      <c r="I75" s="811"/>
      <c r="J75" s="811"/>
      <c r="K75" s="811"/>
      <c r="L75" s="811"/>
      <c r="M75" s="811"/>
      <c r="N75" s="811"/>
      <c r="O75" s="811"/>
      <c r="P75" s="811"/>
      <c r="Q75" s="811"/>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3" t="s">
        <v>1362</v>
      </c>
      <c r="C76" s="734"/>
      <c r="D76" s="734"/>
      <c r="E76" s="734"/>
      <c r="F76" s="734"/>
      <c r="G76" s="734"/>
      <c r="H76" s="734"/>
      <c r="I76" s="734"/>
      <c r="J76" s="734"/>
      <c r="K76" s="734"/>
      <c r="L76" s="734"/>
      <c r="M76" s="734"/>
      <c r="N76" s="734"/>
      <c r="O76" s="734"/>
      <c r="P76" s="734"/>
      <c r="Q76" s="734"/>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8" activePane="bottomRight" state="frozen"/>
      <selection activeCell="BF63" sqref="BF63"/>
      <selection pane="topRight" activeCell="BF63" sqref="BF63"/>
      <selection pane="bottomLeft" activeCell="BF63" sqref="BF63"/>
      <selection pane="bottomRight" activeCell="BA6" sqref="BA6:BA58"/>
    </sheetView>
  </sheetViews>
  <sheetFormatPr defaultColWidth="11" defaultRowHeight="10.5" x14ac:dyDescent="0.25"/>
  <cols>
    <col min="1" max="1" width="11.54296875" style="491" customWidth="1"/>
    <col min="2" max="2" width="26.1796875" style="491" customWidth="1"/>
    <col min="3" max="55" width="6.54296875" style="491" customWidth="1"/>
    <col min="56" max="58" width="6.54296875" style="618" customWidth="1"/>
    <col min="59" max="74" width="6.54296875" style="491" customWidth="1"/>
    <col min="75" max="249" width="11" style="491"/>
    <col min="250" max="250" width="1.54296875" style="491" customWidth="1"/>
    <col min="251" max="16384" width="11" style="491"/>
  </cols>
  <sheetData>
    <row r="1" spans="1:74" ht="12.75" customHeight="1" x14ac:dyDescent="0.3">
      <c r="A1" s="758" t="s">
        <v>792</v>
      </c>
      <c r="B1" s="490" t="s">
        <v>1346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59"/>
      <c r="B2" s="486" t="str">
        <f>"U.S. Energy Information Administration  |  Short-Term Energy Outlook  - "&amp;Dates!D1</f>
        <v>U.S. Energy Information Administration  |  Short-Term Energy Outlook  - April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ht="12.75" customHeight="1" x14ac:dyDescent="0.25">
      <c r="A4" s="517"/>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17"/>
      <c r="B5" s="131" t="s">
        <v>1325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1242</v>
      </c>
      <c r="B6" s="500" t="s">
        <v>82</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16.744654440000001</v>
      </c>
      <c r="AB6" s="690">
        <v>14.801326138</v>
      </c>
      <c r="AC6" s="690">
        <v>14.644876282</v>
      </c>
      <c r="AD6" s="690">
        <v>13.568557925</v>
      </c>
      <c r="AE6" s="690">
        <v>14.521282079000001</v>
      </c>
      <c r="AF6" s="690">
        <v>17.451116251999998</v>
      </c>
      <c r="AG6" s="690">
        <v>21.476878102000001</v>
      </c>
      <c r="AH6" s="690">
        <v>18.150372785999998</v>
      </c>
      <c r="AI6" s="690">
        <v>12.930042558</v>
      </c>
      <c r="AJ6" s="690">
        <v>13.878639695</v>
      </c>
      <c r="AK6" s="690">
        <v>10.86732613</v>
      </c>
      <c r="AL6" s="690">
        <v>13.722875741999999</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13.639189999999999</v>
      </c>
      <c r="BA6" s="690">
        <v>13.013389999999999</v>
      </c>
      <c r="BB6" s="691">
        <v>11.06582</v>
      </c>
      <c r="BC6" s="691">
        <v>10.90038</v>
      </c>
      <c r="BD6" s="691">
        <v>14.666219999999999</v>
      </c>
      <c r="BE6" s="691">
        <v>19.06474</v>
      </c>
      <c r="BF6" s="691">
        <v>17.15748</v>
      </c>
      <c r="BG6" s="691">
        <v>11.28354</v>
      </c>
      <c r="BH6" s="691">
        <v>11.73509</v>
      </c>
      <c r="BI6" s="691">
        <v>9.3518760000000007</v>
      </c>
      <c r="BJ6" s="691">
        <v>10.586919999999999</v>
      </c>
      <c r="BK6" s="691">
        <v>12.178430000000001</v>
      </c>
      <c r="BL6" s="691">
        <v>11.9472</v>
      </c>
      <c r="BM6" s="691">
        <v>11.098380000000001</v>
      </c>
      <c r="BN6" s="691">
        <v>12.592090000000001</v>
      </c>
      <c r="BO6" s="691">
        <v>13.322660000000001</v>
      </c>
      <c r="BP6" s="691">
        <v>16.95027</v>
      </c>
      <c r="BQ6" s="691">
        <v>21.696439999999999</v>
      </c>
      <c r="BR6" s="691">
        <v>20.22213</v>
      </c>
      <c r="BS6" s="691">
        <v>13.61205</v>
      </c>
      <c r="BT6" s="691">
        <v>14.293519999999999</v>
      </c>
      <c r="BU6" s="691">
        <v>11.361330000000001</v>
      </c>
      <c r="BV6" s="691">
        <v>12.371320000000001</v>
      </c>
    </row>
    <row r="7" spans="1:74" ht="11.15" customHeight="1" x14ac:dyDescent="0.25">
      <c r="A7" s="499" t="s">
        <v>1243</v>
      </c>
      <c r="B7" s="500" t="s">
        <v>81</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22.452760000000001</v>
      </c>
      <c r="BA7" s="690">
        <v>17.932469999999999</v>
      </c>
      <c r="BB7" s="691">
        <v>18.333559999999999</v>
      </c>
      <c r="BC7" s="691">
        <v>21.32442</v>
      </c>
      <c r="BD7" s="691">
        <v>25.518170000000001</v>
      </c>
      <c r="BE7" s="691">
        <v>30.6586</v>
      </c>
      <c r="BF7" s="691">
        <v>30.214600000000001</v>
      </c>
      <c r="BG7" s="691">
        <v>24.419879999999999</v>
      </c>
      <c r="BH7" s="691">
        <v>21.574850000000001</v>
      </c>
      <c r="BI7" s="691">
        <v>20.908809999999999</v>
      </c>
      <c r="BJ7" s="691">
        <v>22.913879999999999</v>
      </c>
      <c r="BK7" s="691">
        <v>25.029640000000001</v>
      </c>
      <c r="BL7" s="691">
        <v>23.416119999999999</v>
      </c>
      <c r="BM7" s="691">
        <v>19.723800000000001</v>
      </c>
      <c r="BN7" s="691">
        <v>16.70654</v>
      </c>
      <c r="BO7" s="691">
        <v>18.817399999999999</v>
      </c>
      <c r="BP7" s="691">
        <v>22.96435</v>
      </c>
      <c r="BQ7" s="691">
        <v>27.506180000000001</v>
      </c>
      <c r="BR7" s="691">
        <v>27.05678</v>
      </c>
      <c r="BS7" s="691">
        <v>21.683499999999999</v>
      </c>
      <c r="BT7" s="691">
        <v>19.448450000000001</v>
      </c>
      <c r="BU7" s="691">
        <v>19.212050000000001</v>
      </c>
      <c r="BV7" s="691">
        <v>21.87584</v>
      </c>
    </row>
    <row r="8" spans="1:74" ht="11.15" customHeight="1" x14ac:dyDescent="0.25">
      <c r="A8" s="499" t="s">
        <v>1244</v>
      </c>
      <c r="B8" s="502" t="s">
        <v>84</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7.7575000000000003</v>
      </c>
      <c r="BA8" s="690">
        <v>7.3992699999999996</v>
      </c>
      <c r="BB8" s="691">
        <v>5.8500199999999998</v>
      </c>
      <c r="BC8" s="691">
        <v>7.9679900000000004</v>
      </c>
      <c r="BD8" s="691">
        <v>8.4944400000000009</v>
      </c>
      <c r="BE8" s="691">
        <v>8.2049299999999992</v>
      </c>
      <c r="BF8" s="691">
        <v>8.2049299999999992</v>
      </c>
      <c r="BG8" s="691">
        <v>7.7381900000000003</v>
      </c>
      <c r="BH8" s="691">
        <v>7.50908</v>
      </c>
      <c r="BI8" s="691">
        <v>7.7889099999999996</v>
      </c>
      <c r="BJ8" s="691">
        <v>8.2049299999999992</v>
      </c>
      <c r="BK8" s="691">
        <v>8.2049299999999992</v>
      </c>
      <c r="BL8" s="691">
        <v>7.1707999999999998</v>
      </c>
      <c r="BM8" s="691">
        <v>6.8904300000000003</v>
      </c>
      <c r="BN8" s="691">
        <v>5.4116099999999996</v>
      </c>
      <c r="BO8" s="691">
        <v>7.64975</v>
      </c>
      <c r="BP8" s="691">
        <v>7.9402499999999998</v>
      </c>
      <c r="BQ8" s="691">
        <v>8.2049299999999992</v>
      </c>
      <c r="BR8" s="691">
        <v>8.2049299999999992</v>
      </c>
      <c r="BS8" s="691">
        <v>7.84314</v>
      </c>
      <c r="BT8" s="691">
        <v>5.9425299999999996</v>
      </c>
      <c r="BU8" s="691">
        <v>7.1975899999999999</v>
      </c>
      <c r="BV8" s="691">
        <v>8.2049299999999992</v>
      </c>
    </row>
    <row r="9" spans="1:74" ht="11.15" customHeight="1" x14ac:dyDescent="0.25">
      <c r="A9" s="499" t="s">
        <v>1245</v>
      </c>
      <c r="B9" s="502" t="s">
        <v>1202</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1.1161335269999999</v>
      </c>
      <c r="AZ9" s="690">
        <v>0.91699839999999999</v>
      </c>
      <c r="BA9" s="690">
        <v>0.98865670000000005</v>
      </c>
      <c r="BB9" s="691">
        <v>1.0344709999999999</v>
      </c>
      <c r="BC9" s="691">
        <v>0.99441449999999998</v>
      </c>
      <c r="BD9" s="691">
        <v>0.97487889999999999</v>
      </c>
      <c r="BE9" s="691">
        <v>0.89611180000000001</v>
      </c>
      <c r="BF9" s="691">
        <v>0.78726859999999999</v>
      </c>
      <c r="BG9" s="691">
        <v>0.68636050000000004</v>
      </c>
      <c r="BH9" s="691">
        <v>0.71309160000000005</v>
      </c>
      <c r="BI9" s="691">
        <v>0.71213950000000004</v>
      </c>
      <c r="BJ9" s="691">
        <v>0.72998090000000004</v>
      </c>
      <c r="BK9" s="691">
        <v>0.87179329999999999</v>
      </c>
      <c r="BL9" s="691">
        <v>0.77130719999999997</v>
      </c>
      <c r="BM9" s="691">
        <v>0.88935569999999997</v>
      </c>
      <c r="BN9" s="691">
        <v>0.98696669999999997</v>
      </c>
      <c r="BO9" s="691">
        <v>0.9732577</v>
      </c>
      <c r="BP9" s="691">
        <v>0.97754110000000005</v>
      </c>
      <c r="BQ9" s="691">
        <v>0.90869759999999999</v>
      </c>
      <c r="BR9" s="691">
        <v>0.80510930000000003</v>
      </c>
      <c r="BS9" s="691">
        <v>0.70723619999999998</v>
      </c>
      <c r="BT9" s="691">
        <v>0.74089919999999998</v>
      </c>
      <c r="BU9" s="691">
        <v>0.7445214</v>
      </c>
      <c r="BV9" s="691">
        <v>0.76275709999999997</v>
      </c>
    </row>
    <row r="10" spans="1:74" ht="11.15" customHeight="1" x14ac:dyDescent="0.25">
      <c r="A10" s="499" t="s">
        <v>1246</v>
      </c>
      <c r="B10" s="502" t="s">
        <v>1305</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7.685238</v>
      </c>
      <c r="BA10" s="690">
        <v>10.533670000000001</v>
      </c>
      <c r="BB10" s="691">
        <v>9.6076759999999997</v>
      </c>
      <c r="BC10" s="691">
        <v>8.5988389999999999</v>
      </c>
      <c r="BD10" s="691">
        <v>6.9186230000000002</v>
      </c>
      <c r="BE10" s="691">
        <v>5.7046060000000001</v>
      </c>
      <c r="BF10" s="691">
        <v>6.4531549999999998</v>
      </c>
      <c r="BG10" s="691">
        <v>8.0322390000000006</v>
      </c>
      <c r="BH10" s="691">
        <v>8.3249600000000008</v>
      </c>
      <c r="BI10" s="691">
        <v>10.4496</v>
      </c>
      <c r="BJ10" s="691">
        <v>10.43398</v>
      </c>
      <c r="BK10" s="691">
        <v>11.04242</v>
      </c>
      <c r="BL10" s="691">
        <v>7.9487819999999996</v>
      </c>
      <c r="BM10" s="691">
        <v>11.36214</v>
      </c>
      <c r="BN10" s="691">
        <v>10.16911</v>
      </c>
      <c r="BO10" s="691">
        <v>8.9784030000000001</v>
      </c>
      <c r="BP10" s="691">
        <v>7.442367</v>
      </c>
      <c r="BQ10" s="691">
        <v>6.1613639999999998</v>
      </c>
      <c r="BR10" s="691">
        <v>6.9587019999999997</v>
      </c>
      <c r="BS10" s="691">
        <v>8.5633900000000001</v>
      </c>
      <c r="BT10" s="691">
        <v>8.7200030000000002</v>
      </c>
      <c r="BU10" s="691">
        <v>10.87166</v>
      </c>
      <c r="BV10" s="691">
        <v>10.74808</v>
      </c>
    </row>
    <row r="11" spans="1:74" ht="11.15" customHeight="1" x14ac:dyDescent="0.25">
      <c r="A11" s="499" t="s">
        <v>1247</v>
      </c>
      <c r="B11" s="500" t="s">
        <v>1306</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0.51827250000000002</v>
      </c>
      <c r="BA11" s="690">
        <v>0.56926540000000003</v>
      </c>
      <c r="BB11" s="691">
        <v>0.351684</v>
      </c>
      <c r="BC11" s="691">
        <v>0.55171899999999996</v>
      </c>
      <c r="BD11" s="691">
        <v>0.45929700000000001</v>
      </c>
      <c r="BE11" s="691">
        <v>0.52447600000000005</v>
      </c>
      <c r="BF11" s="691">
        <v>0.58229889999999995</v>
      </c>
      <c r="BG11" s="691">
        <v>0.42251</v>
      </c>
      <c r="BH11" s="691">
        <v>0.28214250000000002</v>
      </c>
      <c r="BI11" s="691">
        <v>0.4695336</v>
      </c>
      <c r="BJ11" s="691">
        <v>0.48152739999999999</v>
      </c>
      <c r="BK11" s="691">
        <v>0.51405020000000001</v>
      </c>
      <c r="BL11" s="691">
        <v>0.49237439999999999</v>
      </c>
      <c r="BM11" s="691">
        <v>0.55955290000000002</v>
      </c>
      <c r="BN11" s="691">
        <v>0.37151319999999999</v>
      </c>
      <c r="BO11" s="691">
        <v>0.51954719999999999</v>
      </c>
      <c r="BP11" s="691">
        <v>0.47174939999999999</v>
      </c>
      <c r="BQ11" s="691">
        <v>0.51066219999999996</v>
      </c>
      <c r="BR11" s="691">
        <v>0.56632009999999999</v>
      </c>
      <c r="BS11" s="691">
        <v>0.41398030000000002</v>
      </c>
      <c r="BT11" s="691">
        <v>0.33592610000000001</v>
      </c>
      <c r="BU11" s="691">
        <v>0.51469419999999999</v>
      </c>
      <c r="BV11" s="691">
        <v>0.52330719999999997</v>
      </c>
    </row>
    <row r="12" spans="1:74" ht="11.15" customHeight="1" x14ac:dyDescent="0.25">
      <c r="A12" s="499" t="s">
        <v>1248</v>
      </c>
      <c r="B12" s="500" t="s">
        <v>1206</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53.203841509</v>
      </c>
      <c r="AB12" s="690">
        <v>49.07328923</v>
      </c>
      <c r="AC12" s="690">
        <v>45.893383845999999</v>
      </c>
      <c r="AD12" s="690">
        <v>39.737667719999997</v>
      </c>
      <c r="AE12" s="690">
        <v>42.380993746999998</v>
      </c>
      <c r="AF12" s="690">
        <v>51.362433772000003</v>
      </c>
      <c r="AG12" s="690">
        <v>60.649263167000001</v>
      </c>
      <c r="AH12" s="690">
        <v>57.851269039999998</v>
      </c>
      <c r="AI12" s="690">
        <v>46.892346588999999</v>
      </c>
      <c r="AJ12" s="690">
        <v>45.748251273000001</v>
      </c>
      <c r="AK12" s="690">
        <v>45.690137921000002</v>
      </c>
      <c r="AL12" s="690">
        <v>53.359601519000002</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62.423800943000003</v>
      </c>
      <c r="AZ12" s="690">
        <v>52.96996</v>
      </c>
      <c r="BA12" s="690">
        <v>50.436720000000001</v>
      </c>
      <c r="BB12" s="691">
        <v>46.243229999999997</v>
      </c>
      <c r="BC12" s="691">
        <v>50.337760000000003</v>
      </c>
      <c r="BD12" s="691">
        <v>57.031619999999997</v>
      </c>
      <c r="BE12" s="691">
        <v>65.053460000000001</v>
      </c>
      <c r="BF12" s="691">
        <v>63.399740000000001</v>
      </c>
      <c r="BG12" s="691">
        <v>52.582720000000002</v>
      </c>
      <c r="BH12" s="691">
        <v>50.139209999999999</v>
      </c>
      <c r="BI12" s="691">
        <v>49.680869999999999</v>
      </c>
      <c r="BJ12" s="691">
        <v>53.351219999999998</v>
      </c>
      <c r="BK12" s="691">
        <v>57.841259999999998</v>
      </c>
      <c r="BL12" s="691">
        <v>51.746580000000002</v>
      </c>
      <c r="BM12" s="691">
        <v>50.52366</v>
      </c>
      <c r="BN12" s="691">
        <v>46.237830000000002</v>
      </c>
      <c r="BO12" s="691">
        <v>50.261009999999999</v>
      </c>
      <c r="BP12" s="691">
        <v>56.74653</v>
      </c>
      <c r="BQ12" s="691">
        <v>64.98827</v>
      </c>
      <c r="BR12" s="691">
        <v>63.813969999999998</v>
      </c>
      <c r="BS12" s="691">
        <v>52.823300000000003</v>
      </c>
      <c r="BT12" s="691">
        <v>49.48133</v>
      </c>
      <c r="BU12" s="691">
        <v>49.901850000000003</v>
      </c>
      <c r="BV12" s="691">
        <v>54.486229999999999</v>
      </c>
    </row>
    <row r="13" spans="1:74" ht="11.15" customHeight="1" x14ac:dyDescent="0.25">
      <c r="A13" s="499" t="s">
        <v>1249</v>
      </c>
      <c r="B13" s="500" t="s">
        <v>1307</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54.504113482999998</v>
      </c>
      <c r="AB13" s="690">
        <v>50.501136580999997</v>
      </c>
      <c r="AC13" s="690">
        <v>48.948793316</v>
      </c>
      <c r="AD13" s="690">
        <v>42.503716949999998</v>
      </c>
      <c r="AE13" s="690">
        <v>45.450511646000002</v>
      </c>
      <c r="AF13" s="690">
        <v>54.326223657</v>
      </c>
      <c r="AG13" s="690">
        <v>63.012283064999998</v>
      </c>
      <c r="AH13" s="690">
        <v>59.815839967000002</v>
      </c>
      <c r="AI13" s="690">
        <v>49.610862568000002</v>
      </c>
      <c r="AJ13" s="690">
        <v>48.131435254000003</v>
      </c>
      <c r="AK13" s="690">
        <v>47.558615443999997</v>
      </c>
      <c r="AL13" s="690">
        <v>54.006598898</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60.739102181</v>
      </c>
      <c r="AZ13" s="690">
        <v>51.830353363999997</v>
      </c>
      <c r="BA13" s="690">
        <v>50.988862810999997</v>
      </c>
      <c r="BB13" s="691">
        <v>47.757669999999997</v>
      </c>
      <c r="BC13" s="691">
        <v>52.111739999999998</v>
      </c>
      <c r="BD13" s="691">
        <v>58.065770000000001</v>
      </c>
      <c r="BE13" s="691">
        <v>64.720209999999994</v>
      </c>
      <c r="BF13" s="691">
        <v>63.533439999999999</v>
      </c>
      <c r="BG13" s="691">
        <v>54.173679999999997</v>
      </c>
      <c r="BH13" s="691">
        <v>51.327179999999998</v>
      </c>
      <c r="BI13" s="691">
        <v>51.07976</v>
      </c>
      <c r="BJ13" s="691">
        <v>55.394199999999998</v>
      </c>
      <c r="BK13" s="691">
        <v>57.739359999999998</v>
      </c>
      <c r="BL13" s="691">
        <v>50.947360000000003</v>
      </c>
      <c r="BM13" s="691">
        <v>51.479509999999998</v>
      </c>
      <c r="BN13" s="691">
        <v>48.532449999999997</v>
      </c>
      <c r="BO13" s="691">
        <v>52.891970000000001</v>
      </c>
      <c r="BP13" s="691">
        <v>58.551499999999997</v>
      </c>
      <c r="BQ13" s="691">
        <v>65.743650000000002</v>
      </c>
      <c r="BR13" s="691">
        <v>64.684839999999994</v>
      </c>
      <c r="BS13" s="691">
        <v>55.233719999999998</v>
      </c>
      <c r="BT13" s="691">
        <v>52.42933</v>
      </c>
      <c r="BU13" s="691">
        <v>52.162660000000002</v>
      </c>
      <c r="BV13" s="691">
        <v>56.695250000000001</v>
      </c>
    </row>
    <row r="14" spans="1:74" ht="11.15" customHeight="1" x14ac:dyDescent="0.25">
      <c r="A14" s="517"/>
      <c r="B14" s="131" t="s">
        <v>1326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1250</v>
      </c>
      <c r="B15" s="500" t="s">
        <v>82</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5.0755320609999997</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3.5105909999999998</v>
      </c>
      <c r="BA15" s="690">
        <v>3.2249319999999999</v>
      </c>
      <c r="BB15" s="691">
        <v>3.0309560000000002</v>
      </c>
      <c r="BC15" s="691">
        <v>3.6954899999999999</v>
      </c>
      <c r="BD15" s="691">
        <v>6.4437199999999999</v>
      </c>
      <c r="BE15" s="691">
        <v>8.9315189999999998</v>
      </c>
      <c r="BF15" s="691">
        <v>7.2653910000000002</v>
      </c>
      <c r="BG15" s="691">
        <v>4.4626780000000004</v>
      </c>
      <c r="BH15" s="691">
        <v>4.9020229999999998</v>
      </c>
      <c r="BI15" s="691">
        <v>3.321882</v>
      </c>
      <c r="BJ15" s="691">
        <v>2.614411</v>
      </c>
      <c r="BK15" s="691">
        <v>3.5802770000000002</v>
      </c>
      <c r="BL15" s="691">
        <v>4.8036320000000003</v>
      </c>
      <c r="BM15" s="691">
        <v>1.130557</v>
      </c>
      <c r="BN15" s="691">
        <v>3.3385370000000001</v>
      </c>
      <c r="BO15" s="691">
        <v>4.5141660000000003</v>
      </c>
      <c r="BP15" s="691">
        <v>6.9213240000000003</v>
      </c>
      <c r="BQ15" s="691">
        <v>9.8689669999999996</v>
      </c>
      <c r="BR15" s="691">
        <v>8.2034120000000001</v>
      </c>
      <c r="BS15" s="691">
        <v>4.8791760000000002</v>
      </c>
      <c r="BT15" s="691">
        <v>4.5123449999999998</v>
      </c>
      <c r="BU15" s="691">
        <v>3.8521030000000001</v>
      </c>
      <c r="BV15" s="691">
        <v>3.3471340000000001</v>
      </c>
    </row>
    <row r="16" spans="1:74" ht="11.15" customHeight="1" x14ac:dyDescent="0.25">
      <c r="A16" s="499" t="s">
        <v>1251</v>
      </c>
      <c r="B16" s="500" t="s">
        <v>81</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7.3792369999999998</v>
      </c>
      <c r="BA16" s="690">
        <v>6.5977990000000002</v>
      </c>
      <c r="BB16" s="691">
        <v>3.9934940000000001</v>
      </c>
      <c r="BC16" s="691">
        <v>5.2569239999999997</v>
      </c>
      <c r="BD16" s="691">
        <v>8.0134080000000001</v>
      </c>
      <c r="BE16" s="691">
        <v>10.35552</v>
      </c>
      <c r="BF16" s="691">
        <v>10.51488</v>
      </c>
      <c r="BG16" s="691">
        <v>8.9492010000000004</v>
      </c>
      <c r="BH16" s="691">
        <v>7.0627610000000001</v>
      </c>
      <c r="BI16" s="691">
        <v>7.1184139999999996</v>
      </c>
      <c r="BJ16" s="691">
        <v>8.0534119999999998</v>
      </c>
      <c r="BK16" s="691">
        <v>8.0449400000000004</v>
      </c>
      <c r="BL16" s="691">
        <v>5.6836140000000004</v>
      </c>
      <c r="BM16" s="691">
        <v>8.5103220000000004</v>
      </c>
      <c r="BN16" s="691">
        <v>3.659872</v>
      </c>
      <c r="BO16" s="691">
        <v>4.8222810000000003</v>
      </c>
      <c r="BP16" s="691">
        <v>7.639443</v>
      </c>
      <c r="BQ16" s="691">
        <v>10.0221</v>
      </c>
      <c r="BR16" s="691">
        <v>10.045719999999999</v>
      </c>
      <c r="BS16" s="691">
        <v>7.9645149999999996</v>
      </c>
      <c r="BT16" s="691">
        <v>6.5619149999999999</v>
      </c>
      <c r="BU16" s="691">
        <v>6.5332420000000004</v>
      </c>
      <c r="BV16" s="691">
        <v>6.9795489999999996</v>
      </c>
    </row>
    <row r="17" spans="1:74" ht="11.15" customHeight="1" x14ac:dyDescent="0.25">
      <c r="A17" s="499" t="s">
        <v>1252</v>
      </c>
      <c r="B17" s="502" t="s">
        <v>84</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1.3335399999999999</v>
      </c>
      <c r="BA17" s="690">
        <v>1.4643999999999999</v>
      </c>
      <c r="BB17" s="691">
        <v>1.4257299999999999</v>
      </c>
      <c r="BC17" s="691">
        <v>1.47326</v>
      </c>
      <c r="BD17" s="691">
        <v>1.4257299999999999</v>
      </c>
      <c r="BE17" s="691">
        <v>1.47326</v>
      </c>
      <c r="BF17" s="691">
        <v>1.47326</v>
      </c>
      <c r="BG17" s="691">
        <v>1.1169</v>
      </c>
      <c r="BH17" s="691">
        <v>7.3630000000000001E-2</v>
      </c>
      <c r="BI17" s="691">
        <v>0.99792999999999998</v>
      </c>
      <c r="BJ17" s="691">
        <v>1.47326</v>
      </c>
      <c r="BK17" s="691">
        <v>1.47326</v>
      </c>
      <c r="BL17" s="691">
        <v>1.3306800000000001</v>
      </c>
      <c r="BM17" s="691">
        <v>1.47326</v>
      </c>
      <c r="BN17" s="691">
        <v>1.4257299999999999</v>
      </c>
      <c r="BO17" s="691">
        <v>1.47326</v>
      </c>
      <c r="BP17" s="691">
        <v>1.4257299999999999</v>
      </c>
      <c r="BQ17" s="691">
        <v>1.47326</v>
      </c>
      <c r="BR17" s="691">
        <v>1.47326</v>
      </c>
      <c r="BS17" s="691">
        <v>1.4257299999999999</v>
      </c>
      <c r="BT17" s="691">
        <v>1.47326</v>
      </c>
      <c r="BU17" s="691">
        <v>1.4257299999999999</v>
      </c>
      <c r="BV17" s="691">
        <v>1.47326</v>
      </c>
    </row>
    <row r="18" spans="1:74" ht="11.15" customHeight="1" x14ac:dyDescent="0.25">
      <c r="A18" s="499" t="s">
        <v>1253</v>
      </c>
      <c r="B18" s="502" t="s">
        <v>1202</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1.3538300000000001</v>
      </c>
      <c r="BA18" s="690">
        <v>1.357256</v>
      </c>
      <c r="BB18" s="691">
        <v>1.4823550000000001</v>
      </c>
      <c r="BC18" s="691">
        <v>1.5492669999999999</v>
      </c>
      <c r="BD18" s="691">
        <v>1.438598</v>
      </c>
      <c r="BE18" s="691">
        <v>1.4522170000000001</v>
      </c>
      <c r="BF18" s="691">
        <v>1.256642</v>
      </c>
      <c r="BG18" s="691">
        <v>1.127888</v>
      </c>
      <c r="BH18" s="691">
        <v>1.074074</v>
      </c>
      <c r="BI18" s="691">
        <v>1.0019849999999999</v>
      </c>
      <c r="BJ18" s="691">
        <v>0.99728669999999997</v>
      </c>
      <c r="BK18" s="691">
        <v>1.3963749999999999</v>
      </c>
      <c r="BL18" s="691">
        <v>1.2286999999999999</v>
      </c>
      <c r="BM18" s="691">
        <v>1.2948839999999999</v>
      </c>
      <c r="BN18" s="691">
        <v>1.5097</v>
      </c>
      <c r="BO18" s="691">
        <v>1.6412040000000001</v>
      </c>
      <c r="BP18" s="691">
        <v>1.555922</v>
      </c>
      <c r="BQ18" s="691">
        <v>1.59666</v>
      </c>
      <c r="BR18" s="691">
        <v>1.391656</v>
      </c>
      <c r="BS18" s="691">
        <v>1.2579210000000001</v>
      </c>
      <c r="BT18" s="691">
        <v>1.2035009999999999</v>
      </c>
      <c r="BU18" s="691">
        <v>1.128018</v>
      </c>
      <c r="BV18" s="691">
        <v>1.126336</v>
      </c>
    </row>
    <row r="19" spans="1:74" ht="11.15" customHeight="1" x14ac:dyDescent="0.25">
      <c r="A19" s="499" t="s">
        <v>1254</v>
      </c>
      <c r="B19" s="502" t="s">
        <v>1305</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7.0422780439999997</v>
      </c>
      <c r="AB19" s="690">
        <v>7.1056593980000002</v>
      </c>
      <c r="AC19" s="690">
        <v>7.1507340480000003</v>
      </c>
      <c r="AD19" s="690">
        <v>7.4016723759999996</v>
      </c>
      <c r="AE19" s="690">
        <v>6.528330177</v>
      </c>
      <c r="AF19" s="690">
        <v>8.511224833</v>
      </c>
      <c r="AG19" s="690">
        <v>5.5484037629999996</v>
      </c>
      <c r="AH19" s="690">
        <v>5.9137707969999997</v>
      </c>
      <c r="AI19" s="690">
        <v>6.0504057539999998</v>
      </c>
      <c r="AJ19" s="690">
        <v>7.2906889430000001</v>
      </c>
      <c r="AK19" s="690">
        <v>8.3288031650000001</v>
      </c>
      <c r="AL19" s="690">
        <v>7.7993536810000004</v>
      </c>
      <c r="AM19" s="690">
        <v>7.5637260729999998</v>
      </c>
      <c r="AN19" s="690">
        <v>5.6298341719999998</v>
      </c>
      <c r="AO19" s="690">
        <v>9.7388132410000008</v>
      </c>
      <c r="AP19" s="690">
        <v>9.0207119509999991</v>
      </c>
      <c r="AQ19" s="690">
        <v>8.3510682870000004</v>
      </c>
      <c r="AR19" s="690">
        <v>6.4327454150000003</v>
      </c>
      <c r="AS19" s="690">
        <v>5.3744645240000004</v>
      </c>
      <c r="AT19" s="690">
        <v>7.400520051</v>
      </c>
      <c r="AU19" s="690">
        <v>7.7644240299999998</v>
      </c>
      <c r="AV19" s="690">
        <v>8.1702954430000005</v>
      </c>
      <c r="AW19" s="690">
        <v>8.4702063089999999</v>
      </c>
      <c r="AX19" s="690">
        <v>9.7193963879999998</v>
      </c>
      <c r="AY19" s="690">
        <v>9.1445678689999994</v>
      </c>
      <c r="AZ19" s="690">
        <v>9.7482699999999998</v>
      </c>
      <c r="BA19" s="690">
        <v>10.32367</v>
      </c>
      <c r="BB19" s="691">
        <v>10.10467</v>
      </c>
      <c r="BC19" s="691">
        <v>9.2124559999999995</v>
      </c>
      <c r="BD19" s="691">
        <v>7.3042569999999998</v>
      </c>
      <c r="BE19" s="691">
        <v>6.1544829999999999</v>
      </c>
      <c r="BF19" s="691">
        <v>8.1908250000000002</v>
      </c>
      <c r="BG19" s="691">
        <v>9.0034030000000005</v>
      </c>
      <c r="BH19" s="691">
        <v>9.0018360000000008</v>
      </c>
      <c r="BI19" s="691">
        <v>9.551088</v>
      </c>
      <c r="BJ19" s="691">
        <v>10.749090000000001</v>
      </c>
      <c r="BK19" s="691">
        <v>9.828424</v>
      </c>
      <c r="BL19" s="691">
        <v>10.37839</v>
      </c>
      <c r="BM19" s="691">
        <v>11.14495</v>
      </c>
      <c r="BN19" s="691">
        <v>10.723100000000001</v>
      </c>
      <c r="BO19" s="691">
        <v>9.6294889999999995</v>
      </c>
      <c r="BP19" s="691">
        <v>7.493398</v>
      </c>
      <c r="BQ19" s="691">
        <v>6.2960989999999999</v>
      </c>
      <c r="BR19" s="691">
        <v>8.4086680000000005</v>
      </c>
      <c r="BS19" s="691">
        <v>9.6561330000000005</v>
      </c>
      <c r="BT19" s="691">
        <v>9.4016070000000003</v>
      </c>
      <c r="BU19" s="691">
        <v>9.5233519999999992</v>
      </c>
      <c r="BV19" s="691">
        <v>11.17928</v>
      </c>
    </row>
    <row r="20" spans="1:74" ht="11.15" customHeight="1" x14ac:dyDescent="0.25">
      <c r="A20" s="499" t="s">
        <v>1255</v>
      </c>
      <c r="B20" s="500" t="s">
        <v>1306</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9.5832000000000001E-2</v>
      </c>
      <c r="BA20" s="690">
        <v>5.48984E-2</v>
      </c>
      <c r="BB20" s="691">
        <v>4.5852799999999999E-2</v>
      </c>
      <c r="BC20" s="691">
        <v>4.0767200000000003E-2</v>
      </c>
      <c r="BD20" s="691">
        <v>3.99184E-2</v>
      </c>
      <c r="BE20" s="691">
        <v>4.1403799999999998E-2</v>
      </c>
      <c r="BF20" s="691">
        <v>4.2232100000000002E-2</v>
      </c>
      <c r="BG20" s="691">
        <v>4.1316400000000003E-2</v>
      </c>
      <c r="BH20" s="691">
        <v>5.3214900000000002E-2</v>
      </c>
      <c r="BI20" s="691">
        <v>5.9038899999999998E-2</v>
      </c>
      <c r="BJ20" s="691">
        <v>6.2799599999999997E-2</v>
      </c>
      <c r="BK20" s="691">
        <v>6.8047099999999999E-2</v>
      </c>
      <c r="BL20" s="691">
        <v>0.10832849999999999</v>
      </c>
      <c r="BM20" s="691">
        <v>6.06581E-2</v>
      </c>
      <c r="BN20" s="691">
        <v>4.7384500000000003E-2</v>
      </c>
      <c r="BO20" s="691">
        <v>3.92348E-2</v>
      </c>
      <c r="BP20" s="691">
        <v>4.3030800000000001E-2</v>
      </c>
      <c r="BQ20" s="691">
        <v>4.6570100000000003E-2</v>
      </c>
      <c r="BR20" s="691">
        <v>4.5165799999999999E-2</v>
      </c>
      <c r="BS20" s="691">
        <v>3.77189E-2</v>
      </c>
      <c r="BT20" s="691">
        <v>5.7149100000000001E-2</v>
      </c>
      <c r="BU20" s="691">
        <v>6.1807500000000001E-2</v>
      </c>
      <c r="BV20" s="691">
        <v>5.9691399999999999E-2</v>
      </c>
    </row>
    <row r="21" spans="1:74" ht="11.15" customHeight="1" x14ac:dyDescent="0.25">
      <c r="A21" s="499" t="s">
        <v>1256</v>
      </c>
      <c r="B21" s="500" t="s">
        <v>1206</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22.34094408</v>
      </c>
      <c r="AB21" s="690">
        <v>21.291132759</v>
      </c>
      <c r="AC21" s="690">
        <v>19.628889253000001</v>
      </c>
      <c r="AD21" s="690">
        <v>18.635456183999999</v>
      </c>
      <c r="AE21" s="690">
        <v>19.262752741</v>
      </c>
      <c r="AF21" s="690">
        <v>24.119802214</v>
      </c>
      <c r="AG21" s="690">
        <v>26.469948295999998</v>
      </c>
      <c r="AH21" s="690">
        <v>25.286018582000001</v>
      </c>
      <c r="AI21" s="690">
        <v>20.430228609</v>
      </c>
      <c r="AJ21" s="690">
        <v>19.615150066000002</v>
      </c>
      <c r="AK21" s="690">
        <v>19.570776271</v>
      </c>
      <c r="AL21" s="690">
        <v>22.257027862000001</v>
      </c>
      <c r="AM21" s="690">
        <v>23.252649162000001</v>
      </c>
      <c r="AN21" s="690">
        <v>21.455597263000001</v>
      </c>
      <c r="AO21" s="690">
        <v>21.008730141000001</v>
      </c>
      <c r="AP21" s="690">
        <v>19.196067064000001</v>
      </c>
      <c r="AQ21" s="690">
        <v>20.640611190000001</v>
      </c>
      <c r="AR21" s="690">
        <v>24.872498704000002</v>
      </c>
      <c r="AS21" s="690">
        <v>26.45677542</v>
      </c>
      <c r="AT21" s="690">
        <v>28.067495342000001</v>
      </c>
      <c r="AU21" s="690">
        <v>23.960464270999999</v>
      </c>
      <c r="AV21" s="690">
        <v>21.230868055999998</v>
      </c>
      <c r="AW21" s="690">
        <v>20.921771920000001</v>
      </c>
      <c r="AX21" s="690">
        <v>22.576648409000001</v>
      </c>
      <c r="AY21" s="690">
        <v>25.174577029999998</v>
      </c>
      <c r="AZ21" s="690">
        <v>23.421299999999999</v>
      </c>
      <c r="BA21" s="690">
        <v>23.022960000000001</v>
      </c>
      <c r="BB21" s="691">
        <v>20.08305</v>
      </c>
      <c r="BC21" s="691">
        <v>21.228169999999999</v>
      </c>
      <c r="BD21" s="691">
        <v>24.66563</v>
      </c>
      <c r="BE21" s="691">
        <v>28.4084</v>
      </c>
      <c r="BF21" s="691">
        <v>28.74324</v>
      </c>
      <c r="BG21" s="691">
        <v>24.70139</v>
      </c>
      <c r="BH21" s="691">
        <v>22.167539999999999</v>
      </c>
      <c r="BI21" s="691">
        <v>22.050339999999998</v>
      </c>
      <c r="BJ21" s="691">
        <v>23.95026</v>
      </c>
      <c r="BK21" s="691">
        <v>24.39132</v>
      </c>
      <c r="BL21" s="691">
        <v>23.533339999999999</v>
      </c>
      <c r="BM21" s="691">
        <v>23.614629999999998</v>
      </c>
      <c r="BN21" s="691">
        <v>20.704319999999999</v>
      </c>
      <c r="BO21" s="691">
        <v>22.119630000000001</v>
      </c>
      <c r="BP21" s="691">
        <v>25.078849999999999</v>
      </c>
      <c r="BQ21" s="691">
        <v>29.303660000000001</v>
      </c>
      <c r="BR21" s="691">
        <v>29.567879999999999</v>
      </c>
      <c r="BS21" s="691">
        <v>25.22119</v>
      </c>
      <c r="BT21" s="691">
        <v>23.209779999999999</v>
      </c>
      <c r="BU21" s="691">
        <v>22.524249999999999</v>
      </c>
      <c r="BV21" s="691">
        <v>24.16525</v>
      </c>
    </row>
    <row r="22" spans="1:74" ht="11.15" customHeight="1" x14ac:dyDescent="0.25">
      <c r="A22" s="499" t="s">
        <v>1257</v>
      </c>
      <c r="B22" s="500" t="s">
        <v>1307</v>
      </c>
      <c r="C22" s="690">
        <v>23.745493878000001</v>
      </c>
      <c r="D22" s="690">
        <v>20.569772669999999</v>
      </c>
      <c r="E22" s="690">
        <v>20.038005636000001</v>
      </c>
      <c r="F22" s="690">
        <v>19.368294952999999</v>
      </c>
      <c r="G22" s="690">
        <v>22.315391599000002</v>
      </c>
      <c r="H22" s="690">
        <v>25.00808889</v>
      </c>
      <c r="I22" s="690">
        <v>27.132358060000001</v>
      </c>
      <c r="J22" s="690">
        <v>26.004106658000001</v>
      </c>
      <c r="K22" s="690">
        <v>21.435349272</v>
      </c>
      <c r="L22" s="690">
        <v>19.807549772000002</v>
      </c>
      <c r="M22" s="690">
        <v>20.686768041000001</v>
      </c>
      <c r="N22" s="690">
        <v>22.183831343000001</v>
      </c>
      <c r="O22" s="690">
        <v>23.460153885</v>
      </c>
      <c r="P22" s="690">
        <v>21.252882364000001</v>
      </c>
      <c r="Q22" s="690">
        <v>21.237754071000001</v>
      </c>
      <c r="R22" s="690">
        <v>19.222733433999998</v>
      </c>
      <c r="S22" s="690">
        <v>21.368784427000001</v>
      </c>
      <c r="T22" s="690">
        <v>23.410208566000001</v>
      </c>
      <c r="U22" s="690">
        <v>26.563651199999999</v>
      </c>
      <c r="V22" s="690">
        <v>26.211562438000001</v>
      </c>
      <c r="W22" s="690">
        <v>23.477646964000002</v>
      </c>
      <c r="X22" s="690">
        <v>19.892083165999999</v>
      </c>
      <c r="Y22" s="690">
        <v>20.452488554999999</v>
      </c>
      <c r="Z22" s="690">
        <v>21.916089916000001</v>
      </c>
      <c r="AA22" s="690">
        <v>22.615327487999998</v>
      </c>
      <c r="AB22" s="690">
        <v>21.066356989999999</v>
      </c>
      <c r="AC22" s="690">
        <v>19.571223687</v>
      </c>
      <c r="AD22" s="690">
        <v>18.285790245000001</v>
      </c>
      <c r="AE22" s="690">
        <v>20.0127162</v>
      </c>
      <c r="AF22" s="690">
        <v>25.392572996999998</v>
      </c>
      <c r="AG22" s="690">
        <v>27.209382378000001</v>
      </c>
      <c r="AH22" s="690">
        <v>25.920380722000001</v>
      </c>
      <c r="AI22" s="690">
        <v>20.46752261</v>
      </c>
      <c r="AJ22" s="690">
        <v>19.842683179000002</v>
      </c>
      <c r="AK22" s="690">
        <v>18.928738719999998</v>
      </c>
      <c r="AL22" s="690">
        <v>21.969196775</v>
      </c>
      <c r="AM22" s="690">
        <v>22.867827304999999</v>
      </c>
      <c r="AN22" s="690">
        <v>22.208119187000001</v>
      </c>
      <c r="AO22" s="690">
        <v>19.879887387</v>
      </c>
      <c r="AP22" s="690">
        <v>19.42186293</v>
      </c>
      <c r="AQ22" s="690">
        <v>21.311835285000001</v>
      </c>
      <c r="AR22" s="690">
        <v>25.921117013</v>
      </c>
      <c r="AS22" s="690">
        <v>26.742788416</v>
      </c>
      <c r="AT22" s="690">
        <v>27.359286077</v>
      </c>
      <c r="AU22" s="690">
        <v>23.146777633999999</v>
      </c>
      <c r="AV22" s="690">
        <v>19.828344133000002</v>
      </c>
      <c r="AW22" s="690">
        <v>19.994613825999998</v>
      </c>
      <c r="AX22" s="690">
        <v>21.578637573000002</v>
      </c>
      <c r="AY22" s="690">
        <v>24.243765872000001</v>
      </c>
      <c r="AZ22" s="690">
        <v>21.549674243999998</v>
      </c>
      <c r="BA22" s="690">
        <v>21.417161456999999</v>
      </c>
      <c r="BB22" s="691">
        <v>19.01614</v>
      </c>
      <c r="BC22" s="691">
        <v>20.81795</v>
      </c>
      <c r="BD22" s="691">
        <v>25.091090000000001</v>
      </c>
      <c r="BE22" s="691">
        <v>28.548100000000002</v>
      </c>
      <c r="BF22" s="691">
        <v>27.87349</v>
      </c>
      <c r="BG22" s="691">
        <v>22.916699999999999</v>
      </c>
      <c r="BH22" s="691">
        <v>20.938500000000001</v>
      </c>
      <c r="BI22" s="691">
        <v>20.871379999999998</v>
      </c>
      <c r="BJ22" s="691">
        <v>21.87809</v>
      </c>
      <c r="BK22" s="691">
        <v>23.16432</v>
      </c>
      <c r="BL22" s="691">
        <v>21.60238</v>
      </c>
      <c r="BM22" s="691">
        <v>21.297709999999999</v>
      </c>
      <c r="BN22" s="691">
        <v>20.148769999999999</v>
      </c>
      <c r="BO22" s="691">
        <v>21.849019999999999</v>
      </c>
      <c r="BP22" s="691">
        <v>25.703790000000001</v>
      </c>
      <c r="BQ22" s="691">
        <v>29.514679999999998</v>
      </c>
      <c r="BR22" s="691">
        <v>28.865860000000001</v>
      </c>
      <c r="BS22" s="691">
        <v>23.760020000000001</v>
      </c>
      <c r="BT22" s="691">
        <v>21.70224</v>
      </c>
      <c r="BU22" s="691">
        <v>21.619910000000001</v>
      </c>
      <c r="BV22" s="691">
        <v>22.787600000000001</v>
      </c>
    </row>
    <row r="23" spans="1:74" ht="11.15" customHeight="1" x14ac:dyDescent="0.25">
      <c r="A23" s="517"/>
      <c r="B23" s="131" t="s">
        <v>1310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1258</v>
      </c>
      <c r="B24" s="500" t="s">
        <v>82</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10.313090000000001</v>
      </c>
      <c r="BA24" s="690">
        <v>8.0485629999999997</v>
      </c>
      <c r="BB24" s="691">
        <v>8.1671420000000001</v>
      </c>
      <c r="BC24" s="691">
        <v>10.46388</v>
      </c>
      <c r="BD24" s="691">
        <v>15.37781</v>
      </c>
      <c r="BE24" s="691">
        <v>19.735140000000001</v>
      </c>
      <c r="BF24" s="691">
        <v>18.777719999999999</v>
      </c>
      <c r="BG24" s="691">
        <v>14.15226</v>
      </c>
      <c r="BH24" s="691">
        <v>9.751277</v>
      </c>
      <c r="BI24" s="691">
        <v>8.4712080000000007</v>
      </c>
      <c r="BJ24" s="691">
        <v>9.7486149999999991</v>
      </c>
      <c r="BK24" s="691">
        <v>9.4018080000000008</v>
      </c>
      <c r="BL24" s="691">
        <v>7.7438219999999998</v>
      </c>
      <c r="BM24" s="691">
        <v>6.7590589999999997</v>
      </c>
      <c r="BN24" s="691">
        <v>6.9980149999999997</v>
      </c>
      <c r="BO24" s="691">
        <v>7.7540509999999996</v>
      </c>
      <c r="BP24" s="691">
        <v>12.149459999999999</v>
      </c>
      <c r="BQ24" s="691">
        <v>17.51247</v>
      </c>
      <c r="BR24" s="691">
        <v>16.860969999999998</v>
      </c>
      <c r="BS24" s="691">
        <v>11.626099999999999</v>
      </c>
      <c r="BT24" s="691">
        <v>8.5076699999999992</v>
      </c>
      <c r="BU24" s="691">
        <v>7.3239859999999997</v>
      </c>
      <c r="BV24" s="691">
        <v>8.4600779999999993</v>
      </c>
    </row>
    <row r="25" spans="1:74" ht="11.15" customHeight="1" x14ac:dyDescent="0.25">
      <c r="A25" s="499" t="s">
        <v>1259</v>
      </c>
      <c r="B25" s="500" t="s">
        <v>81</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5.0292969999999997</v>
      </c>
      <c r="BA25" s="690">
        <v>4.7918799999999999</v>
      </c>
      <c r="BB25" s="691">
        <v>5.6564040000000002</v>
      </c>
      <c r="BC25" s="691">
        <v>7.1135760000000001</v>
      </c>
      <c r="BD25" s="691">
        <v>7.3982060000000001</v>
      </c>
      <c r="BE25" s="691">
        <v>8.0603630000000006</v>
      </c>
      <c r="BF25" s="691">
        <v>8.0487059999999992</v>
      </c>
      <c r="BG25" s="691">
        <v>7.5021909999999998</v>
      </c>
      <c r="BH25" s="691">
        <v>6.8071510000000002</v>
      </c>
      <c r="BI25" s="691">
        <v>5.7019929999999999</v>
      </c>
      <c r="BJ25" s="691">
        <v>6.2633799999999997</v>
      </c>
      <c r="BK25" s="691">
        <v>7.5132779999999997</v>
      </c>
      <c r="BL25" s="691">
        <v>5.4809850000000004</v>
      </c>
      <c r="BM25" s="691">
        <v>4.1267420000000001</v>
      </c>
      <c r="BN25" s="691">
        <v>5.6008009999999997</v>
      </c>
      <c r="BO25" s="691">
        <v>6.5872520000000003</v>
      </c>
      <c r="BP25" s="691">
        <v>7.3274840000000001</v>
      </c>
      <c r="BQ25" s="691">
        <v>8.0106260000000002</v>
      </c>
      <c r="BR25" s="691">
        <v>8.0039770000000008</v>
      </c>
      <c r="BS25" s="691">
        <v>7.4243100000000002</v>
      </c>
      <c r="BT25" s="691">
        <v>6.5300120000000001</v>
      </c>
      <c r="BU25" s="691">
        <v>5.2953140000000003</v>
      </c>
      <c r="BV25" s="691">
        <v>6.1918850000000001</v>
      </c>
    </row>
    <row r="26" spans="1:74" ht="11.15" customHeight="1" x14ac:dyDescent="0.25">
      <c r="A26" s="499" t="s">
        <v>1260</v>
      </c>
      <c r="B26" s="502" t="s">
        <v>84</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3.4329900000000002</v>
      </c>
      <c r="BA26" s="690">
        <v>3.7700499999999999</v>
      </c>
      <c r="BB26" s="691">
        <v>2.9417499999999999</v>
      </c>
      <c r="BC26" s="691">
        <v>3.5143800000000001</v>
      </c>
      <c r="BD26" s="691">
        <v>3.5747599999999999</v>
      </c>
      <c r="BE26" s="691">
        <v>3.6939199999999999</v>
      </c>
      <c r="BF26" s="691">
        <v>3.6939199999999999</v>
      </c>
      <c r="BG26" s="691">
        <v>3.2037399999999998</v>
      </c>
      <c r="BH26" s="691">
        <v>3.5756000000000001</v>
      </c>
      <c r="BI26" s="691">
        <v>3.5747599999999999</v>
      </c>
      <c r="BJ26" s="691">
        <v>3.6939199999999999</v>
      </c>
      <c r="BK26" s="691">
        <v>3.6939199999999999</v>
      </c>
      <c r="BL26" s="691">
        <v>3.3364400000000001</v>
      </c>
      <c r="BM26" s="691">
        <v>3.6939199999999999</v>
      </c>
      <c r="BN26" s="691">
        <v>2.0550600000000001</v>
      </c>
      <c r="BO26" s="691">
        <v>3.34429</v>
      </c>
      <c r="BP26" s="691">
        <v>3.5747599999999999</v>
      </c>
      <c r="BQ26" s="691">
        <v>3.6939199999999999</v>
      </c>
      <c r="BR26" s="691">
        <v>3.6939199999999999</v>
      </c>
      <c r="BS26" s="691">
        <v>3.5747599999999999</v>
      </c>
      <c r="BT26" s="691">
        <v>3.0292699999999999</v>
      </c>
      <c r="BU26" s="691">
        <v>3.4311600000000002</v>
      </c>
      <c r="BV26" s="691">
        <v>3.6939199999999999</v>
      </c>
    </row>
    <row r="27" spans="1:74" ht="11.15" customHeight="1" x14ac:dyDescent="0.25">
      <c r="A27" s="499" t="s">
        <v>1261</v>
      </c>
      <c r="B27" s="502" t="s">
        <v>1202</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4.6126100000000003E-2</v>
      </c>
      <c r="BA27" s="690">
        <v>6.1723399999999998E-2</v>
      </c>
      <c r="BB27" s="691">
        <v>7.3103100000000004E-2</v>
      </c>
      <c r="BC27" s="691">
        <v>6.9836800000000004E-2</v>
      </c>
      <c r="BD27" s="691">
        <v>6.2747600000000001E-2</v>
      </c>
      <c r="BE27" s="691">
        <v>5.34525E-2</v>
      </c>
      <c r="BF27" s="691">
        <v>4.4922900000000002E-2</v>
      </c>
      <c r="BG27" s="691">
        <v>4.6582600000000002E-2</v>
      </c>
      <c r="BH27" s="691">
        <v>3.6534400000000002E-2</v>
      </c>
      <c r="BI27" s="691">
        <v>3.5647199999999997E-2</v>
      </c>
      <c r="BJ27" s="691">
        <v>3.5122500000000001E-2</v>
      </c>
      <c r="BK27" s="691">
        <v>4.9975400000000003E-2</v>
      </c>
      <c r="BL27" s="691">
        <v>4.5835500000000001E-2</v>
      </c>
      <c r="BM27" s="691">
        <v>6.2249699999999998E-2</v>
      </c>
      <c r="BN27" s="691">
        <v>7.27994E-2</v>
      </c>
      <c r="BO27" s="691">
        <v>6.9681499999999993E-2</v>
      </c>
      <c r="BP27" s="691">
        <v>6.2673199999999998E-2</v>
      </c>
      <c r="BQ27" s="691">
        <v>5.3414499999999997E-2</v>
      </c>
      <c r="BR27" s="691">
        <v>4.4904100000000002E-2</v>
      </c>
      <c r="BS27" s="691">
        <v>4.65736E-2</v>
      </c>
      <c r="BT27" s="691">
        <v>3.6529800000000001E-2</v>
      </c>
      <c r="BU27" s="691">
        <v>3.5645000000000003E-2</v>
      </c>
      <c r="BV27" s="691">
        <v>3.5121399999999997E-2</v>
      </c>
    </row>
    <row r="28" spans="1:74" ht="11.15" customHeight="1" x14ac:dyDescent="0.25">
      <c r="A28" s="499" t="s">
        <v>1262</v>
      </c>
      <c r="B28" s="502" t="s">
        <v>1305</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9.9767600000000005</v>
      </c>
      <c r="BA28" s="690">
        <v>12.321540000000001</v>
      </c>
      <c r="BB28" s="691">
        <v>12.87449</v>
      </c>
      <c r="BC28" s="691">
        <v>13.33268</v>
      </c>
      <c r="BD28" s="691">
        <v>11.076000000000001</v>
      </c>
      <c r="BE28" s="691">
        <v>9.2191829999999992</v>
      </c>
      <c r="BF28" s="691">
        <v>10.622719999999999</v>
      </c>
      <c r="BG28" s="691">
        <v>10.375209999999999</v>
      </c>
      <c r="BH28" s="691">
        <v>11.25428</v>
      </c>
      <c r="BI28" s="691">
        <v>10.71016</v>
      </c>
      <c r="BJ28" s="691">
        <v>11.96067</v>
      </c>
      <c r="BK28" s="691">
        <v>10.851039999999999</v>
      </c>
      <c r="BL28" s="691">
        <v>11.538600000000001</v>
      </c>
      <c r="BM28" s="691">
        <v>13.66325</v>
      </c>
      <c r="BN28" s="691">
        <v>14.16677</v>
      </c>
      <c r="BO28" s="691">
        <v>15.42048</v>
      </c>
      <c r="BP28" s="691">
        <v>12.96297</v>
      </c>
      <c r="BQ28" s="691">
        <v>10.865080000000001</v>
      </c>
      <c r="BR28" s="691">
        <v>11.94394</v>
      </c>
      <c r="BS28" s="691">
        <v>11.9283</v>
      </c>
      <c r="BT28" s="691">
        <v>12.65189</v>
      </c>
      <c r="BU28" s="691">
        <v>11.75803</v>
      </c>
      <c r="BV28" s="691">
        <v>12.80682</v>
      </c>
    </row>
    <row r="29" spans="1:74" ht="11.15" customHeight="1" x14ac:dyDescent="0.25">
      <c r="A29" s="499" t="s">
        <v>1263</v>
      </c>
      <c r="B29" s="500" t="s">
        <v>1306</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0.1105496</v>
      </c>
      <c r="BA29" s="690">
        <v>9.3158500000000005E-2</v>
      </c>
      <c r="BB29" s="691">
        <v>0.1123287</v>
      </c>
      <c r="BC29" s="691">
        <v>9.9785899999999997E-2</v>
      </c>
      <c r="BD29" s="691">
        <v>9.8783800000000005E-2</v>
      </c>
      <c r="BE29" s="691">
        <v>0.1163691</v>
      </c>
      <c r="BF29" s="691">
        <v>0.13667099999999999</v>
      </c>
      <c r="BG29" s="691">
        <v>0.122859</v>
      </c>
      <c r="BH29" s="691">
        <v>0.13534019999999999</v>
      </c>
      <c r="BI29" s="691">
        <v>0.13302159999999999</v>
      </c>
      <c r="BJ29" s="691">
        <v>0.1282991</v>
      </c>
      <c r="BK29" s="691">
        <v>0.1210212</v>
      </c>
      <c r="BL29" s="691">
        <v>0.10414089999999999</v>
      </c>
      <c r="BM29" s="691">
        <v>7.6953499999999994E-2</v>
      </c>
      <c r="BN29" s="691">
        <v>9.9127099999999996E-2</v>
      </c>
      <c r="BO29" s="691">
        <v>0.1004174</v>
      </c>
      <c r="BP29" s="691">
        <v>0.10580489999999999</v>
      </c>
      <c r="BQ29" s="691">
        <v>0.1152997</v>
      </c>
      <c r="BR29" s="691">
        <v>0.1385538</v>
      </c>
      <c r="BS29" s="691">
        <v>0.1248765</v>
      </c>
      <c r="BT29" s="691">
        <v>0.14166500000000001</v>
      </c>
      <c r="BU29" s="691">
        <v>0.1350297</v>
      </c>
      <c r="BV29" s="691">
        <v>0.12734699999999999</v>
      </c>
    </row>
    <row r="30" spans="1:74" ht="11.15" customHeight="1" x14ac:dyDescent="0.25">
      <c r="A30" s="499" t="s">
        <v>1264</v>
      </c>
      <c r="B30" s="500" t="s">
        <v>1206</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28.908809999999999</v>
      </c>
      <c r="BA30" s="690">
        <v>29.08691</v>
      </c>
      <c r="BB30" s="691">
        <v>29.825220000000002</v>
      </c>
      <c r="BC30" s="691">
        <v>34.594140000000003</v>
      </c>
      <c r="BD30" s="691">
        <v>37.58831</v>
      </c>
      <c r="BE30" s="691">
        <v>40.878419999999998</v>
      </c>
      <c r="BF30" s="691">
        <v>41.324660000000002</v>
      </c>
      <c r="BG30" s="691">
        <v>35.402839999999998</v>
      </c>
      <c r="BH30" s="691">
        <v>31.560189999999999</v>
      </c>
      <c r="BI30" s="691">
        <v>28.62679</v>
      </c>
      <c r="BJ30" s="691">
        <v>31.830010000000001</v>
      </c>
      <c r="BK30" s="691">
        <v>31.631039999999999</v>
      </c>
      <c r="BL30" s="691">
        <v>28.249829999999999</v>
      </c>
      <c r="BM30" s="691">
        <v>28.382180000000002</v>
      </c>
      <c r="BN30" s="691">
        <v>28.992570000000001</v>
      </c>
      <c r="BO30" s="691">
        <v>33.276179999999997</v>
      </c>
      <c r="BP30" s="691">
        <v>36.183160000000001</v>
      </c>
      <c r="BQ30" s="691">
        <v>40.250799999999998</v>
      </c>
      <c r="BR30" s="691">
        <v>40.68627</v>
      </c>
      <c r="BS30" s="691">
        <v>34.724919999999997</v>
      </c>
      <c r="BT30" s="691">
        <v>30.897030000000001</v>
      </c>
      <c r="BU30" s="691">
        <v>27.97916</v>
      </c>
      <c r="BV30" s="691">
        <v>31.315169999999998</v>
      </c>
    </row>
    <row r="31" spans="1:74" ht="11.15" customHeight="1" x14ac:dyDescent="0.25">
      <c r="A31" s="499" t="s">
        <v>1265</v>
      </c>
      <c r="B31" s="500" t="s">
        <v>1307</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28.908809999999999</v>
      </c>
      <c r="BA31" s="690">
        <v>29.08691</v>
      </c>
      <c r="BB31" s="691">
        <v>29.825220000000002</v>
      </c>
      <c r="BC31" s="691">
        <v>34.594140000000003</v>
      </c>
      <c r="BD31" s="691">
        <v>37.58831</v>
      </c>
      <c r="BE31" s="691">
        <v>40.878419999999998</v>
      </c>
      <c r="BF31" s="691">
        <v>41.324660000000002</v>
      </c>
      <c r="BG31" s="691">
        <v>35.402839999999998</v>
      </c>
      <c r="BH31" s="691">
        <v>31.560189999999999</v>
      </c>
      <c r="BI31" s="691">
        <v>28.62679</v>
      </c>
      <c r="BJ31" s="691">
        <v>31.830010000000001</v>
      </c>
      <c r="BK31" s="691">
        <v>31.631039999999999</v>
      </c>
      <c r="BL31" s="691">
        <v>28.249829999999999</v>
      </c>
      <c r="BM31" s="691">
        <v>28.382180000000002</v>
      </c>
      <c r="BN31" s="691">
        <v>28.992570000000001</v>
      </c>
      <c r="BO31" s="691">
        <v>33.276179999999997</v>
      </c>
      <c r="BP31" s="691">
        <v>36.183160000000001</v>
      </c>
      <c r="BQ31" s="691">
        <v>40.250799999999998</v>
      </c>
      <c r="BR31" s="691">
        <v>40.68627</v>
      </c>
      <c r="BS31" s="691">
        <v>34.724919999999997</v>
      </c>
      <c r="BT31" s="691">
        <v>30.897030000000001</v>
      </c>
      <c r="BU31" s="691">
        <v>27.97916</v>
      </c>
      <c r="BV31" s="691">
        <v>31.315169999999998</v>
      </c>
    </row>
    <row r="32" spans="1:74" ht="11.15" customHeight="1" x14ac:dyDescent="0.25">
      <c r="A32" s="517"/>
      <c r="B32" s="131" t="s">
        <v>1327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1266</v>
      </c>
      <c r="B33" s="500" t="s">
        <v>82</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7.3880270000000001</v>
      </c>
      <c r="BA33" s="690">
        <v>7.2956570000000003</v>
      </c>
      <c r="BB33" s="691">
        <v>4.690582</v>
      </c>
      <c r="BC33" s="691">
        <v>4.7895580000000004</v>
      </c>
      <c r="BD33" s="691">
        <v>7.7607929999999996</v>
      </c>
      <c r="BE33" s="691">
        <v>10.594749999999999</v>
      </c>
      <c r="BF33" s="691">
        <v>10.991569999999999</v>
      </c>
      <c r="BG33" s="691">
        <v>8.1143289999999997</v>
      </c>
      <c r="BH33" s="691">
        <v>7.1367820000000002</v>
      </c>
      <c r="BI33" s="691">
        <v>6.7116800000000003</v>
      </c>
      <c r="BJ33" s="691">
        <v>7.7274330000000004</v>
      </c>
      <c r="BK33" s="691">
        <v>8.9652689999999993</v>
      </c>
      <c r="BL33" s="691">
        <v>5.4053110000000002</v>
      </c>
      <c r="BM33" s="691">
        <v>6.8594520000000001</v>
      </c>
      <c r="BN33" s="691">
        <v>5.7256320000000001</v>
      </c>
      <c r="BO33" s="691">
        <v>4.5383329999999997</v>
      </c>
      <c r="BP33" s="691">
        <v>7.9347409999999998</v>
      </c>
      <c r="BQ33" s="691">
        <v>9.2408380000000001</v>
      </c>
      <c r="BR33" s="691">
        <v>9.7153989999999997</v>
      </c>
      <c r="BS33" s="691">
        <v>9.0538559999999997</v>
      </c>
      <c r="BT33" s="691">
        <v>8.2945700000000002</v>
      </c>
      <c r="BU33" s="691">
        <v>7.0815380000000001</v>
      </c>
      <c r="BV33" s="691">
        <v>7.5878069999999997</v>
      </c>
    </row>
    <row r="34" spans="1:74" ht="11.15" customHeight="1" x14ac:dyDescent="0.25">
      <c r="A34" s="499" t="s">
        <v>1267</v>
      </c>
      <c r="B34" s="500" t="s">
        <v>81</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7.9623799999999996</v>
      </c>
      <c r="BA34" s="690">
        <v>7.3029780000000004</v>
      </c>
      <c r="BB34" s="691">
        <v>4.1566989999999997</v>
      </c>
      <c r="BC34" s="691">
        <v>4.2305400000000004</v>
      </c>
      <c r="BD34" s="691">
        <v>5.5824689999999997</v>
      </c>
      <c r="BE34" s="691">
        <v>7.548934</v>
      </c>
      <c r="BF34" s="691">
        <v>7.8372659999999996</v>
      </c>
      <c r="BG34" s="691">
        <v>8.8763529999999999</v>
      </c>
      <c r="BH34" s="691">
        <v>8.086411</v>
      </c>
      <c r="BI34" s="691">
        <v>7.4824510000000002</v>
      </c>
      <c r="BJ34" s="691">
        <v>9.0125449999999994</v>
      </c>
      <c r="BK34" s="691">
        <v>8.4155879999999996</v>
      </c>
      <c r="BL34" s="691">
        <v>8.5153309999999998</v>
      </c>
      <c r="BM34" s="691">
        <v>6.8201419999999997</v>
      </c>
      <c r="BN34" s="691">
        <v>2.4593940000000001</v>
      </c>
      <c r="BO34" s="691">
        <v>3.8378779999999999</v>
      </c>
      <c r="BP34" s="691">
        <v>5.3471510000000002</v>
      </c>
      <c r="BQ34" s="691">
        <v>8.6603739999999991</v>
      </c>
      <c r="BR34" s="691">
        <v>8.472906</v>
      </c>
      <c r="BS34" s="691">
        <v>7.352849</v>
      </c>
      <c r="BT34" s="691">
        <v>6.0944450000000003</v>
      </c>
      <c r="BU34" s="691">
        <v>5.8744860000000001</v>
      </c>
      <c r="BV34" s="691">
        <v>7.6727400000000001</v>
      </c>
    </row>
    <row r="35" spans="1:74" ht="11.15" customHeight="1" x14ac:dyDescent="0.25">
      <c r="A35" s="499" t="s">
        <v>1268</v>
      </c>
      <c r="B35" s="502" t="s">
        <v>84</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0.75968000000000002</v>
      </c>
      <c r="BA35" s="690">
        <v>0.87468000000000001</v>
      </c>
      <c r="BB35" s="691">
        <v>0.78278000000000003</v>
      </c>
      <c r="BC35" s="691">
        <v>0.80888000000000004</v>
      </c>
      <c r="BD35" s="691">
        <v>0.78278000000000003</v>
      </c>
      <c r="BE35" s="691">
        <v>0.80888000000000004</v>
      </c>
      <c r="BF35" s="691">
        <v>0.80888000000000004</v>
      </c>
      <c r="BG35" s="691">
        <v>0.78278000000000003</v>
      </c>
      <c r="BH35" s="691">
        <v>0.80888000000000004</v>
      </c>
      <c r="BI35" s="691">
        <v>0.78278000000000003</v>
      </c>
      <c r="BJ35" s="691">
        <v>0.80888000000000004</v>
      </c>
      <c r="BK35" s="691">
        <v>0.80888000000000004</v>
      </c>
      <c r="BL35" s="691">
        <v>0.73060000000000003</v>
      </c>
      <c r="BM35" s="691">
        <v>0.80888000000000004</v>
      </c>
      <c r="BN35" s="691">
        <v>0.78278000000000003</v>
      </c>
      <c r="BO35" s="691">
        <v>0.13911000000000001</v>
      </c>
      <c r="BP35" s="691">
        <v>0.28055000000000002</v>
      </c>
      <c r="BQ35" s="691">
        <v>0.80888000000000004</v>
      </c>
      <c r="BR35" s="691">
        <v>0.80888000000000004</v>
      </c>
      <c r="BS35" s="691">
        <v>0.78278000000000003</v>
      </c>
      <c r="BT35" s="691">
        <v>0.80888000000000004</v>
      </c>
      <c r="BU35" s="691">
        <v>0.78278000000000003</v>
      </c>
      <c r="BV35" s="691">
        <v>0.80888000000000004</v>
      </c>
    </row>
    <row r="36" spans="1:74" ht="11.15" customHeight="1" x14ac:dyDescent="0.25">
      <c r="A36" s="499" t="s">
        <v>1269</v>
      </c>
      <c r="B36" s="502" t="s">
        <v>1202</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14.682659042999999</v>
      </c>
      <c r="AZ36" s="690">
        <v>11.07</v>
      </c>
      <c r="BA36" s="690">
        <v>11.36</v>
      </c>
      <c r="BB36" s="691">
        <v>12.441890000000001</v>
      </c>
      <c r="BC36" s="691">
        <v>14.065619999999999</v>
      </c>
      <c r="BD36" s="691">
        <v>14.448790000000001</v>
      </c>
      <c r="BE36" s="691">
        <v>12.56908</v>
      </c>
      <c r="BF36" s="691">
        <v>9.9018429999999995</v>
      </c>
      <c r="BG36" s="691">
        <v>7.9106009999999998</v>
      </c>
      <c r="BH36" s="691">
        <v>7.9420789999999997</v>
      </c>
      <c r="BI36" s="691">
        <v>9.5150769999999998</v>
      </c>
      <c r="BJ36" s="691">
        <v>10.234819999999999</v>
      </c>
      <c r="BK36" s="691">
        <v>11.672599999999999</v>
      </c>
      <c r="BL36" s="691">
        <v>10.480090000000001</v>
      </c>
      <c r="BM36" s="691">
        <v>11.22523</v>
      </c>
      <c r="BN36" s="691">
        <v>11.843769999999999</v>
      </c>
      <c r="BO36" s="691">
        <v>14.57442</v>
      </c>
      <c r="BP36" s="691">
        <v>14.75423</v>
      </c>
      <c r="BQ36" s="691">
        <v>12.61088</v>
      </c>
      <c r="BR36" s="691">
        <v>9.7872819999999994</v>
      </c>
      <c r="BS36" s="691">
        <v>7.8454240000000004</v>
      </c>
      <c r="BT36" s="691">
        <v>7.8932979999999997</v>
      </c>
      <c r="BU36" s="691">
        <v>9.5343479999999996</v>
      </c>
      <c r="BV36" s="691">
        <v>10.32235</v>
      </c>
    </row>
    <row r="37" spans="1:74" ht="11.15" customHeight="1" x14ac:dyDescent="0.25">
      <c r="A37" s="499" t="s">
        <v>1270</v>
      </c>
      <c r="B37" s="502" t="s">
        <v>1305</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4.8528919999999998</v>
      </c>
      <c r="BA37" s="690">
        <v>6.3657089999999998</v>
      </c>
      <c r="BB37" s="691">
        <v>6.0621260000000001</v>
      </c>
      <c r="BC37" s="691">
        <v>6.0671400000000002</v>
      </c>
      <c r="BD37" s="691">
        <v>5.400976</v>
      </c>
      <c r="BE37" s="691">
        <v>5.2473429999999999</v>
      </c>
      <c r="BF37" s="691">
        <v>5.52555</v>
      </c>
      <c r="BG37" s="691">
        <v>5.3425479999999999</v>
      </c>
      <c r="BH37" s="691">
        <v>5.6820300000000001</v>
      </c>
      <c r="BI37" s="691">
        <v>5.9159750000000004</v>
      </c>
      <c r="BJ37" s="691">
        <v>6.7012910000000003</v>
      </c>
      <c r="BK37" s="691">
        <v>6.1682160000000001</v>
      </c>
      <c r="BL37" s="691">
        <v>5.3187790000000001</v>
      </c>
      <c r="BM37" s="691">
        <v>7.1087449999999999</v>
      </c>
      <c r="BN37" s="691">
        <v>6.3890159999999998</v>
      </c>
      <c r="BO37" s="691">
        <v>6.8172040000000003</v>
      </c>
      <c r="BP37" s="691">
        <v>5.5610359999999996</v>
      </c>
      <c r="BQ37" s="691">
        <v>5.4819440000000004</v>
      </c>
      <c r="BR37" s="691">
        <v>6.0999509999999999</v>
      </c>
      <c r="BS37" s="691">
        <v>5.5455550000000002</v>
      </c>
      <c r="BT37" s="691">
        <v>5.7864789999999999</v>
      </c>
      <c r="BU37" s="691">
        <v>6.5703240000000003</v>
      </c>
      <c r="BV37" s="691">
        <v>7.6039110000000001</v>
      </c>
    </row>
    <row r="38" spans="1:74" ht="11.15" customHeight="1" x14ac:dyDescent="0.25">
      <c r="A38" s="499" t="s">
        <v>1271</v>
      </c>
      <c r="B38" s="500" t="s">
        <v>1306</v>
      </c>
      <c r="C38" s="690">
        <v>7.5016843999999999E-2</v>
      </c>
      <c r="D38" s="690">
        <v>7.4201458999999997E-2</v>
      </c>
      <c r="E38" s="690">
        <v>8.3901642999999998E-2</v>
      </c>
      <c r="F38" s="690">
        <v>7.1868103000000003E-2</v>
      </c>
      <c r="G38" s="690">
        <v>6.4547605999999993E-2</v>
      </c>
      <c r="H38" s="690">
        <v>4.5374493000000002E-2</v>
      </c>
      <c r="I38" s="690">
        <v>8.6593241000000001E-2</v>
      </c>
      <c r="J38" s="690">
        <v>9.2130055000000002E-2</v>
      </c>
      <c r="K38" s="690">
        <v>9.9517300000000003E-2</v>
      </c>
      <c r="L38" s="690">
        <v>9.1747222000000003E-2</v>
      </c>
      <c r="M38" s="690">
        <v>8.3330975000000002E-2</v>
      </c>
      <c r="N38" s="690">
        <v>7.2068572999999997E-2</v>
      </c>
      <c r="O38" s="690">
        <v>4.3312497999999998E-2</v>
      </c>
      <c r="P38" s="690">
        <v>4.5326399000000003E-2</v>
      </c>
      <c r="Q38" s="690">
        <v>5.3470402E-2</v>
      </c>
      <c r="R38" s="690">
        <v>5.3703364000000003E-2</v>
      </c>
      <c r="S38" s="690">
        <v>5.2089929E-2</v>
      </c>
      <c r="T38" s="690">
        <v>4.3549669999999999E-2</v>
      </c>
      <c r="U38" s="690">
        <v>5.1022652000000002E-2</v>
      </c>
      <c r="V38" s="690">
        <v>5.2419335999999997E-2</v>
      </c>
      <c r="W38" s="690">
        <v>4.2838308999999998E-2</v>
      </c>
      <c r="X38" s="690">
        <v>2.0978245999999999E-2</v>
      </c>
      <c r="Y38" s="690">
        <v>5.0622316000000001E-2</v>
      </c>
      <c r="Z38" s="690">
        <v>6.6841374999999995E-2</v>
      </c>
      <c r="AA38" s="690">
        <v>4.178569E-2</v>
      </c>
      <c r="AB38" s="690">
        <v>3.8447647000000001E-2</v>
      </c>
      <c r="AC38" s="690">
        <v>3.1877083000000001E-2</v>
      </c>
      <c r="AD38" s="690">
        <v>2.2911475000000001E-2</v>
      </c>
      <c r="AE38" s="690">
        <v>4.2048728E-2</v>
      </c>
      <c r="AF38" s="690">
        <v>2.1753245000000001E-2</v>
      </c>
      <c r="AG38" s="690">
        <v>1.7349966000000001E-2</v>
      </c>
      <c r="AH38" s="690">
        <v>2.6281445000000001E-2</v>
      </c>
      <c r="AI38" s="690">
        <v>2.8223826E-2</v>
      </c>
      <c r="AJ38" s="690">
        <v>6.3668750999999996E-2</v>
      </c>
      <c r="AK38" s="690">
        <v>5.2091493000000003E-2</v>
      </c>
      <c r="AL38" s="690">
        <v>4.4475519999999998E-2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5.6174300000000003E-2</v>
      </c>
      <c r="BA38" s="690">
        <v>7.8061400000000003E-2</v>
      </c>
      <c r="BB38" s="691">
        <v>7.6586299999999996E-2</v>
      </c>
      <c r="BC38" s="691">
        <v>4.6707199999999997E-2</v>
      </c>
      <c r="BD38" s="691">
        <v>5.1617700000000002E-2</v>
      </c>
      <c r="BE38" s="691">
        <v>7.8146199999999999E-2</v>
      </c>
      <c r="BF38" s="691">
        <v>8.9393399999999998E-2</v>
      </c>
      <c r="BG38" s="691">
        <v>7.0045499999999997E-2</v>
      </c>
      <c r="BH38" s="691">
        <v>7.4297000000000002E-2</v>
      </c>
      <c r="BI38" s="691">
        <v>6.7569599999999994E-2</v>
      </c>
      <c r="BJ38" s="691">
        <v>5.0733300000000002E-2</v>
      </c>
      <c r="BK38" s="691">
        <v>5.1851899999999999E-2</v>
      </c>
      <c r="BL38" s="691">
        <v>4.9263300000000003E-2</v>
      </c>
      <c r="BM38" s="691">
        <v>7.2881199999999993E-2</v>
      </c>
      <c r="BN38" s="691">
        <v>8.0346699999999993E-2</v>
      </c>
      <c r="BO38" s="691">
        <v>4.3657799999999997E-2</v>
      </c>
      <c r="BP38" s="691">
        <v>5.4032999999999998E-2</v>
      </c>
      <c r="BQ38" s="691">
        <v>7.6536400000000004E-2</v>
      </c>
      <c r="BR38" s="691">
        <v>9.2117699999999997E-2</v>
      </c>
      <c r="BS38" s="691">
        <v>7.3461600000000002E-2</v>
      </c>
      <c r="BT38" s="691">
        <v>7.9086100000000006E-2</v>
      </c>
      <c r="BU38" s="691">
        <v>6.7442799999999997E-2</v>
      </c>
      <c r="BV38" s="691">
        <v>5.0687700000000002E-2</v>
      </c>
    </row>
    <row r="39" spans="1:74" ht="11.15" customHeight="1" x14ac:dyDescent="0.25">
      <c r="A39" s="499" t="s">
        <v>1272</v>
      </c>
      <c r="B39" s="500" t="s">
        <v>1206</v>
      </c>
      <c r="C39" s="690">
        <v>35.176010388999998</v>
      </c>
      <c r="D39" s="690">
        <v>32.543411837999997</v>
      </c>
      <c r="E39" s="690">
        <v>33.546790211000001</v>
      </c>
      <c r="F39" s="690">
        <v>30.992762399</v>
      </c>
      <c r="G39" s="690">
        <v>32.178950718999999</v>
      </c>
      <c r="H39" s="690">
        <v>34.586932587</v>
      </c>
      <c r="I39" s="690">
        <v>38.540907533000002</v>
      </c>
      <c r="J39" s="690">
        <v>36.772320815999997</v>
      </c>
      <c r="K39" s="690">
        <v>32.140621404999997</v>
      </c>
      <c r="L39" s="690">
        <v>29.143726727000001</v>
      </c>
      <c r="M39" s="690">
        <v>30.766025226</v>
      </c>
      <c r="N39" s="690">
        <v>33.051460317999997</v>
      </c>
      <c r="O39" s="690">
        <v>34.371688630000001</v>
      </c>
      <c r="P39" s="690">
        <v>31.149541272</v>
      </c>
      <c r="Q39" s="690">
        <v>31.529068441</v>
      </c>
      <c r="R39" s="690">
        <v>28.534184604</v>
      </c>
      <c r="S39" s="690">
        <v>28.873663595</v>
      </c>
      <c r="T39" s="690">
        <v>31.188765866000001</v>
      </c>
      <c r="U39" s="690">
        <v>36.363378769999997</v>
      </c>
      <c r="V39" s="690">
        <v>36.954078322999997</v>
      </c>
      <c r="W39" s="690">
        <v>31.632176074</v>
      </c>
      <c r="X39" s="690">
        <v>29.052469453</v>
      </c>
      <c r="Y39" s="690">
        <v>31.106183387000002</v>
      </c>
      <c r="Z39" s="690">
        <v>33.332637503999997</v>
      </c>
      <c r="AA39" s="690">
        <v>34.474945912999999</v>
      </c>
      <c r="AB39" s="690">
        <v>33.138298038000002</v>
      </c>
      <c r="AC39" s="690">
        <v>31.618597055999999</v>
      </c>
      <c r="AD39" s="690">
        <v>27.798332211999998</v>
      </c>
      <c r="AE39" s="690">
        <v>29.959048417000002</v>
      </c>
      <c r="AF39" s="690">
        <v>31.420783523000001</v>
      </c>
      <c r="AG39" s="690">
        <v>36.056159604000001</v>
      </c>
      <c r="AH39" s="690">
        <v>36.213374082000001</v>
      </c>
      <c r="AI39" s="690">
        <v>30.697858596</v>
      </c>
      <c r="AJ39" s="690">
        <v>29.948250229999999</v>
      </c>
      <c r="AK39" s="690">
        <v>30.315790174</v>
      </c>
      <c r="AL39" s="690">
        <v>33.584286210999998</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37.022590346999998</v>
      </c>
      <c r="AZ39" s="690">
        <v>32.089149999999997</v>
      </c>
      <c r="BA39" s="690">
        <v>33.277079999999998</v>
      </c>
      <c r="BB39" s="691">
        <v>28.21067</v>
      </c>
      <c r="BC39" s="691">
        <v>30.00844</v>
      </c>
      <c r="BD39" s="691">
        <v>34.027419999999999</v>
      </c>
      <c r="BE39" s="691">
        <v>36.84713</v>
      </c>
      <c r="BF39" s="691">
        <v>35.154499999999999</v>
      </c>
      <c r="BG39" s="691">
        <v>31.09666</v>
      </c>
      <c r="BH39" s="691">
        <v>29.73048</v>
      </c>
      <c r="BI39" s="691">
        <v>30.475529999999999</v>
      </c>
      <c r="BJ39" s="691">
        <v>34.535699999999999</v>
      </c>
      <c r="BK39" s="691">
        <v>36.082410000000003</v>
      </c>
      <c r="BL39" s="691">
        <v>30.499369999999999</v>
      </c>
      <c r="BM39" s="691">
        <v>32.895330000000001</v>
      </c>
      <c r="BN39" s="691">
        <v>27.280940000000001</v>
      </c>
      <c r="BO39" s="691">
        <v>29.950600000000001</v>
      </c>
      <c r="BP39" s="691">
        <v>33.931750000000001</v>
      </c>
      <c r="BQ39" s="691">
        <v>36.879460000000002</v>
      </c>
      <c r="BR39" s="691">
        <v>34.97654</v>
      </c>
      <c r="BS39" s="691">
        <v>30.653929999999999</v>
      </c>
      <c r="BT39" s="691">
        <v>28.956759999999999</v>
      </c>
      <c r="BU39" s="691">
        <v>29.910920000000001</v>
      </c>
      <c r="BV39" s="691">
        <v>34.046370000000003</v>
      </c>
    </row>
    <row r="40" spans="1:74" ht="11.15" customHeight="1" x14ac:dyDescent="0.25">
      <c r="A40" s="499" t="s">
        <v>1273</v>
      </c>
      <c r="B40" s="500" t="s">
        <v>1307</v>
      </c>
      <c r="C40" s="690">
        <v>31.330922201</v>
      </c>
      <c r="D40" s="690">
        <v>28.916762550000001</v>
      </c>
      <c r="E40" s="690">
        <v>30.030556235999999</v>
      </c>
      <c r="F40" s="690">
        <v>27.629828297</v>
      </c>
      <c r="G40" s="690">
        <v>28.634885899</v>
      </c>
      <c r="H40" s="690">
        <v>31.051159560999999</v>
      </c>
      <c r="I40" s="690">
        <v>35.207450416</v>
      </c>
      <c r="J40" s="690">
        <v>33.458609029000002</v>
      </c>
      <c r="K40" s="690">
        <v>29.283455674999999</v>
      </c>
      <c r="L40" s="690">
        <v>29.510543777999999</v>
      </c>
      <c r="M40" s="690">
        <v>30.619778329999999</v>
      </c>
      <c r="N40" s="690">
        <v>33.269814859</v>
      </c>
      <c r="O40" s="690">
        <v>32.707210959999998</v>
      </c>
      <c r="P40" s="690">
        <v>31.387914816999999</v>
      </c>
      <c r="Q40" s="690">
        <v>31.512118806</v>
      </c>
      <c r="R40" s="690">
        <v>27.608175359000001</v>
      </c>
      <c r="S40" s="690">
        <v>28.172322242</v>
      </c>
      <c r="T40" s="690">
        <v>30.146899682000001</v>
      </c>
      <c r="U40" s="690">
        <v>34.900424946999998</v>
      </c>
      <c r="V40" s="690">
        <v>35.186123332000001</v>
      </c>
      <c r="W40" s="690">
        <v>29.631782189999999</v>
      </c>
      <c r="X40" s="690">
        <v>29.092012023999999</v>
      </c>
      <c r="Y40" s="690">
        <v>29.688052315</v>
      </c>
      <c r="Z40" s="690">
        <v>32.096432907999997</v>
      </c>
      <c r="AA40" s="690">
        <v>32.869990000000001</v>
      </c>
      <c r="AB40" s="690">
        <v>29.648430000000001</v>
      </c>
      <c r="AC40" s="690">
        <v>29.713560000000001</v>
      </c>
      <c r="AD40" s="690">
        <v>25.578669999999999</v>
      </c>
      <c r="AE40" s="690">
        <v>27.242080000000001</v>
      </c>
      <c r="AF40" s="690">
        <v>29.455120000000001</v>
      </c>
      <c r="AG40" s="690">
        <v>34.311660000000003</v>
      </c>
      <c r="AH40" s="690">
        <v>33.195779999999999</v>
      </c>
      <c r="AI40" s="690">
        <v>27.732410000000002</v>
      </c>
      <c r="AJ40" s="690">
        <v>28.255379999999999</v>
      </c>
      <c r="AK40" s="690">
        <v>27.819379999999999</v>
      </c>
      <c r="AL40" s="690">
        <v>32.343789999999998</v>
      </c>
      <c r="AM40" s="690">
        <v>32.194099999999999</v>
      </c>
      <c r="AN40" s="690">
        <v>27.821570000000001</v>
      </c>
      <c r="AO40" s="690">
        <v>29.543119999999998</v>
      </c>
      <c r="AP40" s="690">
        <v>25.637080000000001</v>
      </c>
      <c r="AQ40" s="690">
        <v>28.06437</v>
      </c>
      <c r="AR40" s="690">
        <v>31.088270000000001</v>
      </c>
      <c r="AS40" s="690">
        <v>36.404429999999998</v>
      </c>
      <c r="AT40" s="690">
        <v>33.111600000000003</v>
      </c>
      <c r="AU40" s="690">
        <v>28.065989999999999</v>
      </c>
      <c r="AV40" s="690">
        <v>29.42783</v>
      </c>
      <c r="AW40" s="690">
        <v>27.0215</v>
      </c>
      <c r="AX40" s="690">
        <v>33.66601</v>
      </c>
      <c r="AY40" s="690">
        <v>31.455860000000001</v>
      </c>
      <c r="AZ40" s="690">
        <v>30.425485096999999</v>
      </c>
      <c r="BA40" s="690">
        <v>29.820811725999999</v>
      </c>
      <c r="BB40" s="691">
        <v>25.64161</v>
      </c>
      <c r="BC40" s="691">
        <v>27.610600000000002</v>
      </c>
      <c r="BD40" s="691">
        <v>31.759350000000001</v>
      </c>
      <c r="BE40" s="691">
        <v>34.536830000000002</v>
      </c>
      <c r="BF40" s="691">
        <v>33.155540000000002</v>
      </c>
      <c r="BG40" s="691">
        <v>28.408989999999999</v>
      </c>
      <c r="BH40" s="691">
        <v>27.514510000000001</v>
      </c>
      <c r="BI40" s="691">
        <v>28.562719999999999</v>
      </c>
      <c r="BJ40" s="691">
        <v>32.165999999999997</v>
      </c>
      <c r="BK40" s="691">
        <v>32.994889999999998</v>
      </c>
      <c r="BL40" s="691">
        <v>28.307690000000001</v>
      </c>
      <c r="BM40" s="691">
        <v>30.122319999999998</v>
      </c>
      <c r="BN40" s="691">
        <v>25.683509999999998</v>
      </c>
      <c r="BO40" s="691">
        <v>27.675409999999999</v>
      </c>
      <c r="BP40" s="691">
        <v>31.825369999999999</v>
      </c>
      <c r="BQ40" s="691">
        <v>34.736629999999998</v>
      </c>
      <c r="BR40" s="691">
        <v>33.294960000000003</v>
      </c>
      <c r="BS40" s="691">
        <v>28.504249999999999</v>
      </c>
      <c r="BT40" s="691">
        <v>27.561540000000001</v>
      </c>
      <c r="BU40" s="691">
        <v>28.604240000000001</v>
      </c>
      <c r="BV40" s="691">
        <v>32.25226</v>
      </c>
    </row>
    <row r="41" spans="1:74" ht="11.15" customHeight="1" x14ac:dyDescent="0.25">
      <c r="A41" s="517"/>
      <c r="B41" s="131" t="s">
        <v>1274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1275</v>
      </c>
      <c r="B42" s="500" t="s">
        <v>82</v>
      </c>
      <c r="C42" s="690">
        <v>2.1459455300000001</v>
      </c>
      <c r="D42" s="690">
        <v>1.9622146439999999</v>
      </c>
      <c r="E42" s="690">
        <v>2.0743502509999998</v>
      </c>
      <c r="F42" s="690">
        <v>2.9099626829999998</v>
      </c>
      <c r="G42" s="690">
        <v>3.4552790569999998</v>
      </c>
      <c r="H42" s="690">
        <v>4.4747618100000004</v>
      </c>
      <c r="I42" s="690">
        <v>5.9292395740000003</v>
      </c>
      <c r="J42" s="690">
        <v>6.2361172490000003</v>
      </c>
      <c r="K42" s="690">
        <v>5.7401245879999996</v>
      </c>
      <c r="L42" s="690">
        <v>4.7088064059999999</v>
      </c>
      <c r="M42" s="690">
        <v>3.5622692269999998</v>
      </c>
      <c r="N42" s="690">
        <v>3.8984326600000001</v>
      </c>
      <c r="O42" s="690">
        <v>3.7136536530000002</v>
      </c>
      <c r="P42" s="690">
        <v>3.336914444</v>
      </c>
      <c r="Q42" s="690">
        <v>3.3793589869999998</v>
      </c>
      <c r="R42" s="690">
        <v>3.7678275769999998</v>
      </c>
      <c r="S42" s="690">
        <v>3.7934420090000001</v>
      </c>
      <c r="T42" s="690">
        <v>5.1345561970000002</v>
      </c>
      <c r="U42" s="690">
        <v>6.4168073860000003</v>
      </c>
      <c r="V42" s="690">
        <v>6.5977859739999998</v>
      </c>
      <c r="W42" s="690">
        <v>5.8542297330000004</v>
      </c>
      <c r="X42" s="690">
        <v>5.1964041720000003</v>
      </c>
      <c r="Y42" s="690">
        <v>3.9399256889999998</v>
      </c>
      <c r="Z42" s="690">
        <v>5.0085879789999996</v>
      </c>
      <c r="AA42" s="690">
        <v>4.2607198840000002</v>
      </c>
      <c r="AB42" s="690">
        <v>4.0003018939999997</v>
      </c>
      <c r="AC42" s="690">
        <v>3.4899057579999999</v>
      </c>
      <c r="AD42" s="690">
        <v>4.0262660510000003</v>
      </c>
      <c r="AE42" s="690">
        <v>5.130337248</v>
      </c>
      <c r="AF42" s="690">
        <v>5.4747627889999997</v>
      </c>
      <c r="AG42" s="690">
        <v>6.9411709439999996</v>
      </c>
      <c r="AH42" s="690">
        <v>6.9759195119999999</v>
      </c>
      <c r="AI42" s="690">
        <v>6.1742908359999999</v>
      </c>
      <c r="AJ42" s="690">
        <v>5.494405521</v>
      </c>
      <c r="AK42" s="690">
        <v>4.3835133749999997</v>
      </c>
      <c r="AL42" s="690">
        <v>4.7801315359999998</v>
      </c>
      <c r="AM42" s="690">
        <v>4.492382214</v>
      </c>
      <c r="AN42" s="690">
        <v>2.7010304700000001</v>
      </c>
      <c r="AO42" s="690">
        <v>3.674747623</v>
      </c>
      <c r="AP42" s="690">
        <v>4.2863652749999996</v>
      </c>
      <c r="AQ42" s="690">
        <v>5.2064441549999998</v>
      </c>
      <c r="AR42" s="690">
        <v>6.1906607400000002</v>
      </c>
      <c r="AS42" s="690">
        <v>7.4148457319999999</v>
      </c>
      <c r="AT42" s="690">
        <v>6.8421316399999998</v>
      </c>
      <c r="AU42" s="690">
        <v>5.7994874259999998</v>
      </c>
      <c r="AV42" s="690">
        <v>4.5357222349999997</v>
      </c>
      <c r="AW42" s="690">
        <v>3.4015102869999998</v>
      </c>
      <c r="AX42" s="690">
        <v>4.1278534740000001</v>
      </c>
      <c r="AY42" s="690">
        <v>3.4027514189999999</v>
      </c>
      <c r="AZ42" s="690">
        <v>2.6310699999999998</v>
      </c>
      <c r="BA42" s="690">
        <v>2.3037070000000002</v>
      </c>
      <c r="BB42" s="691">
        <v>2.9583370000000002</v>
      </c>
      <c r="BC42" s="691">
        <v>3.7644160000000002</v>
      </c>
      <c r="BD42" s="691">
        <v>5.7708870000000001</v>
      </c>
      <c r="BE42" s="691">
        <v>7.4235930000000003</v>
      </c>
      <c r="BF42" s="691">
        <v>7.0284209999999998</v>
      </c>
      <c r="BG42" s="691">
        <v>4.9120330000000001</v>
      </c>
      <c r="BH42" s="691">
        <v>3.1939649999999999</v>
      </c>
      <c r="BI42" s="691">
        <v>3.3524020000000001</v>
      </c>
      <c r="BJ42" s="691">
        <v>2.5714190000000001</v>
      </c>
      <c r="BK42" s="691">
        <v>4.8016819999999996</v>
      </c>
      <c r="BL42" s="691">
        <v>2.5925539999999998</v>
      </c>
      <c r="BM42" s="691">
        <v>1.930291</v>
      </c>
      <c r="BN42" s="691">
        <v>3.0943260000000001</v>
      </c>
      <c r="BO42" s="691">
        <v>3.4230160000000001</v>
      </c>
      <c r="BP42" s="691">
        <v>5.4850669999999999</v>
      </c>
      <c r="BQ42" s="691">
        <v>6.8274990000000004</v>
      </c>
      <c r="BR42" s="691">
        <v>6.4342050000000004</v>
      </c>
      <c r="BS42" s="691">
        <v>5.0790389999999999</v>
      </c>
      <c r="BT42" s="691">
        <v>3.38252</v>
      </c>
      <c r="BU42" s="691">
        <v>3.3336790000000001</v>
      </c>
      <c r="BV42" s="691">
        <v>2.5235249999999998</v>
      </c>
    </row>
    <row r="43" spans="1:74" ht="11.15" customHeight="1" x14ac:dyDescent="0.25">
      <c r="A43" s="499" t="s">
        <v>1276</v>
      </c>
      <c r="B43" s="500" t="s">
        <v>81</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1.6252660000000001</v>
      </c>
      <c r="BA43" s="690">
        <v>0.9418415</v>
      </c>
      <c r="BB43" s="691">
        <v>0.7652369</v>
      </c>
      <c r="BC43" s="691">
        <v>1.459355</v>
      </c>
      <c r="BD43" s="691">
        <v>1.7991159999999999</v>
      </c>
      <c r="BE43" s="691">
        <v>2.1801179999999998</v>
      </c>
      <c r="BF43" s="691">
        <v>2.3815620000000002</v>
      </c>
      <c r="BG43" s="691">
        <v>2.1620910000000002</v>
      </c>
      <c r="BH43" s="691">
        <v>2.188129</v>
      </c>
      <c r="BI43" s="691">
        <v>1.335278</v>
      </c>
      <c r="BJ43" s="691">
        <v>1.7721309999999999</v>
      </c>
      <c r="BK43" s="691">
        <v>1.1009519999999999</v>
      </c>
      <c r="BL43" s="691">
        <v>0.8427983</v>
      </c>
      <c r="BM43" s="691">
        <v>0.71504429999999997</v>
      </c>
      <c r="BN43" s="691">
        <v>0.48090680000000002</v>
      </c>
      <c r="BO43" s="691">
        <v>1.1879949999999999</v>
      </c>
      <c r="BP43" s="691">
        <v>1.407359</v>
      </c>
      <c r="BQ43" s="691">
        <v>2.2073930000000002</v>
      </c>
      <c r="BR43" s="691">
        <v>2.3900869999999999</v>
      </c>
      <c r="BS43" s="691">
        <v>2.115599</v>
      </c>
      <c r="BT43" s="691">
        <v>2.130233</v>
      </c>
      <c r="BU43" s="691">
        <v>1.560389</v>
      </c>
      <c r="BV43" s="691">
        <v>1.7459260000000001</v>
      </c>
    </row>
    <row r="44" spans="1:74" ht="11.15" customHeight="1" x14ac:dyDescent="0.25">
      <c r="A44" s="499" t="s">
        <v>1277</v>
      </c>
      <c r="B44" s="502" t="s">
        <v>84</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2.4791099999999999</v>
      </c>
      <c r="BA44" s="690">
        <v>2.9872200000000002</v>
      </c>
      <c r="BB44" s="691">
        <v>2.12934</v>
      </c>
      <c r="BC44" s="691">
        <v>2.50244</v>
      </c>
      <c r="BD44" s="691">
        <v>2.79718</v>
      </c>
      <c r="BE44" s="691">
        <v>2.8904200000000002</v>
      </c>
      <c r="BF44" s="691">
        <v>2.8904200000000002</v>
      </c>
      <c r="BG44" s="691">
        <v>2.79718</v>
      </c>
      <c r="BH44" s="691">
        <v>2.1682299999999999</v>
      </c>
      <c r="BI44" s="691">
        <v>2.3817300000000001</v>
      </c>
      <c r="BJ44" s="691">
        <v>2.8904200000000002</v>
      </c>
      <c r="BK44" s="691">
        <v>2.8904200000000002</v>
      </c>
      <c r="BL44" s="691">
        <v>2.6107</v>
      </c>
      <c r="BM44" s="691">
        <v>2.8904200000000002</v>
      </c>
      <c r="BN44" s="691">
        <v>2.0917400000000002</v>
      </c>
      <c r="BO44" s="691">
        <v>2.5832099999999998</v>
      </c>
      <c r="BP44" s="691">
        <v>2.79718</v>
      </c>
      <c r="BQ44" s="691">
        <v>2.8904200000000002</v>
      </c>
      <c r="BR44" s="691">
        <v>2.8904200000000002</v>
      </c>
      <c r="BS44" s="691">
        <v>2.79718</v>
      </c>
      <c r="BT44" s="691">
        <v>2.19076</v>
      </c>
      <c r="BU44" s="691">
        <v>2.4415100000000001</v>
      </c>
      <c r="BV44" s="691">
        <v>2.8904200000000002</v>
      </c>
    </row>
    <row r="45" spans="1:74" ht="11.15" customHeight="1" x14ac:dyDescent="0.25">
      <c r="A45" s="499" t="s">
        <v>1278</v>
      </c>
      <c r="B45" s="502" t="s">
        <v>1202</v>
      </c>
      <c r="C45" s="690">
        <v>0.88486158500000001</v>
      </c>
      <c r="D45" s="690">
        <v>0.93741867599999995</v>
      </c>
      <c r="E45" s="690">
        <v>1.0514881869999999</v>
      </c>
      <c r="F45" s="690">
        <v>1.2174499350000001</v>
      </c>
      <c r="G45" s="690">
        <v>1.3970310180000001</v>
      </c>
      <c r="H45" s="690">
        <v>1.4263866460000001</v>
      </c>
      <c r="I45" s="690">
        <v>1.4386570809999999</v>
      </c>
      <c r="J45" s="690">
        <v>1.282922903</v>
      </c>
      <c r="K45" s="690">
        <v>1.018888303</v>
      </c>
      <c r="L45" s="690">
        <v>0.886647293</v>
      </c>
      <c r="M45" s="690">
        <v>0.78643590200000002</v>
      </c>
      <c r="N45" s="690">
        <v>0.73785547100000004</v>
      </c>
      <c r="O45" s="690">
        <v>0.74226289000000001</v>
      </c>
      <c r="P45" s="690">
        <v>0.837874224</v>
      </c>
      <c r="Q45" s="690">
        <v>1.424639604</v>
      </c>
      <c r="R45" s="690">
        <v>1.494656414</v>
      </c>
      <c r="S45" s="690">
        <v>1.344461669</v>
      </c>
      <c r="T45" s="690">
        <v>1.5050696400000001</v>
      </c>
      <c r="U45" s="690">
        <v>1.534626917</v>
      </c>
      <c r="V45" s="690">
        <v>1.4360080740000001</v>
      </c>
      <c r="W45" s="690">
        <v>1.081670103</v>
      </c>
      <c r="X45" s="690">
        <v>0.99591812199999996</v>
      </c>
      <c r="Y45" s="690">
        <v>0.82985009700000001</v>
      </c>
      <c r="Z45" s="690">
        <v>0.75086924600000005</v>
      </c>
      <c r="AA45" s="690">
        <v>0.82165129999999997</v>
      </c>
      <c r="AB45" s="690">
        <v>0.82964824299999995</v>
      </c>
      <c r="AC45" s="690">
        <v>0.96359954800000003</v>
      </c>
      <c r="AD45" s="690">
        <v>1.173916215</v>
      </c>
      <c r="AE45" s="690">
        <v>1.375353464</v>
      </c>
      <c r="AF45" s="690">
        <v>1.4098528029999999</v>
      </c>
      <c r="AG45" s="690">
        <v>1.4308732150000001</v>
      </c>
      <c r="AH45" s="690">
        <v>1.341194413</v>
      </c>
      <c r="AI45" s="690">
        <v>1.0065749559999999</v>
      </c>
      <c r="AJ45" s="690">
        <v>0.92307557299999998</v>
      </c>
      <c r="AK45" s="690">
        <v>0.81194819100000004</v>
      </c>
      <c r="AL45" s="690">
        <v>0.72946507900000002</v>
      </c>
      <c r="AM45" s="690">
        <v>0.81472471000000002</v>
      </c>
      <c r="AN45" s="690">
        <v>0.74168897199999995</v>
      </c>
      <c r="AO45" s="690">
        <v>0.93479156799999996</v>
      </c>
      <c r="AP45" s="690">
        <v>1.0036435829999999</v>
      </c>
      <c r="AQ45" s="690">
        <v>1.0808474020000001</v>
      </c>
      <c r="AR45" s="690">
        <v>1.161555613</v>
      </c>
      <c r="AS45" s="690">
        <v>1.212467406</v>
      </c>
      <c r="AT45" s="690">
        <v>1.0941856249999999</v>
      </c>
      <c r="AU45" s="690">
        <v>0.84715575099999996</v>
      </c>
      <c r="AV45" s="690">
        <v>0.71714219599999995</v>
      </c>
      <c r="AW45" s="690">
        <v>0.62959318900000005</v>
      </c>
      <c r="AX45" s="690">
        <v>0.64415597800000002</v>
      </c>
      <c r="AY45" s="690">
        <v>0.79658062200000002</v>
      </c>
      <c r="AZ45" s="690">
        <v>0.76771129999999999</v>
      </c>
      <c r="BA45" s="690">
        <v>1.0430269999999999</v>
      </c>
      <c r="BB45" s="691">
        <v>1.1532279999999999</v>
      </c>
      <c r="BC45" s="691">
        <v>1.2735099999999999</v>
      </c>
      <c r="BD45" s="691">
        <v>1.3824190000000001</v>
      </c>
      <c r="BE45" s="691">
        <v>1.4555670000000001</v>
      </c>
      <c r="BF45" s="691">
        <v>1.303123</v>
      </c>
      <c r="BG45" s="691">
        <v>0.99493259999999994</v>
      </c>
      <c r="BH45" s="691">
        <v>0.85715319999999995</v>
      </c>
      <c r="BI45" s="691">
        <v>0.81868660000000004</v>
      </c>
      <c r="BJ45" s="691">
        <v>0.82815240000000001</v>
      </c>
      <c r="BK45" s="691">
        <v>0.8829207</v>
      </c>
      <c r="BL45" s="691">
        <v>0.83550100000000005</v>
      </c>
      <c r="BM45" s="691">
        <v>1.1082689999999999</v>
      </c>
      <c r="BN45" s="691">
        <v>1.2081120000000001</v>
      </c>
      <c r="BO45" s="691">
        <v>1.322808</v>
      </c>
      <c r="BP45" s="691">
        <v>1.423891</v>
      </c>
      <c r="BQ45" s="691">
        <v>1.4928189999999999</v>
      </c>
      <c r="BR45" s="691">
        <v>1.3355049999999999</v>
      </c>
      <c r="BS45" s="691">
        <v>1.022173</v>
      </c>
      <c r="BT45" s="691">
        <v>0.88162200000000002</v>
      </c>
      <c r="BU45" s="691">
        <v>0.83927050000000003</v>
      </c>
      <c r="BV45" s="691">
        <v>0.8466418</v>
      </c>
    </row>
    <row r="46" spans="1:74" ht="11.15" customHeight="1" x14ac:dyDescent="0.25">
      <c r="A46" s="499" t="s">
        <v>1279</v>
      </c>
      <c r="B46" s="502" t="s">
        <v>1305</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1.1486510000000001</v>
      </c>
      <c r="BA46" s="690">
        <v>1.940148</v>
      </c>
      <c r="BB46" s="691">
        <v>1.9856910000000001</v>
      </c>
      <c r="BC46" s="691">
        <v>1.913996</v>
      </c>
      <c r="BD46" s="691">
        <v>1.5786979999999999</v>
      </c>
      <c r="BE46" s="691">
        <v>1.2678510000000001</v>
      </c>
      <c r="BF46" s="691">
        <v>1.5073099999999999</v>
      </c>
      <c r="BG46" s="691">
        <v>1.574964</v>
      </c>
      <c r="BH46" s="691">
        <v>1.7614069999999999</v>
      </c>
      <c r="BI46" s="691">
        <v>1.6151979999999999</v>
      </c>
      <c r="BJ46" s="691">
        <v>1.711465</v>
      </c>
      <c r="BK46" s="691">
        <v>1.502413</v>
      </c>
      <c r="BL46" s="691">
        <v>1.414925</v>
      </c>
      <c r="BM46" s="691">
        <v>2.050262</v>
      </c>
      <c r="BN46" s="691">
        <v>2.161915</v>
      </c>
      <c r="BO46" s="691">
        <v>1.9258139999999999</v>
      </c>
      <c r="BP46" s="691">
        <v>1.752075</v>
      </c>
      <c r="BQ46" s="691">
        <v>1.3312379999999999</v>
      </c>
      <c r="BR46" s="691">
        <v>1.7272430000000001</v>
      </c>
      <c r="BS46" s="691">
        <v>1.496599</v>
      </c>
      <c r="BT46" s="691">
        <v>1.9744079999999999</v>
      </c>
      <c r="BU46" s="691">
        <v>1.458639</v>
      </c>
      <c r="BV46" s="691">
        <v>2.0166050000000002</v>
      </c>
    </row>
    <row r="47" spans="1:74" ht="11.15" customHeight="1" x14ac:dyDescent="0.25">
      <c r="A47" s="499" t="s">
        <v>1280</v>
      </c>
      <c r="B47" s="500" t="s">
        <v>1306</v>
      </c>
      <c r="C47" s="690">
        <v>-2.103588E-2</v>
      </c>
      <c r="D47" s="690">
        <v>-8.5587969999999999E-3</v>
      </c>
      <c r="E47" s="690">
        <v>-1.5425744E-2</v>
      </c>
      <c r="F47" s="690">
        <v>3.1951530000000001E-3</v>
      </c>
      <c r="G47" s="690">
        <v>1.4615390000000001E-2</v>
      </c>
      <c r="H47" s="690">
        <v>2.9652300999999999E-2</v>
      </c>
      <c r="I47" s="690">
        <v>2.8464146999999999E-2</v>
      </c>
      <c r="J47" s="690">
        <v>1.8255877E-2</v>
      </c>
      <c r="K47" s="690">
        <v>1.865298E-3</v>
      </c>
      <c r="L47" s="690">
        <v>-1.1164762999999999E-2</v>
      </c>
      <c r="M47" s="690">
        <v>-1.3567304000000001E-2</v>
      </c>
      <c r="N47" s="690">
        <v>-2.5084507999999998E-2</v>
      </c>
      <c r="O47" s="690">
        <v>-6.1024590000000002E-3</v>
      </c>
      <c r="P47" s="690">
        <v>-1.7413274999999999E-2</v>
      </c>
      <c r="Q47" s="690">
        <v>1.0970581E-2</v>
      </c>
      <c r="R47" s="690">
        <v>1.6033035000000001E-2</v>
      </c>
      <c r="S47" s="690">
        <v>2.9562395000000002E-2</v>
      </c>
      <c r="T47" s="690">
        <v>1.8792982E-2</v>
      </c>
      <c r="U47" s="690">
        <v>4.2944706999999999E-2</v>
      </c>
      <c r="V47" s="690">
        <v>4.3978937000000003E-2</v>
      </c>
      <c r="W47" s="690">
        <v>2.0686301000000001E-2</v>
      </c>
      <c r="X47" s="690">
        <v>8.1477430000000007E-3</v>
      </c>
      <c r="Y47" s="690">
        <v>-4.2271629999999999E-3</v>
      </c>
      <c r="Z47" s="690">
        <v>1.8887449000000001E-2</v>
      </c>
      <c r="AA47" s="690">
        <v>-1.2157233E-2</v>
      </c>
      <c r="AB47" s="690">
        <v>3.0645080000000001E-3</v>
      </c>
      <c r="AC47" s="690">
        <v>-3.8944000000000001E-3</v>
      </c>
      <c r="AD47" s="690">
        <v>1.0203369E-2</v>
      </c>
      <c r="AE47" s="690">
        <v>1.7437336000000001E-2</v>
      </c>
      <c r="AF47" s="690">
        <v>2.6167754000000001E-2</v>
      </c>
      <c r="AG47" s="690">
        <v>2.1523753E-2</v>
      </c>
      <c r="AH47" s="690">
        <v>3.4225252999999997E-2</v>
      </c>
      <c r="AI47" s="690">
        <v>7.4713959999999999E-3</v>
      </c>
      <c r="AJ47" s="690">
        <v>-7.6806360000000002E-3</v>
      </c>
      <c r="AK47" s="690">
        <v>-1.525986E-3</v>
      </c>
      <c r="AL47" s="690">
        <v>-9.2257099999999998E-3</v>
      </c>
      <c r="AM47" s="690">
        <v>-1.7629941E-2</v>
      </c>
      <c r="AN47" s="690">
        <v>-7.5004720000000002E-3</v>
      </c>
      <c r="AO47" s="690">
        <v>3.8988719999999998E-3</v>
      </c>
      <c r="AP47" s="690">
        <v>2.1729373999999999E-2</v>
      </c>
      <c r="AQ47" s="690">
        <v>3.1128128000000001E-2</v>
      </c>
      <c r="AR47" s="690">
        <v>4.2911563999999999E-2</v>
      </c>
      <c r="AS47" s="690">
        <v>3.7013401000000001E-2</v>
      </c>
      <c r="AT47" s="690">
        <v>2.3368389E-2</v>
      </c>
      <c r="AU47" s="690">
        <v>1.6742648999999998E-2</v>
      </c>
      <c r="AV47" s="690">
        <v>2.1981639999999998E-3</v>
      </c>
      <c r="AW47" s="690">
        <v>-1.6623687000000002E-2</v>
      </c>
      <c r="AX47" s="690">
        <v>-3.9674020000000001E-3</v>
      </c>
      <c r="AY47" s="690">
        <v>-2.0436633999999999E-2</v>
      </c>
      <c r="AZ47" s="690">
        <v>4.34498E-3</v>
      </c>
      <c r="BA47" s="690">
        <v>1.2310400000000001E-2</v>
      </c>
      <c r="BB47" s="691">
        <v>1.92249E-2</v>
      </c>
      <c r="BC47" s="691">
        <v>3.51227E-2</v>
      </c>
      <c r="BD47" s="691">
        <v>4.6419000000000002E-2</v>
      </c>
      <c r="BE47" s="691">
        <v>3.7454300000000003E-2</v>
      </c>
      <c r="BF47" s="691">
        <v>3.0229900000000001E-2</v>
      </c>
      <c r="BG47" s="691">
        <v>2.2413499999999999E-2</v>
      </c>
      <c r="BH47" s="691">
        <v>1.43245E-3</v>
      </c>
      <c r="BI47" s="691">
        <v>-8.3260499999999998E-3</v>
      </c>
      <c r="BJ47" s="691">
        <v>5.08517E-3</v>
      </c>
      <c r="BK47" s="691">
        <v>-1.91687E-2</v>
      </c>
      <c r="BL47" s="691">
        <v>-2.5946300000000001E-3</v>
      </c>
      <c r="BM47" s="691">
        <v>5.9120900000000001E-3</v>
      </c>
      <c r="BN47" s="691">
        <v>1.3514099999999999E-2</v>
      </c>
      <c r="BO47" s="691">
        <v>2.5121000000000001E-2</v>
      </c>
      <c r="BP47" s="691">
        <v>4.06749E-2</v>
      </c>
      <c r="BQ47" s="691">
        <v>3.5730999999999999E-2</v>
      </c>
      <c r="BR47" s="691">
        <v>2.6643300000000002E-2</v>
      </c>
      <c r="BS47" s="691">
        <v>1.9964699999999998E-2</v>
      </c>
      <c r="BT47" s="691">
        <v>7.5331400000000002E-5</v>
      </c>
      <c r="BU47" s="691">
        <v>-1.08059E-2</v>
      </c>
      <c r="BV47" s="691">
        <v>-3.0701299999999999E-3</v>
      </c>
    </row>
    <row r="48" spans="1:74" ht="11.15" customHeight="1" x14ac:dyDescent="0.25">
      <c r="A48" s="499" t="s">
        <v>1281</v>
      </c>
      <c r="B48" s="500" t="s">
        <v>1206</v>
      </c>
      <c r="C48" s="690">
        <v>10.256030428000001</v>
      </c>
      <c r="D48" s="690">
        <v>9.0794399919999993</v>
      </c>
      <c r="E48" s="690">
        <v>10.050872976999999</v>
      </c>
      <c r="F48" s="690">
        <v>9.7649478349999992</v>
      </c>
      <c r="G48" s="690">
        <v>11.509418158000001</v>
      </c>
      <c r="H48" s="690">
        <v>13.229136325000001</v>
      </c>
      <c r="I48" s="690">
        <v>15.706264914</v>
      </c>
      <c r="J48" s="690">
        <v>15.873501888</v>
      </c>
      <c r="K48" s="690">
        <v>14.434539885</v>
      </c>
      <c r="L48" s="690">
        <v>12.179206902000001</v>
      </c>
      <c r="M48" s="690">
        <v>11.094498680999999</v>
      </c>
      <c r="N48" s="690">
        <v>12.417568961000001</v>
      </c>
      <c r="O48" s="690">
        <v>11.883294138</v>
      </c>
      <c r="P48" s="690">
        <v>11.424872402</v>
      </c>
      <c r="Q48" s="690">
        <v>11.091229605000001</v>
      </c>
      <c r="R48" s="690">
        <v>10.631374521</v>
      </c>
      <c r="S48" s="690">
        <v>11.422413048999999</v>
      </c>
      <c r="T48" s="690">
        <v>13.871796572999999</v>
      </c>
      <c r="U48" s="690">
        <v>16.102428700000001</v>
      </c>
      <c r="V48" s="690">
        <v>16.254287604999998</v>
      </c>
      <c r="W48" s="690">
        <v>14.331198209</v>
      </c>
      <c r="X48" s="690">
        <v>12.204275817999999</v>
      </c>
      <c r="Y48" s="690">
        <v>10.387168517999999</v>
      </c>
      <c r="Z48" s="690">
        <v>11.818762791999999</v>
      </c>
      <c r="AA48" s="690">
        <v>11.465413529999999</v>
      </c>
      <c r="AB48" s="690">
        <v>9.9579416070000004</v>
      </c>
      <c r="AC48" s="690">
        <v>9.6519100590000004</v>
      </c>
      <c r="AD48" s="690">
        <v>9.7423307490000006</v>
      </c>
      <c r="AE48" s="690">
        <v>12.329542524000001</v>
      </c>
      <c r="AF48" s="690">
        <v>13.444231006000001</v>
      </c>
      <c r="AG48" s="690">
        <v>15.216111535</v>
      </c>
      <c r="AH48" s="690">
        <v>15.421826308</v>
      </c>
      <c r="AI48" s="690">
        <v>14.014585193</v>
      </c>
      <c r="AJ48" s="690">
        <v>11.986931585000001</v>
      </c>
      <c r="AK48" s="690">
        <v>10.015476432</v>
      </c>
      <c r="AL48" s="690">
        <v>11.732592971000001</v>
      </c>
      <c r="AM48" s="690">
        <v>11.455451058</v>
      </c>
      <c r="AN48" s="690">
        <v>8.8946921000000003</v>
      </c>
      <c r="AO48" s="690">
        <v>10.079249604999999</v>
      </c>
      <c r="AP48" s="690">
        <v>10.109209959999999</v>
      </c>
      <c r="AQ48" s="690">
        <v>11.384721130000001</v>
      </c>
      <c r="AR48" s="690">
        <v>14.167357384000001</v>
      </c>
      <c r="AS48" s="690">
        <v>15.058436108</v>
      </c>
      <c r="AT48" s="690">
        <v>15.069241591000001</v>
      </c>
      <c r="AU48" s="690">
        <v>13.261144601</v>
      </c>
      <c r="AV48" s="690">
        <v>11.185287113999999</v>
      </c>
      <c r="AW48" s="690">
        <v>9.9167786489999994</v>
      </c>
      <c r="AX48" s="690">
        <v>11.545000384</v>
      </c>
      <c r="AY48" s="690">
        <v>11.067590686000001</v>
      </c>
      <c r="AZ48" s="690">
        <v>8.6561529999999998</v>
      </c>
      <c r="BA48" s="690">
        <v>9.2282550000000008</v>
      </c>
      <c r="BB48" s="691">
        <v>9.0110580000000002</v>
      </c>
      <c r="BC48" s="691">
        <v>10.948840000000001</v>
      </c>
      <c r="BD48" s="691">
        <v>13.37472</v>
      </c>
      <c r="BE48" s="691">
        <v>15.255000000000001</v>
      </c>
      <c r="BF48" s="691">
        <v>15.141069999999999</v>
      </c>
      <c r="BG48" s="691">
        <v>12.463609999999999</v>
      </c>
      <c r="BH48" s="691">
        <v>10.17032</v>
      </c>
      <c r="BI48" s="691">
        <v>9.4949680000000001</v>
      </c>
      <c r="BJ48" s="691">
        <v>9.7786729999999995</v>
      </c>
      <c r="BK48" s="691">
        <v>11.159219999999999</v>
      </c>
      <c r="BL48" s="691">
        <v>8.2938829999999992</v>
      </c>
      <c r="BM48" s="691">
        <v>8.7001980000000003</v>
      </c>
      <c r="BN48" s="691">
        <v>9.0505139999999997</v>
      </c>
      <c r="BO48" s="691">
        <v>10.46796</v>
      </c>
      <c r="BP48" s="691">
        <v>12.90625</v>
      </c>
      <c r="BQ48" s="691">
        <v>14.7851</v>
      </c>
      <c r="BR48" s="691">
        <v>14.8041</v>
      </c>
      <c r="BS48" s="691">
        <v>12.530559999999999</v>
      </c>
      <c r="BT48" s="691">
        <v>10.559620000000001</v>
      </c>
      <c r="BU48" s="691">
        <v>9.6226819999999993</v>
      </c>
      <c r="BV48" s="691">
        <v>10.020049999999999</v>
      </c>
    </row>
    <row r="49" spans="1:74" ht="11.15" customHeight="1" x14ac:dyDescent="0.25">
      <c r="A49" s="499" t="s">
        <v>1282</v>
      </c>
      <c r="B49" s="500" t="s">
        <v>1307</v>
      </c>
      <c r="C49" s="690">
        <v>7.4474547073000004</v>
      </c>
      <c r="D49" s="690">
        <v>6.8452364895000004</v>
      </c>
      <c r="E49" s="690">
        <v>7.3293126198999996</v>
      </c>
      <c r="F49" s="690">
        <v>7.8442394775000004</v>
      </c>
      <c r="G49" s="690">
        <v>9.2012431048999996</v>
      </c>
      <c r="H49" s="690">
        <v>10.705120568</v>
      </c>
      <c r="I49" s="690">
        <v>12.197687916</v>
      </c>
      <c r="J49" s="690">
        <v>11.948013072</v>
      </c>
      <c r="K49" s="690">
        <v>10.752809259999999</v>
      </c>
      <c r="L49" s="690">
        <v>5.9878373467000001</v>
      </c>
      <c r="M49" s="690">
        <v>5.5666173024000001</v>
      </c>
      <c r="N49" s="690">
        <v>5.9985656250000003</v>
      </c>
      <c r="O49" s="690">
        <v>7.2782075644999997</v>
      </c>
      <c r="P49" s="690">
        <v>6.6328423132000003</v>
      </c>
      <c r="Q49" s="690">
        <v>6.7325621161000004</v>
      </c>
      <c r="R49" s="690">
        <v>6.8542387365000002</v>
      </c>
      <c r="S49" s="690">
        <v>7.4128407395</v>
      </c>
      <c r="T49" s="690">
        <v>9.4806516351999992</v>
      </c>
      <c r="U49" s="690">
        <v>11.516596828000001</v>
      </c>
      <c r="V49" s="690">
        <v>11.723690102999999</v>
      </c>
      <c r="W49" s="690">
        <v>9.4664203334000003</v>
      </c>
      <c r="X49" s="690">
        <v>7.2759752687999999</v>
      </c>
      <c r="Y49" s="690">
        <v>6.4558110906000001</v>
      </c>
      <c r="Z49" s="690">
        <v>7.1170317476999996</v>
      </c>
      <c r="AA49" s="690">
        <v>7.1471660000000004</v>
      </c>
      <c r="AB49" s="690">
        <v>6.6330650000000002</v>
      </c>
      <c r="AC49" s="690">
        <v>6.937945</v>
      </c>
      <c r="AD49" s="690">
        <v>6.3430499999999999</v>
      </c>
      <c r="AE49" s="690">
        <v>8.5220710000000004</v>
      </c>
      <c r="AF49" s="690">
        <v>9.6094460000000002</v>
      </c>
      <c r="AG49" s="690">
        <v>12.21926</v>
      </c>
      <c r="AH49" s="690">
        <v>12.630800000000001</v>
      </c>
      <c r="AI49" s="690">
        <v>9.5945520000000002</v>
      </c>
      <c r="AJ49" s="690">
        <v>7.502122</v>
      </c>
      <c r="AK49" s="690">
        <v>5.9587649999999996</v>
      </c>
      <c r="AL49" s="690">
        <v>7.2315129999999996</v>
      </c>
      <c r="AM49" s="690">
        <v>7.1401599999999998</v>
      </c>
      <c r="AN49" s="690">
        <v>6.2052769999999997</v>
      </c>
      <c r="AO49" s="690">
        <v>6.4230580000000002</v>
      </c>
      <c r="AP49" s="690">
        <v>6.6207979999999997</v>
      </c>
      <c r="AQ49" s="690">
        <v>8.3833280000000006</v>
      </c>
      <c r="AR49" s="690">
        <v>10.925269999999999</v>
      </c>
      <c r="AS49" s="690">
        <v>11.995050000000001</v>
      </c>
      <c r="AT49" s="690">
        <v>10.794840000000001</v>
      </c>
      <c r="AU49" s="690">
        <v>9.3528760000000002</v>
      </c>
      <c r="AV49" s="690">
        <v>7.442698</v>
      </c>
      <c r="AW49" s="690">
        <v>6.2062520000000001</v>
      </c>
      <c r="AX49" s="690">
        <v>7.2340590000000002</v>
      </c>
      <c r="AY49" s="690">
        <v>6.9410910000000001</v>
      </c>
      <c r="AZ49" s="690">
        <v>6.8687515762000002</v>
      </c>
      <c r="BA49" s="690">
        <v>7.0759276776000002</v>
      </c>
      <c r="BB49" s="691">
        <v>6.8236220000000003</v>
      </c>
      <c r="BC49" s="691">
        <v>8.4547500000000007</v>
      </c>
      <c r="BD49" s="691">
        <v>10.594519999999999</v>
      </c>
      <c r="BE49" s="691">
        <v>11.951739999999999</v>
      </c>
      <c r="BF49" s="691">
        <v>11.68446</v>
      </c>
      <c r="BG49" s="691">
        <v>9.8564600000000002</v>
      </c>
      <c r="BH49" s="691">
        <v>7.7672860000000004</v>
      </c>
      <c r="BI49" s="691">
        <v>6.6955730000000004</v>
      </c>
      <c r="BJ49" s="691">
        <v>7.3809620000000002</v>
      </c>
      <c r="BK49" s="691">
        <v>7.5557540000000003</v>
      </c>
      <c r="BL49" s="691">
        <v>6.5435889999999999</v>
      </c>
      <c r="BM49" s="691">
        <v>7.0384529999999996</v>
      </c>
      <c r="BN49" s="691">
        <v>6.7825610000000003</v>
      </c>
      <c r="BO49" s="691">
        <v>8.3938620000000004</v>
      </c>
      <c r="BP49" s="691">
        <v>10.46857</v>
      </c>
      <c r="BQ49" s="691">
        <v>11.984069999999999</v>
      </c>
      <c r="BR49" s="691">
        <v>11.711130000000001</v>
      </c>
      <c r="BS49" s="691">
        <v>9.8593279999999996</v>
      </c>
      <c r="BT49" s="691">
        <v>7.7274799999999999</v>
      </c>
      <c r="BU49" s="691">
        <v>6.6504810000000001</v>
      </c>
      <c r="BV49" s="691">
        <v>7.3571460000000002</v>
      </c>
    </row>
    <row r="50" spans="1:74" ht="11.15" customHeight="1" x14ac:dyDescent="0.25">
      <c r="A50" s="517"/>
      <c r="B50" s="131" t="s">
        <v>1283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1284</v>
      </c>
      <c r="B51" s="500" t="s">
        <v>82</v>
      </c>
      <c r="C51" s="690">
        <v>6.0815598150000003</v>
      </c>
      <c r="D51" s="690">
        <v>5.3935456970000004</v>
      </c>
      <c r="E51" s="690">
        <v>5.6200947010000002</v>
      </c>
      <c r="F51" s="690">
        <v>3.9610822990000001</v>
      </c>
      <c r="G51" s="690">
        <v>3.427436948</v>
      </c>
      <c r="H51" s="690">
        <v>5.1852411490000003</v>
      </c>
      <c r="I51" s="690">
        <v>10.189409554999999</v>
      </c>
      <c r="J51" s="690">
        <v>9.2886759059999999</v>
      </c>
      <c r="K51" s="690">
        <v>7.0987406819999999</v>
      </c>
      <c r="L51" s="690">
        <v>7.8697281989999999</v>
      </c>
      <c r="M51" s="690">
        <v>7.3497926720000004</v>
      </c>
      <c r="N51" s="690">
        <v>7.1239194570000004</v>
      </c>
      <c r="O51" s="690">
        <v>6.5820305399999999</v>
      </c>
      <c r="P51" s="690">
        <v>6.1113363390000002</v>
      </c>
      <c r="Q51" s="690">
        <v>5.2708341570000004</v>
      </c>
      <c r="R51" s="690">
        <v>3.3075615319999998</v>
      </c>
      <c r="S51" s="690">
        <v>2.8056858610000002</v>
      </c>
      <c r="T51" s="690">
        <v>4.067518636</v>
      </c>
      <c r="U51" s="690">
        <v>7.1176731760000003</v>
      </c>
      <c r="V51" s="690">
        <v>8.5961079869999999</v>
      </c>
      <c r="W51" s="690">
        <v>7.4187724859999999</v>
      </c>
      <c r="X51" s="690">
        <v>7.6325164269999997</v>
      </c>
      <c r="Y51" s="690">
        <v>7.5109244459999998</v>
      </c>
      <c r="Z51" s="690">
        <v>7.6950330139999998</v>
      </c>
      <c r="AA51" s="690">
        <v>5.8238759069999997</v>
      </c>
      <c r="AB51" s="690">
        <v>5.219671398</v>
      </c>
      <c r="AC51" s="690">
        <v>5.9628974919999997</v>
      </c>
      <c r="AD51" s="690">
        <v>3.9134184379999999</v>
      </c>
      <c r="AE51" s="690">
        <v>3.5324324919999999</v>
      </c>
      <c r="AF51" s="690">
        <v>5.2869643049999997</v>
      </c>
      <c r="AG51" s="690">
        <v>7.767195353</v>
      </c>
      <c r="AH51" s="690">
        <v>10.174844568999999</v>
      </c>
      <c r="AI51" s="690">
        <v>8.6001503820000007</v>
      </c>
      <c r="AJ51" s="690">
        <v>9.1587770190000004</v>
      </c>
      <c r="AK51" s="690">
        <v>6.9220735099999997</v>
      </c>
      <c r="AL51" s="690">
        <v>7.668547684</v>
      </c>
      <c r="AM51" s="690">
        <v>5.8983810019999998</v>
      </c>
      <c r="AN51" s="690">
        <v>5.1018802970000001</v>
      </c>
      <c r="AO51" s="690">
        <v>5.5270522379999996</v>
      </c>
      <c r="AP51" s="690">
        <v>5.1422411300000004</v>
      </c>
      <c r="AQ51" s="690">
        <v>4.9267430760000002</v>
      </c>
      <c r="AR51" s="690">
        <v>7.4162928859999999</v>
      </c>
      <c r="AS51" s="690">
        <v>11.064157637999999</v>
      </c>
      <c r="AT51" s="690">
        <v>9.6860865619999998</v>
      </c>
      <c r="AU51" s="690">
        <v>8.0082542970000006</v>
      </c>
      <c r="AV51" s="690">
        <v>7.3470206339999997</v>
      </c>
      <c r="AW51" s="690">
        <v>6.729002693</v>
      </c>
      <c r="AX51" s="690">
        <v>6.9585941809999996</v>
      </c>
      <c r="AY51" s="690">
        <v>6.0062599969999999</v>
      </c>
      <c r="AZ51" s="690">
        <v>5.5564210000000003</v>
      </c>
      <c r="BA51" s="690">
        <v>4.7942669999999996</v>
      </c>
      <c r="BB51" s="691">
        <v>3.4008099999999999</v>
      </c>
      <c r="BC51" s="691">
        <v>3.4692379999999998</v>
      </c>
      <c r="BD51" s="691">
        <v>6.3203880000000003</v>
      </c>
      <c r="BE51" s="691">
        <v>8.8594519999999992</v>
      </c>
      <c r="BF51" s="691">
        <v>9.3216999999999999</v>
      </c>
      <c r="BG51" s="691">
        <v>8.2771059999999999</v>
      </c>
      <c r="BH51" s="691">
        <v>7.4350050000000003</v>
      </c>
      <c r="BI51" s="691">
        <v>6.1964240000000004</v>
      </c>
      <c r="BJ51" s="691">
        <v>6.8907049999999996</v>
      </c>
      <c r="BK51" s="691">
        <v>5.127834</v>
      </c>
      <c r="BL51" s="691">
        <v>4.7216120000000004</v>
      </c>
      <c r="BM51" s="691">
        <v>4.5919910000000002</v>
      </c>
      <c r="BN51" s="691">
        <v>2.7448969999999999</v>
      </c>
      <c r="BO51" s="691">
        <v>2.9217409999999999</v>
      </c>
      <c r="BP51" s="691">
        <v>5.7113579999999997</v>
      </c>
      <c r="BQ51" s="691">
        <v>8.3550679999999993</v>
      </c>
      <c r="BR51" s="691">
        <v>8.7551590000000008</v>
      </c>
      <c r="BS51" s="691">
        <v>7.4546039999999998</v>
      </c>
      <c r="BT51" s="691">
        <v>6.3360919999999998</v>
      </c>
      <c r="BU51" s="691">
        <v>5.6538820000000003</v>
      </c>
      <c r="BV51" s="691">
        <v>6.3001560000000003</v>
      </c>
    </row>
    <row r="52" spans="1:74" ht="11.15" customHeight="1" x14ac:dyDescent="0.25">
      <c r="A52" s="499" t="s">
        <v>1285</v>
      </c>
      <c r="B52" s="500" t="s">
        <v>81</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0.93119879999999999</v>
      </c>
      <c r="BA52" s="690">
        <v>0.4788232</v>
      </c>
      <c r="BB52" s="691">
        <v>0.1869249</v>
      </c>
      <c r="BC52" s="691">
        <v>0.4556733</v>
      </c>
      <c r="BD52" s="691">
        <v>0.56618199999999996</v>
      </c>
      <c r="BE52" s="691">
        <v>0.70713389999999998</v>
      </c>
      <c r="BF52" s="691">
        <v>0.72539310000000001</v>
      </c>
      <c r="BG52" s="691">
        <v>0.69005550000000004</v>
      </c>
      <c r="BH52" s="691">
        <v>0.68613120000000005</v>
      </c>
      <c r="BI52" s="691">
        <v>0.563419</v>
      </c>
      <c r="BJ52" s="691">
        <v>0.53771020000000003</v>
      </c>
      <c r="BK52" s="691">
        <v>0.25790879999999999</v>
      </c>
      <c r="BL52" s="691">
        <v>0.99915140000000002</v>
      </c>
      <c r="BM52" s="691">
        <v>0.48008440000000002</v>
      </c>
      <c r="BN52" s="691">
        <v>0.16744020000000001</v>
      </c>
      <c r="BO52" s="691">
        <v>0.40219840000000001</v>
      </c>
      <c r="BP52" s="691">
        <v>0.56330089999999999</v>
      </c>
      <c r="BQ52" s="691">
        <v>0.71818380000000004</v>
      </c>
      <c r="BR52" s="691">
        <v>0.74301490000000003</v>
      </c>
      <c r="BS52" s="691">
        <v>0.69482710000000003</v>
      </c>
      <c r="BT52" s="691">
        <v>0.69478549999999994</v>
      </c>
      <c r="BU52" s="691">
        <v>0.57492370000000004</v>
      </c>
      <c r="BV52" s="691">
        <v>0.55218250000000002</v>
      </c>
    </row>
    <row r="53" spans="1:74" ht="11.15" customHeight="1" x14ac:dyDescent="0.25">
      <c r="A53" s="499" t="s">
        <v>1286</v>
      </c>
      <c r="B53" s="502" t="s">
        <v>84</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1.51518</v>
      </c>
      <c r="BA53" s="690">
        <v>1.5030600000000001</v>
      </c>
      <c r="BB53" s="691">
        <v>0.86590999999999996</v>
      </c>
      <c r="BC53" s="691">
        <v>1.58849</v>
      </c>
      <c r="BD53" s="691">
        <v>1.53725</v>
      </c>
      <c r="BE53" s="691">
        <v>1.58849</v>
      </c>
      <c r="BF53" s="691">
        <v>1.58849</v>
      </c>
      <c r="BG53" s="691">
        <v>1.2481800000000001</v>
      </c>
      <c r="BH53" s="691">
        <v>0.85673999999999995</v>
      </c>
      <c r="BI53" s="691">
        <v>1.53725</v>
      </c>
      <c r="BJ53" s="691">
        <v>1.58849</v>
      </c>
      <c r="BK53" s="691">
        <v>1.58849</v>
      </c>
      <c r="BL53" s="691">
        <v>1.4347700000000001</v>
      </c>
      <c r="BM53" s="691">
        <v>1.58849</v>
      </c>
      <c r="BN53" s="691">
        <v>1.53725</v>
      </c>
      <c r="BO53" s="691">
        <v>1.58849</v>
      </c>
      <c r="BP53" s="691">
        <v>1.53725</v>
      </c>
      <c r="BQ53" s="691">
        <v>1.58849</v>
      </c>
      <c r="BR53" s="691">
        <v>1.58849</v>
      </c>
      <c r="BS53" s="691">
        <v>1.40879</v>
      </c>
      <c r="BT53" s="691">
        <v>0.88917999999999997</v>
      </c>
      <c r="BU53" s="691">
        <v>1.53725</v>
      </c>
      <c r="BV53" s="691">
        <v>1.58849</v>
      </c>
    </row>
    <row r="54" spans="1:74" ht="11.15" customHeight="1" x14ac:dyDescent="0.25">
      <c r="A54" s="499" t="s">
        <v>1287</v>
      </c>
      <c r="B54" s="502" t="s">
        <v>1202</v>
      </c>
      <c r="C54" s="690">
        <v>1.3677004159999999</v>
      </c>
      <c r="D54" s="690">
        <v>0.957986962</v>
      </c>
      <c r="E54" s="690">
        <v>1.595882829</v>
      </c>
      <c r="F54" s="690">
        <v>2.8216664969999998</v>
      </c>
      <c r="G54" s="690">
        <v>2.5414341569999999</v>
      </c>
      <c r="H54" s="690">
        <v>2.2840560280000002</v>
      </c>
      <c r="I54" s="690">
        <v>2.530731351</v>
      </c>
      <c r="J54" s="690">
        <v>2.332220521</v>
      </c>
      <c r="K54" s="690">
        <v>1.9215838869999999</v>
      </c>
      <c r="L54" s="690">
        <v>1.1772934770000001</v>
      </c>
      <c r="M54" s="690">
        <v>0.98153196200000004</v>
      </c>
      <c r="N54" s="690">
        <v>1.267773043</v>
      </c>
      <c r="O54" s="690">
        <v>1.3062660699999999</v>
      </c>
      <c r="P54" s="690">
        <v>1.958697702</v>
      </c>
      <c r="Q54" s="690">
        <v>3.5659731140000002</v>
      </c>
      <c r="R54" s="690">
        <v>3.8692946579999998</v>
      </c>
      <c r="S54" s="690">
        <v>4.0039278459999998</v>
      </c>
      <c r="T54" s="690">
        <v>3.8604443310000001</v>
      </c>
      <c r="U54" s="690">
        <v>3.5367601180000001</v>
      </c>
      <c r="V54" s="690">
        <v>3.1588426639999998</v>
      </c>
      <c r="W54" s="690">
        <v>2.362714338</v>
      </c>
      <c r="X54" s="690">
        <v>1.746337496</v>
      </c>
      <c r="Y54" s="690">
        <v>1.372489667</v>
      </c>
      <c r="Z54" s="690">
        <v>1.6789716859999999</v>
      </c>
      <c r="AA54" s="690">
        <v>1.329610535</v>
      </c>
      <c r="AB54" s="690">
        <v>0.93682565299999998</v>
      </c>
      <c r="AC54" s="690">
        <v>0.89175753000000002</v>
      </c>
      <c r="AD54" s="690">
        <v>1.4673945399999999</v>
      </c>
      <c r="AE54" s="690">
        <v>2.0944300079999998</v>
      </c>
      <c r="AF54" s="690">
        <v>1.836431165</v>
      </c>
      <c r="AG54" s="690">
        <v>1.9445556100000001</v>
      </c>
      <c r="AH54" s="690">
        <v>2.0478282069999998</v>
      </c>
      <c r="AI54" s="690">
        <v>1.31103144</v>
      </c>
      <c r="AJ54" s="690">
        <v>1.129716113</v>
      </c>
      <c r="AK54" s="690">
        <v>0.88504012600000004</v>
      </c>
      <c r="AL54" s="690">
        <v>0.71446110799999996</v>
      </c>
      <c r="AM54" s="690">
        <v>0.56552014799999994</v>
      </c>
      <c r="AN54" s="690">
        <v>0.62823856</v>
      </c>
      <c r="AO54" s="690">
        <v>0.76266064899999997</v>
      </c>
      <c r="AP54" s="690">
        <v>0.976601991</v>
      </c>
      <c r="AQ54" s="690">
        <v>1.117770597</v>
      </c>
      <c r="AR54" s="690">
        <v>1.0896073909999999</v>
      </c>
      <c r="AS54" s="690">
        <v>1.331969639</v>
      </c>
      <c r="AT54" s="690">
        <v>1.206171898</v>
      </c>
      <c r="AU54" s="690">
        <v>1.1875649530000001</v>
      </c>
      <c r="AV54" s="690">
        <v>0.90979248599999996</v>
      </c>
      <c r="AW54" s="690">
        <v>0.69319136599999998</v>
      </c>
      <c r="AX54" s="690">
        <v>0.75546401799999996</v>
      </c>
      <c r="AY54" s="690">
        <v>0.81426120199999996</v>
      </c>
      <c r="AZ54" s="690">
        <v>0.80203869999999999</v>
      </c>
      <c r="BA54" s="690">
        <v>1.3786259999999999</v>
      </c>
      <c r="BB54" s="691">
        <v>1.8567340000000001</v>
      </c>
      <c r="BC54" s="691">
        <v>2.2814930000000002</v>
      </c>
      <c r="BD54" s="691">
        <v>2.2326860000000002</v>
      </c>
      <c r="BE54" s="691">
        <v>2.3166039999999999</v>
      </c>
      <c r="BF54" s="691">
        <v>2.003647</v>
      </c>
      <c r="BG54" s="691">
        <v>1.4931369999999999</v>
      </c>
      <c r="BH54" s="691">
        <v>0.98641179999999995</v>
      </c>
      <c r="BI54" s="691">
        <v>0.86460150000000002</v>
      </c>
      <c r="BJ54" s="691">
        <v>1.1271119999999999</v>
      </c>
      <c r="BK54" s="691">
        <v>1.2223329999999999</v>
      </c>
      <c r="BL54" s="691">
        <v>1.1533040000000001</v>
      </c>
      <c r="BM54" s="691">
        <v>1.7690410000000001</v>
      </c>
      <c r="BN54" s="691">
        <v>2.2195100000000001</v>
      </c>
      <c r="BO54" s="691">
        <v>2.6524489999999998</v>
      </c>
      <c r="BP54" s="691">
        <v>2.5791019999999998</v>
      </c>
      <c r="BQ54" s="691">
        <v>2.6525129999999999</v>
      </c>
      <c r="BR54" s="691">
        <v>2.3137889999999999</v>
      </c>
      <c r="BS54" s="691">
        <v>1.7598780000000001</v>
      </c>
      <c r="BT54" s="691">
        <v>1.225895</v>
      </c>
      <c r="BU54" s="691">
        <v>1.074811</v>
      </c>
      <c r="BV54" s="691">
        <v>1.3405819999999999</v>
      </c>
    </row>
    <row r="55" spans="1:74" ht="11.15" customHeight="1" x14ac:dyDescent="0.25">
      <c r="A55" s="499" t="s">
        <v>1288</v>
      </c>
      <c r="B55" s="502" t="s">
        <v>1305</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4.9931869999999998</v>
      </c>
      <c r="BA55" s="690">
        <v>6.579377</v>
      </c>
      <c r="BB55" s="691">
        <v>7.1090369999999998</v>
      </c>
      <c r="BC55" s="691">
        <v>7.8463479999999999</v>
      </c>
      <c r="BD55" s="691">
        <v>7.1882169999999999</v>
      </c>
      <c r="BE55" s="691">
        <v>6.9400839999999997</v>
      </c>
      <c r="BF55" s="691">
        <v>7.1157170000000001</v>
      </c>
      <c r="BG55" s="691">
        <v>6.2866999999999997</v>
      </c>
      <c r="BH55" s="691">
        <v>6.0088569999999999</v>
      </c>
      <c r="BI55" s="691">
        <v>5.1673479999999996</v>
      </c>
      <c r="BJ55" s="691">
        <v>5.0200490000000002</v>
      </c>
      <c r="BK55" s="691">
        <v>5.2921620000000003</v>
      </c>
      <c r="BL55" s="691">
        <v>5.6446170000000002</v>
      </c>
      <c r="BM55" s="691">
        <v>7.132352</v>
      </c>
      <c r="BN55" s="691">
        <v>7.5808410000000004</v>
      </c>
      <c r="BO55" s="691">
        <v>8.6119219999999999</v>
      </c>
      <c r="BP55" s="691">
        <v>7.9908109999999999</v>
      </c>
      <c r="BQ55" s="691">
        <v>7.8682100000000004</v>
      </c>
      <c r="BR55" s="691">
        <v>8.1322310000000009</v>
      </c>
      <c r="BS55" s="691">
        <v>7.2036160000000002</v>
      </c>
      <c r="BT55" s="691">
        <v>7.2350839999999996</v>
      </c>
      <c r="BU55" s="691">
        <v>5.9262050000000004</v>
      </c>
      <c r="BV55" s="691">
        <v>5.7561309999999999</v>
      </c>
    </row>
    <row r="56" spans="1:74" ht="11.15" customHeight="1" x14ac:dyDescent="0.25">
      <c r="A56" s="499" t="s">
        <v>1289</v>
      </c>
      <c r="B56" s="500" t="s">
        <v>1306</v>
      </c>
      <c r="C56" s="690">
        <v>-2.2035538E-2</v>
      </c>
      <c r="D56" s="690">
        <v>7.2483505000000004E-2</v>
      </c>
      <c r="E56" s="690">
        <v>-9.8904097999999996E-2</v>
      </c>
      <c r="F56" s="690">
        <v>-2.0505504000000001E-2</v>
      </c>
      <c r="G56" s="690">
        <v>3.4192164999999997E-2</v>
      </c>
      <c r="H56" s="690">
        <v>0.12929428400000001</v>
      </c>
      <c r="I56" s="690">
        <v>0.105792806</v>
      </c>
      <c r="J56" s="690">
        <v>-7.8722519999999997E-3</v>
      </c>
      <c r="K56" s="690">
        <v>2.5164167000000001E-2</v>
      </c>
      <c r="L56" s="690">
        <v>-1.5424190000000001E-2</v>
      </c>
      <c r="M56" s="690">
        <v>3.4315536000000001E-2</v>
      </c>
      <c r="N56" s="690">
        <v>-0.124204888</v>
      </c>
      <c r="O56" s="690">
        <v>-7.3991524000000003E-2</v>
      </c>
      <c r="P56" s="690">
        <v>-6.2892476000000003E-2</v>
      </c>
      <c r="Q56" s="690">
        <v>-3.1380076999999999E-2</v>
      </c>
      <c r="R56" s="690">
        <v>0.112312993</v>
      </c>
      <c r="S56" s="690">
        <v>2.6714870000000002E-2</v>
      </c>
      <c r="T56" s="690">
        <v>7.0629178000000001E-2</v>
      </c>
      <c r="U56" s="690">
        <v>6.1928955000000001E-2</v>
      </c>
      <c r="V56" s="690">
        <v>0.11859766400000001</v>
      </c>
      <c r="W56" s="690">
        <v>2.1925684000000001E-2</v>
      </c>
      <c r="X56" s="690">
        <v>0.102740361</v>
      </c>
      <c r="Y56" s="690">
        <v>-2.477066E-2</v>
      </c>
      <c r="Z56" s="690">
        <v>-7.6797626999999993E-2</v>
      </c>
      <c r="AA56" s="690">
        <v>-2.9806428999999999E-2</v>
      </c>
      <c r="AB56" s="690">
        <v>2.2924083000000001E-2</v>
      </c>
      <c r="AC56" s="690">
        <v>-2.8611569E-2</v>
      </c>
      <c r="AD56" s="690">
        <v>-2.3365014E-2</v>
      </c>
      <c r="AE56" s="690">
        <v>1.2332683000000001E-2</v>
      </c>
      <c r="AF56" s="690">
        <v>6.2986486999999994E-2</v>
      </c>
      <c r="AG56" s="690">
        <v>9.4614383999999996E-2</v>
      </c>
      <c r="AH56" s="690">
        <v>1.4345556000000001E-2</v>
      </c>
      <c r="AI56" s="690">
        <v>2.2469431000000002E-2</v>
      </c>
      <c r="AJ56" s="690">
        <v>4.6680690000000004E-3</v>
      </c>
      <c r="AK56" s="690">
        <v>1.6741578E-2</v>
      </c>
      <c r="AL56" s="690">
        <v>4.1794820000000003E-2</v>
      </c>
      <c r="AM56" s="690">
        <v>-2.7589120000000001E-3</v>
      </c>
      <c r="AN56" s="690">
        <v>-5.0181827999999998E-2</v>
      </c>
      <c r="AO56" s="690">
        <v>9.2366719999999996E-3</v>
      </c>
      <c r="AP56" s="690">
        <v>-1.8251863E-2</v>
      </c>
      <c r="AQ56" s="690">
        <v>-7.5103360999999993E-2</v>
      </c>
      <c r="AR56" s="690">
        <v>7.6388330000000003E-3</v>
      </c>
      <c r="AS56" s="690">
        <v>-3.0234773999999999E-2</v>
      </c>
      <c r="AT56" s="690">
        <v>-1.1408168E-2</v>
      </c>
      <c r="AU56" s="690">
        <v>5.1077725999999997E-2</v>
      </c>
      <c r="AV56" s="690">
        <v>-2.9817597000000001E-2</v>
      </c>
      <c r="AW56" s="690">
        <v>-5.0855550999999999E-2</v>
      </c>
      <c r="AX56" s="690">
        <v>1.6646299999999999E-2</v>
      </c>
      <c r="AY56" s="690">
        <v>-4.4803561999999998E-2</v>
      </c>
      <c r="AZ56" s="690">
        <v>-1.52433E-2</v>
      </c>
      <c r="BA56" s="690">
        <v>8.4436200000000003E-2</v>
      </c>
      <c r="BB56" s="691">
        <v>1.35032E-2</v>
      </c>
      <c r="BC56" s="691">
        <v>-0.236682</v>
      </c>
      <c r="BD56" s="691">
        <v>4.5875600000000002E-2</v>
      </c>
      <c r="BE56" s="691">
        <v>-9.5620899999999995E-2</v>
      </c>
      <c r="BF56" s="691">
        <v>-9.7655000000000006E-2</v>
      </c>
      <c r="BG56" s="691">
        <v>3.9999800000000002E-2</v>
      </c>
      <c r="BH56" s="691">
        <v>7.9493299999999992E-3</v>
      </c>
      <c r="BI56" s="691">
        <v>-2.2062700000000001E-2</v>
      </c>
      <c r="BJ56" s="691">
        <v>6.8083000000000005E-2</v>
      </c>
      <c r="BK56" s="691">
        <v>-2.61944E-2</v>
      </c>
      <c r="BL56" s="691">
        <v>1.7955800000000001E-2</v>
      </c>
      <c r="BM56" s="691">
        <v>0.1421576</v>
      </c>
      <c r="BN56" s="691">
        <v>7.1346800000000002E-2</v>
      </c>
      <c r="BO56" s="691">
        <v>-0.18768979999999999</v>
      </c>
      <c r="BP56" s="691">
        <v>5.2962799999999997E-2</v>
      </c>
      <c r="BQ56" s="691">
        <v>-6.6733700000000007E-2</v>
      </c>
      <c r="BR56" s="691">
        <v>-9.5211500000000004E-2</v>
      </c>
      <c r="BS56" s="691">
        <v>6.05826E-2</v>
      </c>
      <c r="BT56" s="691">
        <v>2.1433899999999999E-2</v>
      </c>
      <c r="BU56" s="691">
        <v>-6.8514400000000003E-3</v>
      </c>
      <c r="BV56" s="691">
        <v>5.0449099999999997E-2</v>
      </c>
    </row>
    <row r="57" spans="1:74" ht="11.15" customHeight="1" x14ac:dyDescent="0.25">
      <c r="A57" s="499" t="s">
        <v>1290</v>
      </c>
      <c r="B57" s="500" t="s">
        <v>1206</v>
      </c>
      <c r="C57" s="690">
        <v>13.13098813</v>
      </c>
      <c r="D57" s="690">
        <v>12.255174632999999</v>
      </c>
      <c r="E57" s="690">
        <v>13.490432786</v>
      </c>
      <c r="F57" s="690">
        <v>13.859914144999999</v>
      </c>
      <c r="G57" s="690">
        <v>14.986279929</v>
      </c>
      <c r="H57" s="690">
        <v>16.615352746999999</v>
      </c>
      <c r="I57" s="690">
        <v>21.640536931</v>
      </c>
      <c r="J57" s="690">
        <v>20.567269997</v>
      </c>
      <c r="K57" s="690">
        <v>16.980772415000001</v>
      </c>
      <c r="L57" s="690">
        <v>16.211360577000001</v>
      </c>
      <c r="M57" s="690">
        <v>14.700975252999999</v>
      </c>
      <c r="N57" s="690">
        <v>14.337638325</v>
      </c>
      <c r="O57" s="690">
        <v>13.720121331</v>
      </c>
      <c r="P57" s="690">
        <v>13.914212661000001</v>
      </c>
      <c r="Q57" s="690">
        <v>15.568700607</v>
      </c>
      <c r="R57" s="690">
        <v>14.759621845</v>
      </c>
      <c r="S57" s="690">
        <v>15.356978036999999</v>
      </c>
      <c r="T57" s="690">
        <v>16.811214364000001</v>
      </c>
      <c r="U57" s="690">
        <v>19.882998777000001</v>
      </c>
      <c r="V57" s="690">
        <v>20.827532647000002</v>
      </c>
      <c r="W57" s="690">
        <v>17.480766640999999</v>
      </c>
      <c r="X57" s="690">
        <v>15.814996327999999</v>
      </c>
      <c r="Y57" s="690">
        <v>13.852582590999999</v>
      </c>
      <c r="Z57" s="690">
        <v>14.244141541999999</v>
      </c>
      <c r="AA57" s="690">
        <v>13.139732084</v>
      </c>
      <c r="AB57" s="690">
        <v>12.526469582000001</v>
      </c>
      <c r="AC57" s="690">
        <v>13.857536549000001</v>
      </c>
      <c r="AD57" s="690">
        <v>13.086490374</v>
      </c>
      <c r="AE57" s="690">
        <v>14.473084183999999</v>
      </c>
      <c r="AF57" s="690">
        <v>16.164167211999999</v>
      </c>
      <c r="AG57" s="690">
        <v>19.100759965000002</v>
      </c>
      <c r="AH57" s="690">
        <v>21.149944992000002</v>
      </c>
      <c r="AI57" s="690">
        <v>17.224274861000001</v>
      </c>
      <c r="AJ57" s="690">
        <v>16.243810758999999</v>
      </c>
      <c r="AK57" s="690">
        <v>13.521730973</v>
      </c>
      <c r="AL57" s="690">
        <v>13.70108628</v>
      </c>
      <c r="AM57" s="690">
        <v>12.681420795999999</v>
      </c>
      <c r="AN57" s="690">
        <v>12.103822235000001</v>
      </c>
      <c r="AO57" s="690">
        <v>13.875489227999999</v>
      </c>
      <c r="AP57" s="690">
        <v>14.083248962000001</v>
      </c>
      <c r="AQ57" s="690">
        <v>15.498982071</v>
      </c>
      <c r="AR57" s="690">
        <v>17.847229948999999</v>
      </c>
      <c r="AS57" s="690">
        <v>21.658527648</v>
      </c>
      <c r="AT57" s="690">
        <v>20.199280192</v>
      </c>
      <c r="AU57" s="690">
        <v>17.769821079</v>
      </c>
      <c r="AV57" s="690">
        <v>15.627364855</v>
      </c>
      <c r="AW57" s="690">
        <v>14.168884208</v>
      </c>
      <c r="AX57" s="690">
        <v>14.510466953</v>
      </c>
      <c r="AY57" s="690">
        <v>13.659125832999999</v>
      </c>
      <c r="AZ57" s="690">
        <v>13.782780000000001</v>
      </c>
      <c r="BA57" s="690">
        <v>14.81859</v>
      </c>
      <c r="BB57" s="691">
        <v>13.432919999999999</v>
      </c>
      <c r="BC57" s="691">
        <v>15.40456</v>
      </c>
      <c r="BD57" s="691">
        <v>17.890599999999999</v>
      </c>
      <c r="BE57" s="691">
        <v>20.316140000000001</v>
      </c>
      <c r="BF57" s="691">
        <v>20.65729</v>
      </c>
      <c r="BG57" s="691">
        <v>18.03518</v>
      </c>
      <c r="BH57" s="691">
        <v>15.98109</v>
      </c>
      <c r="BI57" s="691">
        <v>14.306979999999999</v>
      </c>
      <c r="BJ57" s="691">
        <v>15.232150000000001</v>
      </c>
      <c r="BK57" s="691">
        <v>13.462529999999999</v>
      </c>
      <c r="BL57" s="691">
        <v>13.971410000000001</v>
      </c>
      <c r="BM57" s="691">
        <v>15.70412</v>
      </c>
      <c r="BN57" s="691">
        <v>14.321289999999999</v>
      </c>
      <c r="BO57" s="691">
        <v>15.98911</v>
      </c>
      <c r="BP57" s="691">
        <v>18.43478</v>
      </c>
      <c r="BQ57" s="691">
        <v>21.115729999999999</v>
      </c>
      <c r="BR57" s="691">
        <v>21.437470000000001</v>
      </c>
      <c r="BS57" s="691">
        <v>18.5823</v>
      </c>
      <c r="BT57" s="691">
        <v>16.402470000000001</v>
      </c>
      <c r="BU57" s="691">
        <v>14.76022</v>
      </c>
      <c r="BV57" s="691">
        <v>15.58799</v>
      </c>
    </row>
    <row r="58" spans="1:74" ht="11.15" customHeight="1" x14ac:dyDescent="0.25">
      <c r="A58" s="518" t="s">
        <v>1291</v>
      </c>
      <c r="B58" s="520" t="s">
        <v>1307</v>
      </c>
      <c r="C58" s="521">
        <v>19.784652038000001</v>
      </c>
      <c r="D58" s="521">
        <v>18.116027422999998</v>
      </c>
      <c r="E58" s="521">
        <v>19.728227118</v>
      </c>
      <c r="F58" s="521">
        <v>19.143556605000001</v>
      </c>
      <c r="G58" s="521">
        <v>20.838519802</v>
      </c>
      <c r="H58" s="521">
        <v>22.675141531000001</v>
      </c>
      <c r="I58" s="521">
        <v>28.482571046</v>
      </c>
      <c r="J58" s="521">
        <v>27.806470601000001</v>
      </c>
      <c r="K58" s="521">
        <v>23.519668768999999</v>
      </c>
      <c r="L58" s="521">
        <v>22.035913082</v>
      </c>
      <c r="M58" s="521">
        <v>20.375103527</v>
      </c>
      <c r="N58" s="521">
        <v>20.538287119</v>
      </c>
      <c r="O58" s="521">
        <v>19.989685574999999</v>
      </c>
      <c r="P58" s="521">
        <v>18.467869205</v>
      </c>
      <c r="Q58" s="521">
        <v>19.944317731000002</v>
      </c>
      <c r="R58" s="521">
        <v>19.462766875</v>
      </c>
      <c r="S58" s="521">
        <v>20.067891700000001</v>
      </c>
      <c r="T58" s="521">
        <v>22.244225486000001</v>
      </c>
      <c r="U58" s="521">
        <v>25.931784472</v>
      </c>
      <c r="V58" s="521">
        <v>27.126085141000001</v>
      </c>
      <c r="W58" s="521">
        <v>24.345938401000002</v>
      </c>
      <c r="X58" s="521">
        <v>20.703754306</v>
      </c>
      <c r="Y58" s="521">
        <v>19.20207109</v>
      </c>
      <c r="Z58" s="521">
        <v>20.182077182</v>
      </c>
      <c r="AA58" s="521">
        <v>20.282389999999999</v>
      </c>
      <c r="AB58" s="521">
        <v>18.950389999999999</v>
      </c>
      <c r="AC58" s="521">
        <v>19.916080000000001</v>
      </c>
      <c r="AD58" s="521">
        <v>19.076260000000001</v>
      </c>
      <c r="AE58" s="521">
        <v>20.253620000000002</v>
      </c>
      <c r="AF58" s="521">
        <v>20.985189999999999</v>
      </c>
      <c r="AG58" s="521">
        <v>25.59741</v>
      </c>
      <c r="AH58" s="521">
        <v>27.253019999999999</v>
      </c>
      <c r="AI58" s="521">
        <v>24.38738</v>
      </c>
      <c r="AJ58" s="521">
        <v>22.229839999999999</v>
      </c>
      <c r="AK58" s="521">
        <v>18.545860000000001</v>
      </c>
      <c r="AL58" s="521">
        <v>20.503080000000001</v>
      </c>
      <c r="AM58" s="521">
        <v>19.6495</v>
      </c>
      <c r="AN58" s="521">
        <v>17.3645</v>
      </c>
      <c r="AO58" s="521">
        <v>19.430479999999999</v>
      </c>
      <c r="AP58" s="521">
        <v>19.455310000000001</v>
      </c>
      <c r="AQ58" s="521">
        <v>20.749919999999999</v>
      </c>
      <c r="AR58" s="521">
        <v>23.67323</v>
      </c>
      <c r="AS58" s="521">
        <v>28.056470000000001</v>
      </c>
      <c r="AT58" s="521">
        <v>26.352820000000001</v>
      </c>
      <c r="AU58" s="521">
        <v>23.25825</v>
      </c>
      <c r="AV58" s="521">
        <v>21.278500000000001</v>
      </c>
      <c r="AW58" s="521">
        <v>18.73939</v>
      </c>
      <c r="AX58" s="521">
        <v>20.39218</v>
      </c>
      <c r="AY58" s="521">
        <v>19.595759999999999</v>
      </c>
      <c r="AZ58" s="521">
        <v>18.947693488999999</v>
      </c>
      <c r="BA58" s="521">
        <v>20.427197758999998</v>
      </c>
      <c r="BB58" s="522">
        <v>18.189409999999999</v>
      </c>
      <c r="BC58" s="522">
        <v>20.296500000000002</v>
      </c>
      <c r="BD58" s="522">
        <v>22.938880000000001</v>
      </c>
      <c r="BE58" s="522">
        <v>25.9297</v>
      </c>
      <c r="BF58" s="522">
        <v>26.112860000000001</v>
      </c>
      <c r="BG58" s="522">
        <v>23.33</v>
      </c>
      <c r="BH58" s="522">
        <v>20.600090000000002</v>
      </c>
      <c r="BI58" s="522">
        <v>19.019189999999998</v>
      </c>
      <c r="BJ58" s="522">
        <v>19.999559999999999</v>
      </c>
      <c r="BK58" s="522">
        <v>20.15352</v>
      </c>
      <c r="BL58" s="522">
        <v>17.91339</v>
      </c>
      <c r="BM58" s="522">
        <v>20.138870000000001</v>
      </c>
      <c r="BN58" s="522">
        <v>18.186669999999999</v>
      </c>
      <c r="BO58" s="522">
        <v>20.3384</v>
      </c>
      <c r="BP58" s="522">
        <v>22.978840000000002</v>
      </c>
      <c r="BQ58" s="522">
        <v>26.05959</v>
      </c>
      <c r="BR58" s="522">
        <v>26.212019999999999</v>
      </c>
      <c r="BS58" s="522">
        <v>23.403199999999998</v>
      </c>
      <c r="BT58" s="522">
        <v>20.629829999999998</v>
      </c>
      <c r="BU58" s="522">
        <v>19.039100000000001</v>
      </c>
      <c r="BV58" s="522">
        <v>20.045000000000002</v>
      </c>
    </row>
    <row r="59" spans="1:74" ht="12" customHeight="1" x14ac:dyDescent="0.3">
      <c r="A59" s="517"/>
      <c r="B59" s="812" t="s">
        <v>1372</v>
      </c>
      <c r="C59" s="812"/>
      <c r="D59" s="812"/>
      <c r="E59" s="812"/>
      <c r="F59" s="812"/>
      <c r="G59" s="812"/>
      <c r="H59" s="812"/>
      <c r="I59" s="812"/>
      <c r="J59" s="812"/>
      <c r="K59" s="812"/>
      <c r="L59" s="812"/>
      <c r="M59" s="812"/>
      <c r="N59" s="812"/>
      <c r="O59" s="812"/>
      <c r="P59" s="812"/>
      <c r="Q59" s="812"/>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2" t="s">
        <v>1367</v>
      </c>
      <c r="C60" s="812"/>
      <c r="D60" s="812"/>
      <c r="E60" s="812"/>
      <c r="F60" s="812"/>
      <c r="G60" s="812"/>
      <c r="H60" s="812"/>
      <c r="I60" s="812"/>
      <c r="J60" s="812"/>
      <c r="K60" s="812"/>
      <c r="L60" s="812"/>
      <c r="M60" s="812"/>
      <c r="N60" s="812"/>
      <c r="O60" s="812"/>
      <c r="P60" s="812"/>
      <c r="Q60" s="812"/>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2" t="s">
        <v>1368</v>
      </c>
      <c r="C61" s="812"/>
      <c r="D61" s="812"/>
      <c r="E61" s="812"/>
      <c r="F61" s="812"/>
      <c r="G61" s="812"/>
      <c r="H61" s="812"/>
      <c r="I61" s="812"/>
      <c r="J61" s="812"/>
      <c r="K61" s="812"/>
      <c r="L61" s="812"/>
      <c r="M61" s="812"/>
      <c r="N61" s="812"/>
      <c r="O61" s="812"/>
      <c r="P61" s="812"/>
      <c r="Q61" s="812"/>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2" t="s">
        <v>1369</v>
      </c>
      <c r="C62" s="812"/>
      <c r="D62" s="812"/>
      <c r="E62" s="812"/>
      <c r="F62" s="812"/>
      <c r="G62" s="812"/>
      <c r="H62" s="812"/>
      <c r="I62" s="812"/>
      <c r="J62" s="812"/>
      <c r="K62" s="812"/>
      <c r="L62" s="812"/>
      <c r="M62" s="812"/>
      <c r="N62" s="812"/>
      <c r="O62" s="812"/>
      <c r="P62" s="812"/>
      <c r="Q62" s="812"/>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2" t="s">
        <v>1370</v>
      </c>
      <c r="C63" s="812"/>
      <c r="D63" s="812"/>
      <c r="E63" s="812"/>
      <c r="F63" s="812"/>
      <c r="G63" s="812"/>
      <c r="H63" s="812"/>
      <c r="I63" s="812"/>
      <c r="J63" s="812"/>
      <c r="K63" s="812"/>
      <c r="L63" s="812"/>
      <c r="M63" s="812"/>
      <c r="N63" s="812"/>
      <c r="O63" s="812"/>
      <c r="P63" s="812"/>
      <c r="Q63" s="812"/>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1371</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5" t="str">
        <f>"Notes: "&amp;"EIA completed modeling and analysis for this report on " &amp;Dates!D2&amp;"."</f>
        <v>Notes: EIA completed modeling and analysis for this report on Thursday April 7, 2022.</v>
      </c>
      <c r="C65" s="815"/>
      <c r="D65" s="815"/>
      <c r="E65" s="815"/>
      <c r="F65" s="815"/>
      <c r="G65" s="815"/>
      <c r="H65" s="815"/>
      <c r="I65" s="815"/>
      <c r="J65" s="815"/>
      <c r="K65" s="815"/>
      <c r="L65" s="815"/>
      <c r="M65" s="815"/>
      <c r="N65" s="815"/>
      <c r="O65" s="815"/>
      <c r="P65" s="815"/>
      <c r="Q65" s="815"/>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48" t="s">
        <v>351</v>
      </c>
      <c r="C66" s="748"/>
      <c r="D66" s="748"/>
      <c r="E66" s="748"/>
      <c r="F66" s="748"/>
      <c r="G66" s="748"/>
      <c r="H66" s="748"/>
      <c r="I66" s="748"/>
      <c r="J66" s="748"/>
      <c r="K66" s="748"/>
      <c r="L66" s="748"/>
      <c r="M66" s="748"/>
      <c r="N66" s="748"/>
      <c r="O66" s="748"/>
      <c r="P66" s="748"/>
      <c r="Q66" s="748"/>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5" t="s">
        <v>1365</v>
      </c>
      <c r="C67" s="815"/>
      <c r="D67" s="815"/>
      <c r="E67" s="815"/>
      <c r="F67" s="815"/>
      <c r="G67" s="815"/>
      <c r="H67" s="815"/>
      <c r="I67" s="815"/>
      <c r="J67" s="815"/>
      <c r="K67" s="815"/>
      <c r="L67" s="815"/>
      <c r="M67" s="815"/>
      <c r="N67" s="815"/>
      <c r="O67" s="815"/>
      <c r="P67" s="815"/>
      <c r="Q67" s="815"/>
    </row>
    <row r="68" spans="1:74" ht="12" customHeight="1" x14ac:dyDescent="0.25">
      <c r="A68" s="524"/>
      <c r="B68" s="741" t="s">
        <v>1355</v>
      </c>
      <c r="C68" s="741"/>
      <c r="D68" s="741"/>
      <c r="E68" s="741"/>
      <c r="F68" s="741"/>
      <c r="G68" s="741"/>
      <c r="H68" s="741"/>
      <c r="I68" s="741"/>
      <c r="J68" s="741"/>
      <c r="K68" s="741"/>
      <c r="L68" s="741"/>
      <c r="M68" s="741"/>
      <c r="N68" s="741"/>
      <c r="O68" s="741"/>
      <c r="P68" s="741"/>
      <c r="Q68" s="741"/>
    </row>
    <row r="69" spans="1:74" ht="12" customHeight="1" x14ac:dyDescent="0.25">
      <c r="A69" s="524"/>
      <c r="B69" s="741"/>
      <c r="C69" s="741"/>
      <c r="D69" s="741"/>
      <c r="E69" s="741"/>
      <c r="F69" s="741"/>
      <c r="G69" s="741"/>
      <c r="H69" s="741"/>
      <c r="I69" s="741"/>
      <c r="J69" s="741"/>
      <c r="K69" s="741"/>
      <c r="L69" s="741"/>
      <c r="M69" s="741"/>
      <c r="N69" s="741"/>
      <c r="O69" s="741"/>
      <c r="P69" s="741"/>
      <c r="Q69" s="741"/>
    </row>
    <row r="70" spans="1:74" ht="12" customHeight="1" x14ac:dyDescent="0.25">
      <c r="A70" s="524"/>
      <c r="B70" s="763" t="s">
        <v>1362</v>
      </c>
      <c r="C70" s="763"/>
      <c r="D70" s="763"/>
      <c r="E70" s="763"/>
      <c r="F70" s="763"/>
      <c r="G70" s="763"/>
      <c r="H70" s="763"/>
      <c r="I70" s="763"/>
      <c r="J70" s="763"/>
      <c r="K70" s="763"/>
      <c r="L70" s="763"/>
      <c r="M70" s="763"/>
      <c r="N70" s="763"/>
      <c r="O70" s="763"/>
      <c r="P70" s="763"/>
      <c r="Q70" s="763"/>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4296875" defaultRowHeight="12.5" x14ac:dyDescent="0.25"/>
  <cols>
    <col min="1" max="1" width="13.453125" style="282" customWidth="1"/>
    <col min="2" max="2" width="90" style="282" customWidth="1"/>
    <col min="3" max="16384" width="8.54296875" style="282"/>
  </cols>
  <sheetData>
    <row r="1" spans="1:18" x14ac:dyDescent="0.25">
      <c r="A1" s="282" t="s">
        <v>501</v>
      </c>
    </row>
    <row r="6" spans="1:18" ht="15.5" x14ac:dyDescent="0.35">
      <c r="B6" s="283" t="str">
        <f>"Short-Term Energy Outlook, "&amp;Dates!D1</f>
        <v>Short-Term Energy Outlook, April 2022</v>
      </c>
    </row>
    <row r="8" spans="1:18" ht="15" customHeight="1" x14ac:dyDescent="0.25">
      <c r="A8" s="284"/>
      <c r="B8" s="285" t="s">
        <v>233</v>
      </c>
      <c r="C8" s="286"/>
      <c r="D8" s="286"/>
      <c r="E8" s="286"/>
      <c r="F8" s="286"/>
      <c r="G8" s="286"/>
      <c r="H8" s="286"/>
      <c r="I8" s="286"/>
      <c r="J8" s="286"/>
      <c r="K8" s="286"/>
      <c r="L8" s="286"/>
      <c r="M8" s="286"/>
      <c r="N8" s="286"/>
      <c r="O8" s="286"/>
      <c r="P8" s="286"/>
      <c r="Q8" s="286"/>
      <c r="R8" s="286"/>
    </row>
    <row r="9" spans="1:18" ht="15" customHeight="1" x14ac:dyDescent="0.25">
      <c r="A9" s="284"/>
      <c r="B9" s="285" t="s">
        <v>981</v>
      </c>
      <c r="C9" s="286"/>
      <c r="D9" s="286"/>
      <c r="E9" s="286"/>
      <c r="F9" s="286"/>
      <c r="G9" s="286"/>
      <c r="H9" s="286"/>
      <c r="I9" s="286"/>
      <c r="J9" s="286"/>
      <c r="K9" s="286"/>
      <c r="L9" s="286"/>
      <c r="M9" s="286"/>
      <c r="N9" s="286"/>
      <c r="O9" s="286"/>
      <c r="P9" s="286"/>
      <c r="Q9" s="286"/>
      <c r="R9" s="286"/>
    </row>
    <row r="10" spans="1:18" ht="15" customHeight="1" x14ac:dyDescent="0.25">
      <c r="A10" s="284"/>
      <c r="B10" s="285" t="s">
        <v>893</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1350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919</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894</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975</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793</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234</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66</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235</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805</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794</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795</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1312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1313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1080</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1037</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99</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236</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237</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A6" sqref="BA6:BA46"/>
    </sheetView>
  </sheetViews>
  <sheetFormatPr defaultColWidth="11" defaultRowHeight="10.5" x14ac:dyDescent="0.25"/>
  <cols>
    <col min="1" max="1" width="12.453125" style="527" customWidth="1"/>
    <col min="2" max="2" width="30" style="527" customWidth="1"/>
    <col min="3" max="55" width="6.54296875" style="527" customWidth="1"/>
    <col min="56" max="58" width="6.54296875" style="166" customWidth="1"/>
    <col min="59" max="74" width="6.54296875" style="527" customWidth="1"/>
    <col min="75" max="16384" width="11" style="527"/>
  </cols>
  <sheetData>
    <row r="1" spans="1:74" ht="12.75" customHeight="1" x14ac:dyDescent="0.3">
      <c r="A1" s="758" t="s">
        <v>792</v>
      </c>
      <c r="B1" s="525" t="s">
        <v>1393</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59"/>
      <c r="B2" s="486" t="str">
        <f>"U.S. Energy Information Administration  |  Short-Term Energy Outlook  - "&amp;Dates!D1</f>
        <v>U.S. Energy Information Administration  |  Short-Term Energy Outlook  - April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s="166" customFormat="1" ht="12.75" customHeight="1" x14ac:dyDescent="0.25">
      <c r="A4" s="132"/>
      <c r="B4" s="530"/>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2" customHeight="1" x14ac:dyDescent="0.25">
      <c r="A5" s="531"/>
      <c r="B5" s="167" t="s">
        <v>352</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64</v>
      </c>
      <c r="B6" s="533" t="s">
        <v>457</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1.2660055999999999E-2</v>
      </c>
      <c r="AZ6" s="263">
        <v>1.15371E-2</v>
      </c>
      <c r="BA6" s="263">
        <v>1.11001E-2</v>
      </c>
      <c r="BB6" s="329">
        <v>1.0713E-2</v>
      </c>
      <c r="BC6" s="329">
        <v>1.17768E-2</v>
      </c>
      <c r="BD6" s="329">
        <v>1.17354E-2</v>
      </c>
      <c r="BE6" s="329">
        <v>1.21931E-2</v>
      </c>
      <c r="BF6" s="329">
        <v>1.13889E-2</v>
      </c>
      <c r="BG6" s="329">
        <v>1.13183E-2</v>
      </c>
      <c r="BH6" s="329">
        <v>1.1166300000000001E-2</v>
      </c>
      <c r="BI6" s="329">
        <v>1.09494E-2</v>
      </c>
      <c r="BJ6" s="329">
        <v>1.2599300000000001E-2</v>
      </c>
      <c r="BK6" s="329">
        <v>1.2390200000000001E-2</v>
      </c>
      <c r="BL6" s="329">
        <v>1.20898E-2</v>
      </c>
      <c r="BM6" s="329">
        <v>9.62906E-3</v>
      </c>
      <c r="BN6" s="329">
        <v>7.3980000000000001E-3</v>
      </c>
      <c r="BO6" s="329">
        <v>1.1498700000000001E-2</v>
      </c>
      <c r="BP6" s="329">
        <v>1.1767400000000001E-2</v>
      </c>
      <c r="BQ6" s="329">
        <v>1.2236800000000001E-2</v>
      </c>
      <c r="BR6" s="329">
        <v>1.14086E-2</v>
      </c>
      <c r="BS6" s="329">
        <v>1.13597E-2</v>
      </c>
      <c r="BT6" s="329">
        <v>1.11658E-2</v>
      </c>
      <c r="BU6" s="329">
        <v>1.1199000000000001E-2</v>
      </c>
      <c r="BV6" s="329">
        <v>1.2426100000000001E-2</v>
      </c>
    </row>
    <row r="7" spans="1:74" ht="12" customHeight="1" x14ac:dyDescent="0.25">
      <c r="A7" s="532" t="s">
        <v>749</v>
      </c>
      <c r="B7" s="533" t="s">
        <v>49</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0.23167470000000001</v>
      </c>
      <c r="AZ7" s="263">
        <v>0.19476570000000001</v>
      </c>
      <c r="BA7" s="263">
        <v>0.2122348</v>
      </c>
      <c r="BB7" s="329">
        <v>0.22287899999999999</v>
      </c>
      <c r="BC7" s="329">
        <v>0.24257419999999999</v>
      </c>
      <c r="BD7" s="329">
        <v>0.23839659999999999</v>
      </c>
      <c r="BE7" s="329">
        <v>0.2217673</v>
      </c>
      <c r="BF7" s="329">
        <v>0.18863269999999999</v>
      </c>
      <c r="BG7" s="329">
        <v>0.15632190000000001</v>
      </c>
      <c r="BH7" s="329">
        <v>0.1545821</v>
      </c>
      <c r="BI7" s="329">
        <v>0.1715621</v>
      </c>
      <c r="BJ7" s="329">
        <v>0.18976109999999999</v>
      </c>
      <c r="BK7" s="329">
        <v>0.21632580000000001</v>
      </c>
      <c r="BL7" s="329">
        <v>0.1934361</v>
      </c>
      <c r="BM7" s="329">
        <v>0.21620600000000001</v>
      </c>
      <c r="BN7" s="329">
        <v>0.2232558</v>
      </c>
      <c r="BO7" s="329">
        <v>0.253664</v>
      </c>
      <c r="BP7" s="329">
        <v>0.24769250000000001</v>
      </c>
      <c r="BQ7" s="329">
        <v>0.22902259999999999</v>
      </c>
      <c r="BR7" s="329">
        <v>0.19418289999999999</v>
      </c>
      <c r="BS7" s="329">
        <v>0.16164220000000001</v>
      </c>
      <c r="BT7" s="329">
        <v>0.15996679999999999</v>
      </c>
      <c r="BU7" s="329">
        <v>0.17751839999999999</v>
      </c>
      <c r="BV7" s="329">
        <v>0.19674849999999999</v>
      </c>
    </row>
    <row r="8" spans="1:74" ht="12" customHeight="1" x14ac:dyDescent="0.25">
      <c r="A8" s="531" t="s">
        <v>750</v>
      </c>
      <c r="B8" s="533" t="s">
        <v>1031</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7.0791541057000001E-2</v>
      </c>
      <c r="AZ8" s="263">
        <v>7.2159500000000001E-2</v>
      </c>
      <c r="BA8" s="263">
        <v>0.1057379</v>
      </c>
      <c r="BB8" s="329">
        <v>0.12077590000000001</v>
      </c>
      <c r="BC8" s="329">
        <v>0.13690359999999999</v>
      </c>
      <c r="BD8" s="329">
        <v>0.1345018</v>
      </c>
      <c r="BE8" s="329">
        <v>0.1365797</v>
      </c>
      <c r="BF8" s="329">
        <v>0.13218340000000001</v>
      </c>
      <c r="BG8" s="329">
        <v>0.12199749999999999</v>
      </c>
      <c r="BH8" s="329">
        <v>0.10323069999999999</v>
      </c>
      <c r="BI8" s="329">
        <v>8.5222199999999998E-2</v>
      </c>
      <c r="BJ8" s="329">
        <v>7.2770199999999993E-2</v>
      </c>
      <c r="BK8" s="329">
        <v>8.8873199999999999E-2</v>
      </c>
      <c r="BL8" s="329">
        <v>9.5609600000000003E-2</v>
      </c>
      <c r="BM8" s="329">
        <v>0.1357749</v>
      </c>
      <c r="BN8" s="329">
        <v>0.15424309999999999</v>
      </c>
      <c r="BO8" s="329">
        <v>0.1743741</v>
      </c>
      <c r="BP8" s="329">
        <v>0.17168910000000001</v>
      </c>
      <c r="BQ8" s="329">
        <v>0.17311760000000001</v>
      </c>
      <c r="BR8" s="329">
        <v>0.16949939999999999</v>
      </c>
      <c r="BS8" s="329">
        <v>0.15276339999999999</v>
      </c>
      <c r="BT8" s="329">
        <v>0.13227990000000001</v>
      </c>
      <c r="BU8" s="329">
        <v>0.1088563</v>
      </c>
      <c r="BV8" s="329">
        <v>9.55318E-2</v>
      </c>
    </row>
    <row r="9" spans="1:74" ht="12" customHeight="1" x14ac:dyDescent="0.25">
      <c r="A9" s="499" t="s">
        <v>612</v>
      </c>
      <c r="B9" s="533" t="s">
        <v>823</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1.7808299999999999E-2</v>
      </c>
      <c r="BA9" s="263">
        <v>1.9738200000000001E-2</v>
      </c>
      <c r="BB9" s="329">
        <v>1.8679899999999999E-2</v>
      </c>
      <c r="BC9" s="329">
        <v>1.94644E-2</v>
      </c>
      <c r="BD9" s="329">
        <v>1.8795699999999999E-2</v>
      </c>
      <c r="BE9" s="329">
        <v>1.9501600000000001E-2</v>
      </c>
      <c r="BF9" s="329">
        <v>1.9557100000000001E-2</v>
      </c>
      <c r="BG9" s="329">
        <v>1.8702699999999999E-2</v>
      </c>
      <c r="BH9" s="329">
        <v>1.8801399999999999E-2</v>
      </c>
      <c r="BI9" s="329">
        <v>1.8245299999999999E-2</v>
      </c>
      <c r="BJ9" s="329">
        <v>1.98108E-2</v>
      </c>
      <c r="BK9" s="329">
        <v>1.97238E-2</v>
      </c>
      <c r="BL9" s="329">
        <v>1.7902600000000001E-2</v>
      </c>
      <c r="BM9" s="329">
        <v>2.00514E-2</v>
      </c>
      <c r="BN9" s="329">
        <v>1.8961499999999999E-2</v>
      </c>
      <c r="BO9" s="329">
        <v>1.9643799999999999E-2</v>
      </c>
      <c r="BP9" s="329">
        <v>1.8676100000000001E-2</v>
      </c>
      <c r="BQ9" s="329">
        <v>1.9090900000000001E-2</v>
      </c>
      <c r="BR9" s="329">
        <v>1.9127700000000001E-2</v>
      </c>
      <c r="BS9" s="329">
        <v>1.8437800000000001E-2</v>
      </c>
      <c r="BT9" s="329">
        <v>1.8402700000000001E-2</v>
      </c>
      <c r="BU9" s="329">
        <v>1.7824699999999999E-2</v>
      </c>
      <c r="BV9" s="329">
        <v>1.9466899999999999E-2</v>
      </c>
    </row>
    <row r="10" spans="1:74" ht="12" customHeight="1" x14ac:dyDescent="0.25">
      <c r="A10" s="499" t="s">
        <v>611</v>
      </c>
      <c r="B10" s="533" t="s">
        <v>1032</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1.6639737000000002E-2</v>
      </c>
      <c r="AZ10" s="263">
        <v>1.391E-2</v>
      </c>
      <c r="BA10" s="263">
        <v>1.4180699999999999E-2</v>
      </c>
      <c r="BB10" s="329">
        <v>1.11413E-2</v>
      </c>
      <c r="BC10" s="329">
        <v>1.37556E-2</v>
      </c>
      <c r="BD10" s="329">
        <v>1.4444200000000001E-2</v>
      </c>
      <c r="BE10" s="329">
        <v>1.6333500000000001E-2</v>
      </c>
      <c r="BF10" s="329">
        <v>1.7394900000000001E-2</v>
      </c>
      <c r="BG10" s="329">
        <v>1.47081E-2</v>
      </c>
      <c r="BH10" s="329">
        <v>1.39358E-2</v>
      </c>
      <c r="BI10" s="329">
        <v>1.3491100000000001E-2</v>
      </c>
      <c r="BJ10" s="329">
        <v>1.55695E-2</v>
      </c>
      <c r="BK10" s="329">
        <v>1.6192999999999999E-2</v>
      </c>
      <c r="BL10" s="329">
        <v>1.45191E-2</v>
      </c>
      <c r="BM10" s="329">
        <v>1.4904000000000001E-2</v>
      </c>
      <c r="BN10" s="329">
        <v>1.1480300000000001E-2</v>
      </c>
      <c r="BO10" s="329">
        <v>1.4171E-2</v>
      </c>
      <c r="BP10" s="329">
        <v>1.4966200000000001E-2</v>
      </c>
      <c r="BQ10" s="329">
        <v>1.6606900000000001E-2</v>
      </c>
      <c r="BR10" s="329">
        <v>1.7913399999999999E-2</v>
      </c>
      <c r="BS10" s="329">
        <v>1.48871E-2</v>
      </c>
      <c r="BT10" s="329">
        <v>1.4398899999999999E-2</v>
      </c>
      <c r="BU10" s="329">
        <v>1.3480900000000001E-2</v>
      </c>
      <c r="BV10" s="329">
        <v>1.60375E-2</v>
      </c>
    </row>
    <row r="11" spans="1:74" ht="12" customHeight="1" x14ac:dyDescent="0.25">
      <c r="A11" s="531" t="s">
        <v>98</v>
      </c>
      <c r="B11" s="533" t="s">
        <v>458</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0.33984385278000001</v>
      </c>
      <c r="AZ11" s="263">
        <v>0.30608550000000001</v>
      </c>
      <c r="BA11" s="263">
        <v>0.38056259999999997</v>
      </c>
      <c r="BB11" s="329">
        <v>0.36111159999999998</v>
      </c>
      <c r="BC11" s="329">
        <v>0.33688760000000001</v>
      </c>
      <c r="BD11" s="329">
        <v>0.26413599999999998</v>
      </c>
      <c r="BE11" s="329">
        <v>0.21194740000000001</v>
      </c>
      <c r="BF11" s="329">
        <v>0.25663580000000003</v>
      </c>
      <c r="BG11" s="329">
        <v>0.28767290000000001</v>
      </c>
      <c r="BH11" s="329">
        <v>0.31407049999999997</v>
      </c>
      <c r="BI11" s="329">
        <v>0.34724280000000002</v>
      </c>
      <c r="BJ11" s="329">
        <v>0.38658629999999999</v>
      </c>
      <c r="BK11" s="329">
        <v>0.35561989999999999</v>
      </c>
      <c r="BL11" s="329">
        <v>0.32349109999999998</v>
      </c>
      <c r="BM11" s="329">
        <v>0.4039682</v>
      </c>
      <c r="BN11" s="329">
        <v>0.37401289999999998</v>
      </c>
      <c r="BO11" s="329">
        <v>0.3533096</v>
      </c>
      <c r="BP11" s="329">
        <v>0.27288679999999998</v>
      </c>
      <c r="BQ11" s="329">
        <v>0.2182915</v>
      </c>
      <c r="BR11" s="329">
        <v>0.2667312</v>
      </c>
      <c r="BS11" s="329">
        <v>0.30190299999999998</v>
      </c>
      <c r="BT11" s="329">
        <v>0.32746399999999998</v>
      </c>
      <c r="BU11" s="329">
        <v>0.35496250000000001</v>
      </c>
      <c r="BV11" s="329">
        <v>0.40513510000000003</v>
      </c>
    </row>
    <row r="12" spans="1:74" ht="12" customHeight="1" x14ac:dyDescent="0.25">
      <c r="A12" s="532" t="s">
        <v>221</v>
      </c>
      <c r="B12" s="533" t="s">
        <v>353</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0.69085238683000005</v>
      </c>
      <c r="AZ12" s="263">
        <v>0.61626610000000004</v>
      </c>
      <c r="BA12" s="263">
        <v>0.7435543</v>
      </c>
      <c r="BB12" s="329">
        <v>0.74530070000000004</v>
      </c>
      <c r="BC12" s="329">
        <v>0.76136219999999999</v>
      </c>
      <c r="BD12" s="329">
        <v>0.68200970000000005</v>
      </c>
      <c r="BE12" s="329">
        <v>0.6183225</v>
      </c>
      <c r="BF12" s="329">
        <v>0.62579280000000004</v>
      </c>
      <c r="BG12" s="329">
        <v>0.61072139999999997</v>
      </c>
      <c r="BH12" s="329">
        <v>0.61578690000000003</v>
      </c>
      <c r="BI12" s="329">
        <v>0.64671290000000003</v>
      </c>
      <c r="BJ12" s="329">
        <v>0.69709730000000003</v>
      </c>
      <c r="BK12" s="329">
        <v>0.70912609999999998</v>
      </c>
      <c r="BL12" s="329">
        <v>0.65704819999999997</v>
      </c>
      <c r="BM12" s="329">
        <v>0.80053350000000001</v>
      </c>
      <c r="BN12" s="329">
        <v>0.78935149999999998</v>
      </c>
      <c r="BO12" s="329">
        <v>0.82666119999999998</v>
      </c>
      <c r="BP12" s="329">
        <v>0.7376781</v>
      </c>
      <c r="BQ12" s="329">
        <v>0.66836629999999997</v>
      </c>
      <c r="BR12" s="329">
        <v>0.6788632</v>
      </c>
      <c r="BS12" s="329">
        <v>0.66099319999999995</v>
      </c>
      <c r="BT12" s="329">
        <v>0.66367810000000005</v>
      </c>
      <c r="BU12" s="329">
        <v>0.6838419</v>
      </c>
      <c r="BV12" s="329">
        <v>0.74534599999999995</v>
      </c>
    </row>
    <row r="13" spans="1:74" ht="12" customHeight="1" x14ac:dyDescent="0.25">
      <c r="A13" s="532"/>
      <c r="B13" s="167" t="s">
        <v>354</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973</v>
      </c>
      <c r="B14" s="533" t="s">
        <v>1033</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3.7724531999999998E-2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6.2308545999999999E-2</v>
      </c>
      <c r="AQ14" s="263">
        <v>6.8947701E-2</v>
      </c>
      <c r="AR14" s="263">
        <v>6.7722234000000006E-2</v>
      </c>
      <c r="AS14" s="263">
        <v>6.9386913999999994E-2</v>
      </c>
      <c r="AT14" s="263">
        <v>6.4267884999999997E-2</v>
      </c>
      <c r="AU14" s="263">
        <v>6.2037307E-2</v>
      </c>
      <c r="AV14" s="263">
        <v>7.1073844999999997E-2</v>
      </c>
      <c r="AW14" s="263">
        <v>7.1497285999999993E-2</v>
      </c>
      <c r="AX14" s="263">
        <v>7.3015486000000004E-2</v>
      </c>
      <c r="AY14" s="263">
        <v>6.9544999999999996E-2</v>
      </c>
      <c r="AZ14" s="263">
        <v>6.3843399999999995E-2</v>
      </c>
      <c r="BA14" s="263">
        <v>6.73565E-2</v>
      </c>
      <c r="BB14" s="329">
        <v>6.3659999999999994E-2</v>
      </c>
      <c r="BC14" s="329">
        <v>6.8575800000000006E-2</v>
      </c>
      <c r="BD14" s="329">
        <v>6.7245200000000005E-2</v>
      </c>
      <c r="BE14" s="329">
        <v>6.9581500000000004E-2</v>
      </c>
      <c r="BF14" s="329">
        <v>6.9371699999999994E-2</v>
      </c>
      <c r="BG14" s="329">
        <v>6.5942899999999999E-2</v>
      </c>
      <c r="BH14" s="329">
        <v>6.77537E-2</v>
      </c>
      <c r="BI14" s="329">
        <v>6.8407899999999994E-2</v>
      </c>
      <c r="BJ14" s="329">
        <v>7.0443400000000003E-2</v>
      </c>
      <c r="BK14" s="329">
        <v>6.7605700000000005E-2</v>
      </c>
      <c r="BL14" s="329">
        <v>6.0729199999999997E-2</v>
      </c>
      <c r="BM14" s="329">
        <v>6.6294699999999998E-2</v>
      </c>
      <c r="BN14" s="329">
        <v>6.5445600000000007E-2</v>
      </c>
      <c r="BO14" s="329">
        <v>6.9695900000000005E-2</v>
      </c>
      <c r="BP14" s="329">
        <v>6.8014699999999997E-2</v>
      </c>
      <c r="BQ14" s="329">
        <v>6.9403500000000007E-2</v>
      </c>
      <c r="BR14" s="329">
        <v>6.8987099999999996E-2</v>
      </c>
      <c r="BS14" s="329">
        <v>6.5937700000000002E-2</v>
      </c>
      <c r="BT14" s="329">
        <v>6.8310700000000002E-2</v>
      </c>
      <c r="BU14" s="329">
        <v>6.9363900000000006E-2</v>
      </c>
      <c r="BV14" s="329">
        <v>7.1541499999999994E-2</v>
      </c>
    </row>
    <row r="15" spans="1:74" ht="12" customHeight="1" x14ac:dyDescent="0.25">
      <c r="A15" s="532" t="s">
        <v>609</v>
      </c>
      <c r="B15" s="533" t="s">
        <v>457</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3.4938900000000003E-4</v>
      </c>
      <c r="AZ15" s="263">
        <v>3.5186199999999999E-4</v>
      </c>
      <c r="BA15" s="263">
        <v>3.5142099999999998E-4</v>
      </c>
      <c r="BB15" s="329">
        <v>3.5198599999999999E-4</v>
      </c>
      <c r="BC15" s="329">
        <v>3.5155599999999999E-4</v>
      </c>
      <c r="BD15" s="329">
        <v>3.5213399999999999E-4</v>
      </c>
      <c r="BE15" s="329">
        <v>3.51718E-4</v>
      </c>
      <c r="BF15" s="329">
        <v>3.51264E-4</v>
      </c>
      <c r="BG15" s="329">
        <v>3.5181399999999999E-4</v>
      </c>
      <c r="BH15" s="329">
        <v>3.5136899999999998E-4</v>
      </c>
      <c r="BI15" s="329">
        <v>3.5192999999999997E-4</v>
      </c>
      <c r="BJ15" s="329">
        <v>3.5149500000000001E-4</v>
      </c>
      <c r="BK15" s="329">
        <v>3.5168599999999998E-4</v>
      </c>
      <c r="BL15" s="329">
        <v>3.5167E-4</v>
      </c>
      <c r="BM15" s="329">
        <v>3.5169299999999998E-4</v>
      </c>
      <c r="BN15" s="329">
        <v>3.5166599999999999E-4</v>
      </c>
      <c r="BO15" s="329">
        <v>3.5167599999999999E-4</v>
      </c>
      <c r="BP15" s="329">
        <v>3.5163499999999999E-4</v>
      </c>
      <c r="BQ15" s="329">
        <v>3.5162700000000003E-4</v>
      </c>
      <c r="BR15" s="329">
        <v>3.5166E-4</v>
      </c>
      <c r="BS15" s="329">
        <v>3.51646E-4</v>
      </c>
      <c r="BT15" s="329">
        <v>3.5167100000000001E-4</v>
      </c>
      <c r="BU15" s="329">
        <v>3.5164799999999998E-4</v>
      </c>
      <c r="BV15" s="329">
        <v>3.5166199999999998E-4</v>
      </c>
    </row>
    <row r="16" spans="1:74" ht="12" customHeight="1" x14ac:dyDescent="0.25">
      <c r="A16" s="532" t="s">
        <v>610</v>
      </c>
      <c r="B16" s="533" t="s">
        <v>49</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7.9221399999999996E-4</v>
      </c>
      <c r="AZ16" s="263">
        <v>6.5708900000000002E-4</v>
      </c>
      <c r="BA16" s="263">
        <v>7.5235600000000003E-4</v>
      </c>
      <c r="BB16" s="329">
        <v>7.2201000000000003E-4</v>
      </c>
      <c r="BC16" s="329">
        <v>7.1847299999999996E-4</v>
      </c>
      <c r="BD16" s="329">
        <v>6.6783499999999998E-4</v>
      </c>
      <c r="BE16" s="329">
        <v>6.9141799999999996E-4</v>
      </c>
      <c r="BF16" s="329">
        <v>6.9508600000000003E-4</v>
      </c>
      <c r="BG16" s="329">
        <v>6.5853999999999999E-4</v>
      </c>
      <c r="BH16" s="329">
        <v>6.8092200000000004E-4</v>
      </c>
      <c r="BI16" s="329">
        <v>7.1025899999999998E-4</v>
      </c>
      <c r="BJ16" s="329">
        <v>7.5656599999999997E-4</v>
      </c>
      <c r="BK16" s="329">
        <v>7.4838200000000002E-4</v>
      </c>
      <c r="BL16" s="329">
        <v>6.5709099999999995E-4</v>
      </c>
      <c r="BM16" s="329">
        <v>7.5235600000000003E-4</v>
      </c>
      <c r="BN16" s="329">
        <v>7.2201000000000003E-4</v>
      </c>
      <c r="BO16" s="329">
        <v>7.1847299999999996E-4</v>
      </c>
      <c r="BP16" s="329">
        <v>6.6783499999999998E-4</v>
      </c>
      <c r="BQ16" s="329">
        <v>6.9141799999999996E-4</v>
      </c>
      <c r="BR16" s="329">
        <v>6.9508600000000003E-4</v>
      </c>
      <c r="BS16" s="329">
        <v>6.5853999999999999E-4</v>
      </c>
      <c r="BT16" s="329">
        <v>6.8092200000000004E-4</v>
      </c>
      <c r="BU16" s="329">
        <v>7.1025899999999998E-4</v>
      </c>
      <c r="BV16" s="329">
        <v>7.5656599999999997E-4</v>
      </c>
    </row>
    <row r="17" spans="1:74" ht="12" customHeight="1" x14ac:dyDescent="0.25">
      <c r="A17" s="532" t="s">
        <v>1028</v>
      </c>
      <c r="B17" s="533" t="s">
        <v>1027</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2.3127099999999999E-3</v>
      </c>
      <c r="BA17" s="263">
        <v>3.2511599999999999E-3</v>
      </c>
      <c r="BB17" s="329">
        <v>3.51258E-3</v>
      </c>
      <c r="BC17" s="329">
        <v>3.86609E-3</v>
      </c>
      <c r="BD17" s="329">
        <v>3.8708700000000002E-3</v>
      </c>
      <c r="BE17" s="329">
        <v>3.9979600000000001E-3</v>
      </c>
      <c r="BF17" s="329">
        <v>3.8752999999999999E-3</v>
      </c>
      <c r="BG17" s="329">
        <v>3.5013800000000001E-3</v>
      </c>
      <c r="BH17" s="329">
        <v>3.19273E-3</v>
      </c>
      <c r="BI17" s="329">
        <v>2.50987E-3</v>
      </c>
      <c r="BJ17" s="329">
        <v>2.26435E-3</v>
      </c>
      <c r="BK17" s="329">
        <v>2.3890199999999999E-3</v>
      </c>
      <c r="BL17" s="329">
        <v>2.54287E-3</v>
      </c>
      <c r="BM17" s="329">
        <v>3.5667199999999998E-3</v>
      </c>
      <c r="BN17" s="329">
        <v>3.8550899999999998E-3</v>
      </c>
      <c r="BO17" s="329">
        <v>4.2440799999999999E-3</v>
      </c>
      <c r="BP17" s="329">
        <v>4.2558500000000003E-3</v>
      </c>
      <c r="BQ17" s="329">
        <v>4.3960700000000002E-3</v>
      </c>
      <c r="BR17" s="329">
        <v>4.2625900000000001E-3</v>
      </c>
      <c r="BS17" s="329">
        <v>3.8528E-3</v>
      </c>
      <c r="BT17" s="329">
        <v>3.5134699999999999E-3</v>
      </c>
      <c r="BU17" s="329">
        <v>2.7615399999999998E-3</v>
      </c>
      <c r="BV17" s="329">
        <v>2.4887199999999998E-3</v>
      </c>
    </row>
    <row r="18" spans="1:74" ht="12" customHeight="1" x14ac:dyDescent="0.25">
      <c r="A18" s="532" t="s">
        <v>20</v>
      </c>
      <c r="B18" s="533" t="s">
        <v>823</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1.38867E-2</v>
      </c>
      <c r="AZ18" s="263">
        <v>1.23515E-2</v>
      </c>
      <c r="BA18" s="263">
        <v>1.3964300000000001E-2</v>
      </c>
      <c r="BB18" s="329">
        <v>1.34996E-2</v>
      </c>
      <c r="BC18" s="329">
        <v>1.36218E-2</v>
      </c>
      <c r="BD18" s="329">
        <v>1.2355100000000001E-2</v>
      </c>
      <c r="BE18" s="329">
        <v>1.30746E-2</v>
      </c>
      <c r="BF18" s="329">
        <v>1.3205100000000001E-2</v>
      </c>
      <c r="BG18" s="329">
        <v>1.2798500000000001E-2</v>
      </c>
      <c r="BH18" s="329">
        <v>1.37991E-2</v>
      </c>
      <c r="BI18" s="329">
        <v>1.3575E-2</v>
      </c>
      <c r="BJ18" s="329">
        <v>1.4241200000000001E-2</v>
      </c>
      <c r="BK18" s="329">
        <v>1.39083E-2</v>
      </c>
      <c r="BL18" s="329">
        <v>1.2359500000000001E-2</v>
      </c>
      <c r="BM18" s="329">
        <v>1.40144E-2</v>
      </c>
      <c r="BN18" s="329">
        <v>1.3573200000000001E-2</v>
      </c>
      <c r="BO18" s="329">
        <v>1.3708E-2</v>
      </c>
      <c r="BP18" s="329">
        <v>1.2446499999999999E-2</v>
      </c>
      <c r="BQ18" s="329">
        <v>1.31545E-2</v>
      </c>
      <c r="BR18" s="329">
        <v>1.3242500000000001E-2</v>
      </c>
      <c r="BS18" s="329">
        <v>1.27907E-2</v>
      </c>
      <c r="BT18" s="329">
        <v>1.37351E-2</v>
      </c>
      <c r="BU18" s="329">
        <v>1.35201E-2</v>
      </c>
      <c r="BV18" s="329">
        <v>1.41975E-2</v>
      </c>
    </row>
    <row r="19" spans="1:74" ht="12" customHeight="1" x14ac:dyDescent="0.25">
      <c r="A19" s="499" t="s">
        <v>51</v>
      </c>
      <c r="B19" s="533" t="s">
        <v>1032</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0.114339</v>
      </c>
      <c r="AZ19" s="263">
        <v>0.1021439</v>
      </c>
      <c r="BA19" s="263">
        <v>0.1117822</v>
      </c>
      <c r="BB19" s="329">
        <v>0.1113056</v>
      </c>
      <c r="BC19" s="329">
        <v>0.11413189999999999</v>
      </c>
      <c r="BD19" s="329">
        <v>0.1139368</v>
      </c>
      <c r="BE19" s="329">
        <v>0.1206686</v>
      </c>
      <c r="BF19" s="329">
        <v>0.11952309999999999</v>
      </c>
      <c r="BG19" s="329">
        <v>0.1155481</v>
      </c>
      <c r="BH19" s="329">
        <v>0.12004769999999999</v>
      </c>
      <c r="BI19" s="329">
        <v>0.1170211</v>
      </c>
      <c r="BJ19" s="329">
        <v>0.1224214</v>
      </c>
      <c r="BK19" s="329">
        <v>0.1222882</v>
      </c>
      <c r="BL19" s="329">
        <v>0.11003400000000001</v>
      </c>
      <c r="BM19" s="329">
        <v>0.1169626</v>
      </c>
      <c r="BN19" s="329">
        <v>0.11482390000000001</v>
      </c>
      <c r="BO19" s="329">
        <v>0.1166215</v>
      </c>
      <c r="BP19" s="329">
        <v>0.1157955</v>
      </c>
      <c r="BQ19" s="329">
        <v>0.12216109999999999</v>
      </c>
      <c r="BR19" s="329">
        <v>0.1207949</v>
      </c>
      <c r="BS19" s="329">
        <v>0.11668389999999999</v>
      </c>
      <c r="BT19" s="329">
        <v>0.121086</v>
      </c>
      <c r="BU19" s="329">
        <v>0.11799510000000001</v>
      </c>
      <c r="BV19" s="329">
        <v>0.1233527</v>
      </c>
    </row>
    <row r="20" spans="1:74" ht="12" customHeight="1" x14ac:dyDescent="0.25">
      <c r="A20" s="532" t="s">
        <v>19</v>
      </c>
      <c r="B20" s="533" t="s">
        <v>1394</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0.16779718527000001</v>
      </c>
      <c r="AE20" s="263">
        <v>0.18026643919999999</v>
      </c>
      <c r="AF20" s="263">
        <v>0.18389008111999999</v>
      </c>
      <c r="AG20" s="263">
        <v>0.19236110979000001</v>
      </c>
      <c r="AH20" s="263">
        <v>0.19276289535999999</v>
      </c>
      <c r="AI20" s="263">
        <v>0.18653491891000001</v>
      </c>
      <c r="AJ20" s="263">
        <v>0.19681576035000001</v>
      </c>
      <c r="AK20" s="263">
        <v>0.19640304051999999</v>
      </c>
      <c r="AL20" s="263">
        <v>0.20316719957000001</v>
      </c>
      <c r="AM20" s="263">
        <v>0.20034415390999999</v>
      </c>
      <c r="AN20" s="263">
        <v>0.17065021581000001</v>
      </c>
      <c r="AO20" s="263">
        <v>0.19705806953999999</v>
      </c>
      <c r="AP20" s="263">
        <v>0.19171721901</v>
      </c>
      <c r="AQ20" s="263">
        <v>0.20689562910000001</v>
      </c>
      <c r="AR20" s="263">
        <v>0.197459681</v>
      </c>
      <c r="AS20" s="263">
        <v>0.20705803725999999</v>
      </c>
      <c r="AT20" s="263">
        <v>0.19618524418</v>
      </c>
      <c r="AU20" s="263">
        <v>0.19180189883000001</v>
      </c>
      <c r="AV20" s="263">
        <v>0.20172006180999999</v>
      </c>
      <c r="AW20" s="263">
        <v>0.19729022144</v>
      </c>
      <c r="AX20" s="263">
        <v>0.20259251173000001</v>
      </c>
      <c r="AY20" s="263">
        <v>0.20274703551000001</v>
      </c>
      <c r="AZ20" s="263">
        <v>0.183276471</v>
      </c>
      <c r="BA20" s="263">
        <v>0.199192747</v>
      </c>
      <c r="BB20" s="329">
        <v>0.19472149999999999</v>
      </c>
      <c r="BC20" s="329">
        <v>0.2030904</v>
      </c>
      <c r="BD20" s="329">
        <v>0.20021639999999999</v>
      </c>
      <c r="BE20" s="329">
        <v>0.21019009999999999</v>
      </c>
      <c r="BF20" s="329">
        <v>0.20884949999999999</v>
      </c>
      <c r="BG20" s="329">
        <v>0.20050860000000001</v>
      </c>
      <c r="BH20" s="329">
        <v>0.20760899999999999</v>
      </c>
      <c r="BI20" s="329">
        <v>0.20432040000000001</v>
      </c>
      <c r="BJ20" s="329">
        <v>0.21226030000000001</v>
      </c>
      <c r="BK20" s="329">
        <v>0.2088942</v>
      </c>
      <c r="BL20" s="329">
        <v>0.1882172</v>
      </c>
      <c r="BM20" s="329">
        <v>0.2036346</v>
      </c>
      <c r="BN20" s="329">
        <v>0.20047499999999999</v>
      </c>
      <c r="BO20" s="329">
        <v>0.20718320000000001</v>
      </c>
      <c r="BP20" s="329">
        <v>0.203345</v>
      </c>
      <c r="BQ20" s="329">
        <v>0.21199470000000001</v>
      </c>
      <c r="BR20" s="329">
        <v>0.21018139999999999</v>
      </c>
      <c r="BS20" s="329">
        <v>0.20199880000000001</v>
      </c>
      <c r="BT20" s="329">
        <v>0.20949519999999999</v>
      </c>
      <c r="BU20" s="329">
        <v>0.20648440000000001</v>
      </c>
      <c r="BV20" s="329">
        <v>0.21450549999999999</v>
      </c>
    </row>
    <row r="21" spans="1:74" ht="12" customHeight="1" x14ac:dyDescent="0.25">
      <c r="A21" s="532"/>
      <c r="B21" s="167" t="s">
        <v>355</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63</v>
      </c>
      <c r="B22" s="533" t="s">
        <v>457</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2.00388E-3</v>
      </c>
      <c r="AZ22" s="263">
        <v>2.0172300000000001E-3</v>
      </c>
      <c r="BA22" s="263">
        <v>2.0348100000000002E-3</v>
      </c>
      <c r="BB22" s="329">
        <v>2.0428299999999998E-3</v>
      </c>
      <c r="BC22" s="329">
        <v>2.0357499999999998E-3</v>
      </c>
      <c r="BD22" s="329">
        <v>2.0414700000000001E-3</v>
      </c>
      <c r="BE22" s="329">
        <v>2.0435800000000001E-3</v>
      </c>
      <c r="BF22" s="329">
        <v>2.04418E-3</v>
      </c>
      <c r="BG22" s="329">
        <v>2.0486900000000001E-3</v>
      </c>
      <c r="BH22" s="329">
        <v>2.04434E-3</v>
      </c>
      <c r="BI22" s="329">
        <v>2.0479399999999998E-3</v>
      </c>
      <c r="BJ22" s="329">
        <v>2.0367900000000001E-3</v>
      </c>
      <c r="BK22" s="329">
        <v>2.0397800000000002E-3</v>
      </c>
      <c r="BL22" s="329">
        <v>2.0418300000000001E-3</v>
      </c>
      <c r="BM22" s="329">
        <v>2.0424699999999998E-3</v>
      </c>
      <c r="BN22" s="329">
        <v>2.04244E-3</v>
      </c>
      <c r="BO22" s="329">
        <v>2.0430499999999998E-3</v>
      </c>
      <c r="BP22" s="329">
        <v>2.0431899999999999E-3</v>
      </c>
      <c r="BQ22" s="329">
        <v>2.04316E-3</v>
      </c>
      <c r="BR22" s="329">
        <v>2.0430600000000002E-3</v>
      </c>
      <c r="BS22" s="329">
        <v>2.0425500000000002E-3</v>
      </c>
      <c r="BT22" s="329">
        <v>2.0423899999999998E-3</v>
      </c>
      <c r="BU22" s="329">
        <v>2.0418799999999998E-3</v>
      </c>
      <c r="BV22" s="329">
        <v>2.0423500000000001E-3</v>
      </c>
    </row>
    <row r="23" spans="1:74" ht="12" customHeight="1" x14ac:dyDescent="0.25">
      <c r="A23" s="532" t="s">
        <v>1030</v>
      </c>
      <c r="B23" s="533" t="s">
        <v>1029</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9.1372177866E-3</v>
      </c>
      <c r="AZ23" s="263">
        <v>1.0053299999999999E-2</v>
      </c>
      <c r="BA23" s="263">
        <v>1.34833E-2</v>
      </c>
      <c r="BB23" s="329">
        <v>1.4789200000000001E-2</v>
      </c>
      <c r="BC23" s="329">
        <v>1.6082200000000001E-2</v>
      </c>
      <c r="BD23" s="329">
        <v>1.6119600000000001E-2</v>
      </c>
      <c r="BE23" s="329">
        <v>1.6669300000000001E-2</v>
      </c>
      <c r="BF23" s="329">
        <v>1.5964200000000001E-2</v>
      </c>
      <c r="BG23" s="329">
        <v>1.43252E-2</v>
      </c>
      <c r="BH23" s="329">
        <v>1.26812E-2</v>
      </c>
      <c r="BI23" s="329">
        <v>1.01034E-2</v>
      </c>
      <c r="BJ23" s="329">
        <v>9.6130799999999995E-3</v>
      </c>
      <c r="BK23" s="329">
        <v>1.03634E-2</v>
      </c>
      <c r="BL23" s="329">
        <v>1.1395600000000001E-2</v>
      </c>
      <c r="BM23" s="329">
        <v>1.52637E-2</v>
      </c>
      <c r="BN23" s="329">
        <v>1.6776599999999999E-2</v>
      </c>
      <c r="BO23" s="329">
        <v>1.8304299999999999E-2</v>
      </c>
      <c r="BP23" s="329">
        <v>1.8454100000000001E-2</v>
      </c>
      <c r="BQ23" s="329">
        <v>1.9140000000000001E-2</v>
      </c>
      <c r="BR23" s="329">
        <v>1.8386300000000001E-2</v>
      </c>
      <c r="BS23" s="329">
        <v>1.65503E-2</v>
      </c>
      <c r="BT23" s="329">
        <v>1.4700599999999999E-2</v>
      </c>
      <c r="BU23" s="329">
        <v>1.17413E-2</v>
      </c>
      <c r="BV23" s="329">
        <v>1.11742E-2</v>
      </c>
    </row>
    <row r="24" spans="1:74" ht="12" customHeight="1" x14ac:dyDescent="0.25">
      <c r="A24" s="499" t="s">
        <v>836</v>
      </c>
      <c r="B24" s="533" t="s">
        <v>823</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3.2092000000000002E-3</v>
      </c>
      <c r="AZ24" s="263">
        <v>2.60786E-3</v>
      </c>
      <c r="BA24" s="263">
        <v>3.0569999999999998E-3</v>
      </c>
      <c r="BB24" s="329">
        <v>2.8645200000000002E-3</v>
      </c>
      <c r="BC24" s="329">
        <v>2.8092099999999999E-3</v>
      </c>
      <c r="BD24" s="329">
        <v>2.7194699999999999E-3</v>
      </c>
      <c r="BE24" s="329">
        <v>3.0373599999999998E-3</v>
      </c>
      <c r="BF24" s="329">
        <v>3.0116800000000001E-3</v>
      </c>
      <c r="BG24" s="329">
        <v>2.9024900000000002E-3</v>
      </c>
      <c r="BH24" s="329">
        <v>2.89507E-3</v>
      </c>
      <c r="BI24" s="329">
        <v>2.96993E-3</v>
      </c>
      <c r="BJ24" s="329">
        <v>3.1513600000000002E-3</v>
      </c>
      <c r="BK24" s="329">
        <v>3.2799399999999999E-3</v>
      </c>
      <c r="BL24" s="329">
        <v>2.60655E-3</v>
      </c>
      <c r="BM24" s="329">
        <v>3.0596299999999998E-3</v>
      </c>
      <c r="BN24" s="329">
        <v>2.86828E-3</v>
      </c>
      <c r="BO24" s="329">
        <v>2.8121800000000001E-3</v>
      </c>
      <c r="BP24" s="329">
        <v>2.71667E-3</v>
      </c>
      <c r="BQ24" s="329">
        <v>3.03492E-3</v>
      </c>
      <c r="BR24" s="329">
        <v>3.0138600000000001E-3</v>
      </c>
      <c r="BS24" s="329">
        <v>2.9072999999999998E-3</v>
      </c>
      <c r="BT24" s="329">
        <v>2.90011E-3</v>
      </c>
      <c r="BU24" s="329">
        <v>2.9670400000000002E-3</v>
      </c>
      <c r="BV24" s="329">
        <v>3.1464000000000002E-3</v>
      </c>
    </row>
    <row r="25" spans="1:74" ht="12" customHeight="1" x14ac:dyDescent="0.25">
      <c r="A25" s="499" t="s">
        <v>21</v>
      </c>
      <c r="B25" s="533" t="s">
        <v>1032</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6.9379699999999999E-3</v>
      </c>
      <c r="AZ25" s="263">
        <v>6.4116700000000004E-3</v>
      </c>
      <c r="BA25" s="263">
        <v>6.8962299999999997E-3</v>
      </c>
      <c r="BB25" s="329">
        <v>6.6825699999999997E-3</v>
      </c>
      <c r="BC25" s="329">
        <v>6.8460500000000002E-3</v>
      </c>
      <c r="BD25" s="329">
        <v>6.8441600000000002E-3</v>
      </c>
      <c r="BE25" s="329">
        <v>7.1421399999999999E-3</v>
      </c>
      <c r="BF25" s="329">
        <v>7.11204E-3</v>
      </c>
      <c r="BG25" s="329">
        <v>6.8453799999999999E-3</v>
      </c>
      <c r="BH25" s="329">
        <v>6.9912899999999998E-3</v>
      </c>
      <c r="BI25" s="329">
        <v>6.7486100000000004E-3</v>
      </c>
      <c r="BJ25" s="329">
        <v>7.10036E-3</v>
      </c>
      <c r="BK25" s="329">
        <v>7.0730400000000001E-3</v>
      </c>
      <c r="BL25" s="329">
        <v>6.4054999999999997E-3</v>
      </c>
      <c r="BM25" s="329">
        <v>6.8966399999999999E-3</v>
      </c>
      <c r="BN25" s="329">
        <v>6.6829799999999998E-3</v>
      </c>
      <c r="BO25" s="329">
        <v>6.8468399999999999E-3</v>
      </c>
      <c r="BP25" s="329">
        <v>6.8462000000000002E-3</v>
      </c>
      <c r="BQ25" s="329">
        <v>7.1402200000000001E-3</v>
      </c>
      <c r="BR25" s="329">
        <v>7.1100499999999997E-3</v>
      </c>
      <c r="BS25" s="329">
        <v>6.8467199999999997E-3</v>
      </c>
      <c r="BT25" s="329">
        <v>6.99156E-3</v>
      </c>
      <c r="BU25" s="329">
        <v>6.7493199999999996E-3</v>
      </c>
      <c r="BV25" s="329">
        <v>7.1000999999999998E-3</v>
      </c>
    </row>
    <row r="26" spans="1:74" ht="12" customHeight="1" x14ac:dyDescent="0.25">
      <c r="A26" s="532" t="s">
        <v>222</v>
      </c>
      <c r="B26" s="533" t="s">
        <v>1394</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2.4385604769000001E-2</v>
      </c>
      <c r="AE26" s="263">
        <v>2.6722257823999999E-2</v>
      </c>
      <c r="AF26" s="263">
        <v>2.6601724120999998E-2</v>
      </c>
      <c r="AG26" s="263">
        <v>2.7400994772E-2</v>
      </c>
      <c r="AH26" s="263">
        <v>2.6761514077E-2</v>
      </c>
      <c r="AI26" s="263">
        <v>2.4820847904E-2</v>
      </c>
      <c r="AJ26" s="263">
        <v>2.3719361889999999E-2</v>
      </c>
      <c r="AK26" s="263">
        <v>2.1591841037000001E-2</v>
      </c>
      <c r="AL26" s="263">
        <v>2.1687704509E-2</v>
      </c>
      <c r="AM26" s="263">
        <v>2.2502447328999999E-2</v>
      </c>
      <c r="AN26" s="263">
        <v>2.1647644659000001E-2</v>
      </c>
      <c r="AO26" s="263">
        <v>2.6333299883999999E-2</v>
      </c>
      <c r="AP26" s="263">
        <v>2.7076690104999999E-2</v>
      </c>
      <c r="AQ26" s="263">
        <v>2.8778530465999999E-2</v>
      </c>
      <c r="AR26" s="263">
        <v>2.8655933088000001E-2</v>
      </c>
      <c r="AS26" s="263">
        <v>2.9848739979000002E-2</v>
      </c>
      <c r="AT26" s="263">
        <v>2.9155146037E-2</v>
      </c>
      <c r="AU26" s="263">
        <v>2.7050693046999998E-2</v>
      </c>
      <c r="AV26" s="263">
        <v>2.5696538059999999E-2</v>
      </c>
      <c r="AW26" s="263">
        <v>2.3178678328E-2</v>
      </c>
      <c r="AX26" s="263">
        <v>2.3456199532E-2</v>
      </c>
      <c r="AY26" s="263">
        <v>2.3821239787000001E-2</v>
      </c>
      <c r="AZ26" s="263">
        <v>2.3526648000000001E-2</v>
      </c>
      <c r="BA26" s="263">
        <v>2.8048039E-2</v>
      </c>
      <c r="BB26" s="329">
        <v>2.8853299999999998E-2</v>
      </c>
      <c r="BC26" s="329">
        <v>3.0494199999999999E-2</v>
      </c>
      <c r="BD26" s="329">
        <v>3.0415299999999999E-2</v>
      </c>
      <c r="BE26" s="329">
        <v>3.1601900000000002E-2</v>
      </c>
      <c r="BF26" s="329">
        <v>3.0833099999999999E-2</v>
      </c>
      <c r="BG26" s="329">
        <v>2.86229E-2</v>
      </c>
      <c r="BH26" s="329">
        <v>2.7209199999999999E-2</v>
      </c>
      <c r="BI26" s="329">
        <v>2.444E-2</v>
      </c>
      <c r="BJ26" s="329">
        <v>2.4592300000000001E-2</v>
      </c>
      <c r="BK26" s="329">
        <v>2.52152E-2</v>
      </c>
      <c r="BL26" s="329">
        <v>2.4785100000000001E-2</v>
      </c>
      <c r="BM26" s="329">
        <v>2.97802E-2</v>
      </c>
      <c r="BN26" s="329">
        <v>3.08913E-2</v>
      </c>
      <c r="BO26" s="329">
        <v>3.2753400000000002E-2</v>
      </c>
      <c r="BP26" s="329">
        <v>3.2784599999999997E-2</v>
      </c>
      <c r="BQ26" s="329">
        <v>3.4084700000000002E-2</v>
      </c>
      <c r="BR26" s="329">
        <v>3.3281400000000003E-2</v>
      </c>
      <c r="BS26" s="329">
        <v>3.08702E-2</v>
      </c>
      <c r="BT26" s="329">
        <v>2.9278499999999999E-2</v>
      </c>
      <c r="BU26" s="329">
        <v>2.6121499999999999E-2</v>
      </c>
      <c r="BV26" s="329">
        <v>2.6202199999999998E-2</v>
      </c>
    </row>
    <row r="27" spans="1:74" ht="12" customHeight="1" x14ac:dyDescent="0.25">
      <c r="A27" s="532"/>
      <c r="B27" s="167" t="s">
        <v>356</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608</v>
      </c>
      <c r="B28" s="533" t="s">
        <v>457</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3.3632900000000001E-3</v>
      </c>
      <c r="AZ28" s="263">
        <v>3.0378100000000002E-3</v>
      </c>
      <c r="BA28" s="263">
        <v>3.3632900000000001E-3</v>
      </c>
      <c r="BB28" s="329">
        <v>3.2548E-3</v>
      </c>
      <c r="BC28" s="329">
        <v>3.3632900000000001E-3</v>
      </c>
      <c r="BD28" s="329">
        <v>3.2548E-3</v>
      </c>
      <c r="BE28" s="329">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5">
      <c r="A29" s="532" t="s">
        <v>22</v>
      </c>
      <c r="B29" s="533" t="s">
        <v>1395</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2.06252E-2</v>
      </c>
      <c r="AZ29" s="263">
        <v>2.4273800000000002E-2</v>
      </c>
      <c r="BA29" s="263">
        <v>3.2995700000000003E-2</v>
      </c>
      <c r="BB29" s="329">
        <v>3.6699900000000001E-2</v>
      </c>
      <c r="BC29" s="329">
        <v>4.0271000000000001E-2</v>
      </c>
      <c r="BD29" s="329">
        <v>4.0568800000000002E-2</v>
      </c>
      <c r="BE29" s="329">
        <v>4.1560399999999997E-2</v>
      </c>
      <c r="BF29" s="329">
        <v>3.9722399999999998E-2</v>
      </c>
      <c r="BG29" s="329">
        <v>3.5120600000000002E-2</v>
      </c>
      <c r="BH29" s="329">
        <v>3.1312199999999998E-2</v>
      </c>
      <c r="BI29" s="329">
        <v>2.5428699999999999E-2</v>
      </c>
      <c r="BJ29" s="329">
        <v>2.2892800000000001E-2</v>
      </c>
      <c r="BK29" s="329">
        <v>2.3963000000000002E-2</v>
      </c>
      <c r="BL29" s="329">
        <v>2.6379300000000001E-2</v>
      </c>
      <c r="BM29" s="329">
        <v>3.6261799999999997E-2</v>
      </c>
      <c r="BN29" s="329">
        <v>4.0492399999999998E-2</v>
      </c>
      <c r="BO29" s="329">
        <v>4.4529899999999997E-2</v>
      </c>
      <c r="BP29" s="329">
        <v>4.4978400000000002E-2</v>
      </c>
      <c r="BQ29" s="329">
        <v>4.6202399999999998E-2</v>
      </c>
      <c r="BR29" s="329">
        <v>4.42701E-2</v>
      </c>
      <c r="BS29" s="329">
        <v>3.9215399999999997E-2</v>
      </c>
      <c r="BT29" s="329">
        <v>3.4958400000000001E-2</v>
      </c>
      <c r="BU29" s="329">
        <v>2.83869E-2</v>
      </c>
      <c r="BV29" s="329">
        <v>2.5600700000000001E-2</v>
      </c>
    </row>
    <row r="30" spans="1:74" ht="12" customHeight="1" x14ac:dyDescent="0.25">
      <c r="A30" s="532" t="s">
        <v>730</v>
      </c>
      <c r="B30" s="533" t="s">
        <v>1032</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3.9389399999999998E-2</v>
      </c>
      <c r="AZ30" s="263">
        <v>3.5577600000000001E-2</v>
      </c>
      <c r="BA30" s="263">
        <v>3.9389399999999998E-2</v>
      </c>
      <c r="BB30" s="329">
        <v>3.8118800000000001E-2</v>
      </c>
      <c r="BC30" s="329">
        <v>3.9389399999999998E-2</v>
      </c>
      <c r="BD30" s="329">
        <v>3.8118800000000001E-2</v>
      </c>
      <c r="BE30" s="329">
        <v>3.9389399999999998E-2</v>
      </c>
      <c r="BF30" s="329">
        <v>3.9389399999999998E-2</v>
      </c>
      <c r="BG30" s="329">
        <v>3.8118800000000001E-2</v>
      </c>
      <c r="BH30" s="329">
        <v>3.9389399999999998E-2</v>
      </c>
      <c r="BI30" s="329">
        <v>3.8118800000000001E-2</v>
      </c>
      <c r="BJ30" s="329">
        <v>3.9389399999999998E-2</v>
      </c>
      <c r="BK30" s="329">
        <v>3.9389399999999998E-2</v>
      </c>
      <c r="BL30" s="329">
        <v>3.5577600000000001E-2</v>
      </c>
      <c r="BM30" s="329">
        <v>3.9389399999999998E-2</v>
      </c>
      <c r="BN30" s="329">
        <v>3.8118800000000001E-2</v>
      </c>
      <c r="BO30" s="329">
        <v>3.9389399999999998E-2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5">
      <c r="A31" s="531" t="s">
        <v>23</v>
      </c>
      <c r="B31" s="533" t="s">
        <v>353</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6.3377890000000006E-2</v>
      </c>
      <c r="AZ31" s="263">
        <v>6.2889210000000001E-2</v>
      </c>
      <c r="BA31" s="263">
        <v>7.5748389999999999E-2</v>
      </c>
      <c r="BB31" s="329">
        <v>7.8073500000000004E-2</v>
      </c>
      <c r="BC31" s="329">
        <v>8.3023700000000006E-2</v>
      </c>
      <c r="BD31" s="329">
        <v>8.1942399999999999E-2</v>
      </c>
      <c r="BE31" s="329">
        <v>8.4313100000000002E-2</v>
      </c>
      <c r="BF31" s="329">
        <v>8.2475099999999996E-2</v>
      </c>
      <c r="BG31" s="329">
        <v>7.6494199999999998E-2</v>
      </c>
      <c r="BH31" s="329">
        <v>7.4064900000000003E-2</v>
      </c>
      <c r="BI31" s="329">
        <v>6.6802299999999995E-2</v>
      </c>
      <c r="BJ31" s="329">
        <v>6.5645499999999996E-2</v>
      </c>
      <c r="BK31" s="329">
        <v>6.6715700000000003E-2</v>
      </c>
      <c r="BL31" s="329">
        <v>6.4994700000000002E-2</v>
      </c>
      <c r="BM31" s="329">
        <v>7.9014500000000001E-2</v>
      </c>
      <c r="BN31" s="329">
        <v>8.1865999999999994E-2</v>
      </c>
      <c r="BO31" s="329">
        <v>8.7282600000000002E-2</v>
      </c>
      <c r="BP31" s="329">
        <v>8.6351999999999998E-2</v>
      </c>
      <c r="BQ31" s="329">
        <v>8.8955099999999995E-2</v>
      </c>
      <c r="BR31" s="329">
        <v>8.7022799999999997E-2</v>
      </c>
      <c r="BS31" s="329">
        <v>8.0588999999999994E-2</v>
      </c>
      <c r="BT31" s="329">
        <v>7.7711100000000005E-2</v>
      </c>
      <c r="BU31" s="329">
        <v>6.9760500000000003E-2</v>
      </c>
      <c r="BV31" s="329">
        <v>6.8353399999999995E-2</v>
      </c>
    </row>
    <row r="32" spans="1:74" ht="12" customHeight="1" x14ac:dyDescent="0.25">
      <c r="A32" s="531"/>
      <c r="B32" s="167" t="s">
        <v>357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1392</v>
      </c>
      <c r="B33" s="533" t="s">
        <v>1396</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2.4692924259E-2</v>
      </c>
      <c r="AB33" s="263">
        <v>2.7481002652E-2</v>
      </c>
      <c r="AC33" s="263">
        <v>2.7244584345E-2</v>
      </c>
      <c r="AD33" s="263">
        <v>2.7313573930000001E-2</v>
      </c>
      <c r="AE33" s="263">
        <v>2.6920782221E-2</v>
      </c>
      <c r="AF33" s="263">
        <v>3.1676605181000003E-2</v>
      </c>
      <c r="AG33" s="263">
        <v>3.1376474223000002E-2</v>
      </c>
      <c r="AH33" s="263">
        <v>3.0120613793999999E-2</v>
      </c>
      <c r="AI33" s="263">
        <v>3.1482665920999998E-2</v>
      </c>
      <c r="AJ33" s="263">
        <v>2.7126119808000001E-2</v>
      </c>
      <c r="AK33" s="263">
        <v>3.0205752323000001E-2</v>
      </c>
      <c r="AL33" s="263">
        <v>3.5459701938E-2</v>
      </c>
      <c r="AM33" s="263">
        <v>2.2659433988000001E-2</v>
      </c>
      <c r="AN33" s="263">
        <v>2.5124963965E-2</v>
      </c>
      <c r="AO33" s="263">
        <v>3.2132896257999997E-2</v>
      </c>
      <c r="AP33" s="263">
        <v>3.1069994783000002E-2</v>
      </c>
      <c r="AQ33" s="263">
        <v>3.3343059511000001E-2</v>
      </c>
      <c r="AR33" s="263">
        <v>3.0600761409000001E-2</v>
      </c>
      <c r="AS33" s="263">
        <v>2.8665136736000001E-2</v>
      </c>
      <c r="AT33" s="263">
        <v>3.2847406627000003E-2</v>
      </c>
      <c r="AU33" s="263">
        <v>2.7499271325000001E-2</v>
      </c>
      <c r="AV33" s="263">
        <v>3.7405354407999997E-2</v>
      </c>
      <c r="AW33" s="263">
        <v>3.4420812435000003E-2</v>
      </c>
      <c r="AX33" s="263">
        <v>3.6541383209000002E-2</v>
      </c>
      <c r="AY33" s="263">
        <v>2.7302103000000001E-2</v>
      </c>
      <c r="AZ33" s="263">
        <v>3.4084621356000003E-2</v>
      </c>
      <c r="BA33" s="263">
        <v>3.954427387E-2</v>
      </c>
      <c r="BB33" s="329">
        <v>4.0709299999999997E-2</v>
      </c>
      <c r="BC33" s="329">
        <v>3.9488799999999998E-2</v>
      </c>
      <c r="BD33" s="329">
        <v>3.91851E-2</v>
      </c>
      <c r="BE33" s="329">
        <v>3.9073900000000002E-2</v>
      </c>
      <c r="BF33" s="329">
        <v>3.6476399999999999E-2</v>
      </c>
      <c r="BG33" s="329">
        <v>3.4012300000000002E-2</v>
      </c>
      <c r="BH33" s="329">
        <v>4.0932499999999997E-2</v>
      </c>
      <c r="BI33" s="329">
        <v>4.3743900000000002E-2</v>
      </c>
      <c r="BJ33" s="329">
        <v>4.7237599999999998E-2</v>
      </c>
      <c r="BK33" s="329">
        <v>4.15646E-2</v>
      </c>
      <c r="BL33" s="329">
        <v>3.8287799999999997E-2</v>
      </c>
      <c r="BM33" s="329">
        <v>4.4703199999999998E-2</v>
      </c>
      <c r="BN33" s="329">
        <v>4.2670100000000002E-2</v>
      </c>
      <c r="BO33" s="329">
        <v>4.1926100000000001E-2</v>
      </c>
      <c r="BP33" s="329">
        <v>4.3044499999999999E-2</v>
      </c>
      <c r="BQ33" s="329">
        <v>4.2479299999999998E-2</v>
      </c>
      <c r="BR33" s="329">
        <v>4.1415100000000003E-2</v>
      </c>
      <c r="BS33" s="329">
        <v>3.7772500000000001E-2</v>
      </c>
      <c r="BT33" s="329">
        <v>4.4978600000000001E-2</v>
      </c>
      <c r="BU33" s="329">
        <v>4.93351E-2</v>
      </c>
      <c r="BV33" s="329">
        <v>5.4724799999999997E-2</v>
      </c>
    </row>
    <row r="34" spans="1:74" ht="12" customHeight="1" x14ac:dyDescent="0.25">
      <c r="A34" s="531" t="s">
        <v>358</v>
      </c>
      <c r="B34" s="533" t="s">
        <v>1401</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5.3746592133000003E-2</v>
      </c>
      <c r="AE34" s="263">
        <v>7.7817492565999999E-2</v>
      </c>
      <c r="AF34" s="263">
        <v>8.9546200672000004E-2</v>
      </c>
      <c r="AG34" s="263">
        <v>8.9105802541000007E-2</v>
      </c>
      <c r="AH34" s="263">
        <v>8.8130606220999996E-2</v>
      </c>
      <c r="AI34" s="263">
        <v>8.7427402946000002E-2</v>
      </c>
      <c r="AJ34" s="263">
        <v>8.3730011558E-2</v>
      </c>
      <c r="AK34" s="263">
        <v>8.6068313433000004E-2</v>
      </c>
      <c r="AL34" s="263">
        <v>8.7577624682000005E-2</v>
      </c>
      <c r="AM34" s="263">
        <v>7.7473572623999995E-2</v>
      </c>
      <c r="AN34" s="263">
        <v>7.2310021099000005E-2</v>
      </c>
      <c r="AO34" s="263">
        <v>9.2759786201999997E-2</v>
      </c>
      <c r="AP34" s="263">
        <v>8.5985589227000003E-2</v>
      </c>
      <c r="AQ34" s="263">
        <v>9.8783032083000002E-2</v>
      </c>
      <c r="AR34" s="263">
        <v>9.6026550439000005E-2</v>
      </c>
      <c r="AS34" s="263">
        <v>9.8675072764999996E-2</v>
      </c>
      <c r="AT34" s="263">
        <v>9.5797463597000004E-2</v>
      </c>
      <c r="AU34" s="263">
        <v>9.0691715426000005E-2</v>
      </c>
      <c r="AV34" s="263">
        <v>9.9456783340999999E-2</v>
      </c>
      <c r="AW34" s="263">
        <v>9.3970343831999995E-2</v>
      </c>
      <c r="AX34" s="263">
        <v>9.4877101002999994E-2</v>
      </c>
      <c r="AY34" s="263">
        <v>8.7826399999999999E-2</v>
      </c>
      <c r="AZ34" s="263">
        <v>8.5533999999999999E-2</v>
      </c>
      <c r="BA34" s="263">
        <v>9.1821799999999995E-2</v>
      </c>
      <c r="BB34" s="329">
        <v>8.8370799999999999E-2</v>
      </c>
      <c r="BC34" s="329">
        <v>9.6582100000000004E-2</v>
      </c>
      <c r="BD34" s="329">
        <v>9.4662300000000005E-2</v>
      </c>
      <c r="BE34" s="329">
        <v>9.6561300000000003E-2</v>
      </c>
      <c r="BF34" s="329">
        <v>9.6747399999999997E-2</v>
      </c>
      <c r="BG34" s="329">
        <v>9.0369099999999994E-2</v>
      </c>
      <c r="BH34" s="329">
        <v>9.4400899999999996E-2</v>
      </c>
      <c r="BI34" s="329">
        <v>9.2327199999999998E-2</v>
      </c>
      <c r="BJ34" s="329">
        <v>9.43103E-2</v>
      </c>
      <c r="BK34" s="329">
        <v>8.4841399999999997E-2</v>
      </c>
      <c r="BL34" s="329">
        <v>8.1663700000000006E-2</v>
      </c>
      <c r="BM34" s="329">
        <v>8.9562799999999998E-2</v>
      </c>
      <c r="BN34" s="329">
        <v>9.0166700000000002E-2</v>
      </c>
      <c r="BO34" s="329">
        <v>9.7580299999999995E-2</v>
      </c>
      <c r="BP34" s="329">
        <v>9.5961199999999997E-2</v>
      </c>
      <c r="BQ34" s="329">
        <v>9.7204399999999996E-2</v>
      </c>
      <c r="BR34" s="329">
        <v>9.7784099999999999E-2</v>
      </c>
      <c r="BS34" s="329">
        <v>9.1223399999999996E-2</v>
      </c>
      <c r="BT34" s="329">
        <v>9.6185599999999996E-2</v>
      </c>
      <c r="BU34" s="329">
        <v>9.4311699999999998E-2</v>
      </c>
      <c r="BV34" s="329">
        <v>9.6167299999999997E-2</v>
      </c>
    </row>
    <row r="35" spans="1:74" ht="12" customHeight="1" x14ac:dyDescent="0.25">
      <c r="A35" s="531" t="s">
        <v>359</v>
      </c>
      <c r="B35" s="533" t="s">
        <v>353</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0.11916758936999999</v>
      </c>
      <c r="AB35" s="263">
        <v>0.11415263986</v>
      </c>
      <c r="AC35" s="263">
        <v>0.10265830979</v>
      </c>
      <c r="AD35" s="263">
        <v>8.1060166064000003E-2</v>
      </c>
      <c r="AE35" s="263">
        <v>0.10473827479</v>
      </c>
      <c r="AF35" s="263">
        <v>0.12122280585</v>
      </c>
      <c r="AG35" s="263">
        <v>0.12048227676000001</v>
      </c>
      <c r="AH35" s="263">
        <v>0.11825122001</v>
      </c>
      <c r="AI35" s="263">
        <v>0.11891006887</v>
      </c>
      <c r="AJ35" s="263">
        <v>0.11085613137</v>
      </c>
      <c r="AK35" s="263">
        <v>0.11627406576</v>
      </c>
      <c r="AL35" s="263">
        <v>0.12303732662</v>
      </c>
      <c r="AM35" s="263">
        <v>0.10013300661000001</v>
      </c>
      <c r="AN35" s="263">
        <v>9.7434985064000001E-2</v>
      </c>
      <c r="AO35" s="263">
        <v>0.12489268246</v>
      </c>
      <c r="AP35" s="263">
        <v>0.11705558401000001</v>
      </c>
      <c r="AQ35" s="263">
        <v>0.13212609158999999</v>
      </c>
      <c r="AR35" s="263">
        <v>0.12662731185000001</v>
      </c>
      <c r="AS35" s="263">
        <v>0.1273402095</v>
      </c>
      <c r="AT35" s="263">
        <v>0.12864487022000001</v>
      </c>
      <c r="AU35" s="263">
        <v>0.11819098675</v>
      </c>
      <c r="AV35" s="263">
        <v>0.13686213775</v>
      </c>
      <c r="AW35" s="263">
        <v>0.12839115627</v>
      </c>
      <c r="AX35" s="263">
        <v>0.13141848420999999</v>
      </c>
      <c r="AY35" s="263">
        <v>0.12595519999999999</v>
      </c>
      <c r="AZ35" s="263">
        <v>0.109565</v>
      </c>
      <c r="BA35" s="263">
        <v>0.13081490000000001</v>
      </c>
      <c r="BB35" s="329">
        <v>0.1290801</v>
      </c>
      <c r="BC35" s="329">
        <v>0.13607089999999999</v>
      </c>
      <c r="BD35" s="329">
        <v>0.13384740000000001</v>
      </c>
      <c r="BE35" s="329">
        <v>0.13563529999999999</v>
      </c>
      <c r="BF35" s="329">
        <v>0.1332238</v>
      </c>
      <c r="BG35" s="329">
        <v>0.1243813</v>
      </c>
      <c r="BH35" s="329">
        <v>0.1353335</v>
      </c>
      <c r="BI35" s="329">
        <v>0.1360711</v>
      </c>
      <c r="BJ35" s="329">
        <v>0.1415479</v>
      </c>
      <c r="BK35" s="329">
        <v>0.12640599999999999</v>
      </c>
      <c r="BL35" s="329">
        <v>0.1199514</v>
      </c>
      <c r="BM35" s="329">
        <v>0.134266</v>
      </c>
      <c r="BN35" s="329">
        <v>0.1328368</v>
      </c>
      <c r="BO35" s="329">
        <v>0.1395064</v>
      </c>
      <c r="BP35" s="329">
        <v>0.13900570000000001</v>
      </c>
      <c r="BQ35" s="329">
        <v>0.13968359999999999</v>
      </c>
      <c r="BR35" s="329">
        <v>0.1391993</v>
      </c>
      <c r="BS35" s="329">
        <v>0.1289959</v>
      </c>
      <c r="BT35" s="329">
        <v>0.14116409999999999</v>
      </c>
      <c r="BU35" s="329">
        <v>0.14364679999999999</v>
      </c>
      <c r="BV35" s="329">
        <v>0.1508921</v>
      </c>
    </row>
    <row r="36" spans="1:74" s="166" customFormat="1" ht="12" customHeight="1" x14ac:dyDescent="0.25">
      <c r="A36" s="132"/>
      <c r="B36" s="167" t="s">
        <v>360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1392</v>
      </c>
      <c r="B37" s="533" t="s">
        <v>1396</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2.4692924259E-2</v>
      </c>
      <c r="AB37" s="263">
        <v>2.7481002652E-2</v>
      </c>
      <c r="AC37" s="263">
        <v>2.7244584345E-2</v>
      </c>
      <c r="AD37" s="263">
        <v>2.7313573930000001E-2</v>
      </c>
      <c r="AE37" s="263">
        <v>2.6920782221E-2</v>
      </c>
      <c r="AF37" s="263">
        <v>3.1676605181000003E-2</v>
      </c>
      <c r="AG37" s="263">
        <v>3.1376474223000002E-2</v>
      </c>
      <c r="AH37" s="263">
        <v>3.0120613793999999E-2</v>
      </c>
      <c r="AI37" s="263">
        <v>3.1482665920999998E-2</v>
      </c>
      <c r="AJ37" s="263">
        <v>2.7126119808000001E-2</v>
      </c>
      <c r="AK37" s="263">
        <v>3.0205752323000001E-2</v>
      </c>
      <c r="AL37" s="263">
        <v>3.5459701938E-2</v>
      </c>
      <c r="AM37" s="263">
        <v>2.2659433988000001E-2</v>
      </c>
      <c r="AN37" s="263">
        <v>2.5124963965E-2</v>
      </c>
      <c r="AO37" s="263">
        <v>3.2132896257999997E-2</v>
      </c>
      <c r="AP37" s="263">
        <v>3.1069994783000002E-2</v>
      </c>
      <c r="AQ37" s="263">
        <v>3.3343059511000001E-2</v>
      </c>
      <c r="AR37" s="263">
        <v>3.0600761409000001E-2</v>
      </c>
      <c r="AS37" s="263">
        <v>2.8665136736000001E-2</v>
      </c>
      <c r="AT37" s="263">
        <v>3.2847406627000003E-2</v>
      </c>
      <c r="AU37" s="263">
        <v>2.7499271325000001E-2</v>
      </c>
      <c r="AV37" s="263">
        <v>3.7405354407999997E-2</v>
      </c>
      <c r="AW37" s="263">
        <v>3.4420812435000003E-2</v>
      </c>
      <c r="AX37" s="263">
        <v>3.6541383209000002E-2</v>
      </c>
      <c r="AY37" s="263">
        <v>2.7302103000000001E-2</v>
      </c>
      <c r="AZ37" s="263">
        <v>3.4084621356000003E-2</v>
      </c>
      <c r="BA37" s="263">
        <v>3.954427387E-2</v>
      </c>
      <c r="BB37" s="329">
        <v>4.0709299999999997E-2</v>
      </c>
      <c r="BC37" s="329">
        <v>3.9488799999999998E-2</v>
      </c>
      <c r="BD37" s="329">
        <v>3.91851E-2</v>
      </c>
      <c r="BE37" s="329">
        <v>3.9073900000000002E-2</v>
      </c>
      <c r="BF37" s="329">
        <v>3.6476399999999999E-2</v>
      </c>
      <c r="BG37" s="329">
        <v>3.4012300000000002E-2</v>
      </c>
      <c r="BH37" s="329">
        <v>4.0932499999999997E-2</v>
      </c>
      <c r="BI37" s="329">
        <v>4.3743900000000002E-2</v>
      </c>
      <c r="BJ37" s="329">
        <v>4.7237599999999998E-2</v>
      </c>
      <c r="BK37" s="329">
        <v>4.15646E-2</v>
      </c>
      <c r="BL37" s="329">
        <v>3.8287799999999997E-2</v>
      </c>
      <c r="BM37" s="329">
        <v>4.4703199999999998E-2</v>
      </c>
      <c r="BN37" s="329">
        <v>4.2670100000000002E-2</v>
      </c>
      <c r="BO37" s="329">
        <v>4.1926100000000001E-2</v>
      </c>
      <c r="BP37" s="329">
        <v>4.3044499999999999E-2</v>
      </c>
      <c r="BQ37" s="329">
        <v>4.2479299999999998E-2</v>
      </c>
      <c r="BR37" s="329">
        <v>4.1415100000000003E-2</v>
      </c>
      <c r="BS37" s="329">
        <v>3.7772500000000001E-2</v>
      </c>
      <c r="BT37" s="329">
        <v>4.4978600000000001E-2</v>
      </c>
      <c r="BU37" s="329">
        <v>4.93351E-2</v>
      </c>
      <c r="BV37" s="329">
        <v>5.4724799999999997E-2</v>
      </c>
    </row>
    <row r="38" spans="1:74" s="166" customFormat="1" ht="12" customHeight="1" x14ac:dyDescent="0.25">
      <c r="A38" s="532" t="s">
        <v>973</v>
      </c>
      <c r="B38" s="533" t="s">
        <v>1033</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3.7724531999999998E-2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6.2308545999999999E-2</v>
      </c>
      <c r="AQ38" s="263">
        <v>6.8947701E-2</v>
      </c>
      <c r="AR38" s="263">
        <v>6.7722234000000006E-2</v>
      </c>
      <c r="AS38" s="263">
        <v>6.9386913999999994E-2</v>
      </c>
      <c r="AT38" s="263">
        <v>6.4267884999999997E-2</v>
      </c>
      <c r="AU38" s="263">
        <v>6.2037307E-2</v>
      </c>
      <c r="AV38" s="263">
        <v>7.1073844999999997E-2</v>
      </c>
      <c r="AW38" s="263">
        <v>7.1497285999999993E-2</v>
      </c>
      <c r="AX38" s="263">
        <v>7.3015486000000004E-2</v>
      </c>
      <c r="AY38" s="263">
        <v>6.9544999999999996E-2</v>
      </c>
      <c r="AZ38" s="263">
        <v>6.3843399999999995E-2</v>
      </c>
      <c r="BA38" s="263">
        <v>6.73565E-2</v>
      </c>
      <c r="BB38" s="329">
        <v>6.3659999999999994E-2</v>
      </c>
      <c r="BC38" s="329">
        <v>6.8575800000000006E-2</v>
      </c>
      <c r="BD38" s="329">
        <v>6.7245200000000005E-2</v>
      </c>
      <c r="BE38" s="329">
        <v>6.9581500000000004E-2</v>
      </c>
      <c r="BF38" s="329">
        <v>6.9371699999999994E-2</v>
      </c>
      <c r="BG38" s="329">
        <v>6.5942899999999999E-2</v>
      </c>
      <c r="BH38" s="329">
        <v>6.77537E-2</v>
      </c>
      <c r="BI38" s="329">
        <v>6.8407899999999994E-2</v>
      </c>
      <c r="BJ38" s="329">
        <v>7.0443400000000003E-2</v>
      </c>
      <c r="BK38" s="329">
        <v>6.7605700000000005E-2</v>
      </c>
      <c r="BL38" s="329">
        <v>6.0729199999999997E-2</v>
      </c>
      <c r="BM38" s="329">
        <v>6.6294699999999998E-2</v>
      </c>
      <c r="BN38" s="329">
        <v>6.5445600000000007E-2</v>
      </c>
      <c r="BO38" s="329">
        <v>6.9695900000000005E-2</v>
      </c>
      <c r="BP38" s="329">
        <v>6.8014699999999997E-2</v>
      </c>
      <c r="BQ38" s="329">
        <v>6.9403500000000007E-2</v>
      </c>
      <c r="BR38" s="329">
        <v>6.8987099999999996E-2</v>
      </c>
      <c r="BS38" s="329">
        <v>6.5937700000000002E-2</v>
      </c>
      <c r="BT38" s="329">
        <v>6.8310700000000002E-2</v>
      </c>
      <c r="BU38" s="329">
        <v>6.9363900000000006E-2</v>
      </c>
      <c r="BV38" s="329">
        <v>7.1541499999999994E-2</v>
      </c>
    </row>
    <row r="39" spans="1:74" s="166" customFormat="1" ht="12" customHeight="1" x14ac:dyDescent="0.25">
      <c r="A39" s="531" t="s">
        <v>43</v>
      </c>
      <c r="B39" s="533" t="s">
        <v>1034</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5.6163753050000001E-2</v>
      </c>
      <c r="AE39" s="263">
        <v>8.1317103535999996E-2</v>
      </c>
      <c r="AF39" s="263">
        <v>9.3573354179999998E-2</v>
      </c>
      <c r="AG39" s="263">
        <v>9.3113262946000003E-2</v>
      </c>
      <c r="AH39" s="263">
        <v>9.2094190201000001E-2</v>
      </c>
      <c r="AI39" s="263">
        <v>9.1359355779999998E-2</v>
      </c>
      <c r="AJ39" s="263">
        <v>8.7495808246000006E-2</v>
      </c>
      <c r="AK39" s="263">
        <v>8.9939240015999997E-2</v>
      </c>
      <c r="AL39" s="263">
        <v>9.1516427216999999E-2</v>
      </c>
      <c r="AM39" s="263">
        <v>8.0958015361999994E-2</v>
      </c>
      <c r="AN39" s="263">
        <v>7.556210914E-2</v>
      </c>
      <c r="AO39" s="263">
        <v>9.6931571443000006E-2</v>
      </c>
      <c r="AP39" s="263">
        <v>8.9852764550999997E-2</v>
      </c>
      <c r="AQ39" s="263">
        <v>0.10322573957</v>
      </c>
      <c r="AR39" s="263">
        <v>0.10034533684999999</v>
      </c>
      <c r="AS39" s="263">
        <v>0.10311296225</v>
      </c>
      <c r="AT39" s="263">
        <v>0.10010588811</v>
      </c>
      <c r="AU39" s="263">
        <v>9.4770530638999997E-2</v>
      </c>
      <c r="AV39" s="263">
        <v>0.10392977053000001</v>
      </c>
      <c r="AW39" s="263">
        <v>9.8196661312E-2</v>
      </c>
      <c r="AX39" s="263">
        <v>9.9144225022999993E-2</v>
      </c>
      <c r="AY39" s="263">
        <v>8.8723260849999999E-2</v>
      </c>
      <c r="AZ39" s="263">
        <v>8.9515189957999994E-2</v>
      </c>
      <c r="BA39" s="263">
        <v>9.8385930925000004E-2</v>
      </c>
      <c r="BB39" s="329">
        <v>9.2345300000000005E-2</v>
      </c>
      <c r="BC39" s="329">
        <v>0.1009259</v>
      </c>
      <c r="BD39" s="329">
        <v>9.8919699999999999E-2</v>
      </c>
      <c r="BE39" s="329">
        <v>0.1009041</v>
      </c>
      <c r="BF39" s="329">
        <v>0.10109849999999999</v>
      </c>
      <c r="BG39" s="329">
        <v>9.4433400000000001E-2</v>
      </c>
      <c r="BH39" s="329">
        <v>9.8646600000000001E-2</v>
      </c>
      <c r="BI39" s="329">
        <v>9.6479599999999999E-2</v>
      </c>
      <c r="BJ39" s="329">
        <v>9.8551899999999998E-2</v>
      </c>
      <c r="BK39" s="329">
        <v>8.8657100000000003E-2</v>
      </c>
      <c r="BL39" s="329">
        <v>8.5336499999999996E-2</v>
      </c>
      <c r="BM39" s="329">
        <v>9.3590900000000005E-2</v>
      </c>
      <c r="BN39" s="329">
        <v>9.4221899999999997E-2</v>
      </c>
      <c r="BO39" s="329">
        <v>0.101969</v>
      </c>
      <c r="BP39" s="329">
        <v>0.10027700000000001</v>
      </c>
      <c r="BQ39" s="329">
        <v>0.1015761</v>
      </c>
      <c r="BR39" s="329">
        <v>0.10218190000000001</v>
      </c>
      <c r="BS39" s="329">
        <v>9.53262E-2</v>
      </c>
      <c r="BT39" s="329">
        <v>0.1005115</v>
      </c>
      <c r="BU39" s="329">
        <v>9.8553299999999996E-2</v>
      </c>
      <c r="BV39" s="329">
        <v>0.1004924</v>
      </c>
    </row>
    <row r="40" spans="1:74" s="166" customFormat="1" ht="12" customHeight="1" x14ac:dyDescent="0.25">
      <c r="A40" s="528" t="s">
        <v>31</v>
      </c>
      <c r="B40" s="533" t="s">
        <v>457</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1.8847099999999999E-2</v>
      </c>
      <c r="AZ40" s="263">
        <v>1.6944000000000001E-2</v>
      </c>
      <c r="BA40" s="263">
        <v>1.6849599999999999E-2</v>
      </c>
      <c r="BB40" s="329">
        <v>1.6362700000000001E-2</v>
      </c>
      <c r="BC40" s="329">
        <v>1.7527399999999999E-2</v>
      </c>
      <c r="BD40" s="329">
        <v>1.7383800000000001E-2</v>
      </c>
      <c r="BE40" s="329">
        <v>1.7951700000000001E-2</v>
      </c>
      <c r="BF40" s="329">
        <v>1.7147599999999999E-2</v>
      </c>
      <c r="BG40" s="329">
        <v>1.6973599999999998E-2</v>
      </c>
      <c r="BH40" s="329">
        <v>1.6925300000000001E-2</v>
      </c>
      <c r="BI40" s="329">
        <v>1.6604000000000001E-2</v>
      </c>
      <c r="BJ40" s="329">
        <v>1.83509E-2</v>
      </c>
      <c r="BK40" s="329">
        <v>1.8145000000000001E-2</v>
      </c>
      <c r="BL40" s="329">
        <v>1.7521200000000001E-2</v>
      </c>
      <c r="BM40" s="329">
        <v>1.5386499999999999E-2</v>
      </c>
      <c r="BN40" s="329">
        <v>1.30469E-2</v>
      </c>
      <c r="BO40" s="329">
        <v>1.72567E-2</v>
      </c>
      <c r="BP40" s="329">
        <v>1.7417100000000001E-2</v>
      </c>
      <c r="BQ40" s="329">
        <v>1.7994900000000001E-2</v>
      </c>
      <c r="BR40" s="329">
        <v>1.7166600000000001E-2</v>
      </c>
      <c r="BS40" s="329">
        <v>1.7008700000000002E-2</v>
      </c>
      <c r="BT40" s="329">
        <v>1.69231E-2</v>
      </c>
      <c r="BU40" s="329">
        <v>1.6847299999999999E-2</v>
      </c>
      <c r="BV40" s="329">
        <v>1.8183399999999999E-2</v>
      </c>
    </row>
    <row r="41" spans="1:74" s="166" customFormat="1" ht="12" customHeight="1" x14ac:dyDescent="0.25">
      <c r="A41" s="528" t="s">
        <v>30</v>
      </c>
      <c r="B41" s="533" t="s">
        <v>49</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0.2327092</v>
      </c>
      <c r="AZ41" s="263">
        <v>0.19562850000000001</v>
      </c>
      <c r="BA41" s="263">
        <v>0.2131691</v>
      </c>
      <c r="BB41" s="329">
        <v>0.22377030000000001</v>
      </c>
      <c r="BC41" s="329">
        <v>0.24349470000000001</v>
      </c>
      <c r="BD41" s="329">
        <v>0.2392861</v>
      </c>
      <c r="BE41" s="329">
        <v>0.22264980000000001</v>
      </c>
      <c r="BF41" s="329">
        <v>0.18950549999999999</v>
      </c>
      <c r="BG41" s="329">
        <v>0.1571246</v>
      </c>
      <c r="BH41" s="329">
        <v>0.15539819999999999</v>
      </c>
      <c r="BI41" s="329">
        <v>0.17243449999999999</v>
      </c>
      <c r="BJ41" s="329">
        <v>0.19074859999999999</v>
      </c>
      <c r="BK41" s="329">
        <v>0.2173204</v>
      </c>
      <c r="BL41" s="329">
        <v>0.1942989</v>
      </c>
      <c r="BM41" s="329">
        <v>0.21714020000000001</v>
      </c>
      <c r="BN41" s="329">
        <v>0.22414709999999999</v>
      </c>
      <c r="BO41" s="329">
        <v>0.25458449999999999</v>
      </c>
      <c r="BP41" s="329">
        <v>0.24858189999999999</v>
      </c>
      <c r="BQ41" s="329">
        <v>0.2299052</v>
      </c>
      <c r="BR41" s="329">
        <v>0.1950557</v>
      </c>
      <c r="BS41" s="329">
        <v>0.1624448</v>
      </c>
      <c r="BT41" s="329">
        <v>0.16078290000000001</v>
      </c>
      <c r="BU41" s="329">
        <v>0.17839079999999999</v>
      </c>
      <c r="BV41" s="329">
        <v>0.197736</v>
      </c>
    </row>
    <row r="42" spans="1:74" s="166" customFormat="1" ht="12" customHeight="1" x14ac:dyDescent="0.25">
      <c r="A42" s="528" t="s">
        <v>32</v>
      </c>
      <c r="B42" s="533" t="s">
        <v>1397</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9.8822699999999999E-2</v>
      </c>
      <c r="AZ42" s="263">
        <v>0.1087994</v>
      </c>
      <c r="BA42" s="263">
        <v>0.155468</v>
      </c>
      <c r="BB42" s="329">
        <v>0.17577760000000001</v>
      </c>
      <c r="BC42" s="329">
        <v>0.19712289999999999</v>
      </c>
      <c r="BD42" s="329">
        <v>0.19506119999999999</v>
      </c>
      <c r="BE42" s="329">
        <v>0.19880729999999999</v>
      </c>
      <c r="BF42" s="329">
        <v>0.1917452</v>
      </c>
      <c r="BG42" s="329">
        <v>0.17494470000000001</v>
      </c>
      <c r="BH42" s="329">
        <v>0.15041689999999999</v>
      </c>
      <c r="BI42" s="329">
        <v>0.1232642</v>
      </c>
      <c r="BJ42" s="329">
        <v>0.1075405</v>
      </c>
      <c r="BK42" s="329">
        <v>0.1255887</v>
      </c>
      <c r="BL42" s="329">
        <v>0.1359272</v>
      </c>
      <c r="BM42" s="329">
        <v>0.19086710000000001</v>
      </c>
      <c r="BN42" s="329">
        <v>0.21536710000000001</v>
      </c>
      <c r="BO42" s="329">
        <v>0.24145240000000001</v>
      </c>
      <c r="BP42" s="329">
        <v>0.23937749999999999</v>
      </c>
      <c r="BQ42" s="329">
        <v>0.24285599999999999</v>
      </c>
      <c r="BR42" s="329">
        <v>0.2364184</v>
      </c>
      <c r="BS42" s="329">
        <v>0.21238199999999999</v>
      </c>
      <c r="BT42" s="329">
        <v>0.18545229999999999</v>
      </c>
      <c r="BU42" s="329">
        <v>0.15174609999999999</v>
      </c>
      <c r="BV42" s="329">
        <v>0.13479550000000001</v>
      </c>
    </row>
    <row r="43" spans="1:74" s="166" customFormat="1" ht="12" customHeight="1" x14ac:dyDescent="0.25">
      <c r="A43" s="499" t="s">
        <v>35</v>
      </c>
      <c r="B43" s="533" t="s">
        <v>823</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3.7013999999999998E-2</v>
      </c>
      <c r="AZ43" s="263">
        <v>3.2767699999999997E-2</v>
      </c>
      <c r="BA43" s="263">
        <v>3.6759500000000001E-2</v>
      </c>
      <c r="BB43" s="329">
        <v>3.5044100000000002E-2</v>
      </c>
      <c r="BC43" s="329">
        <v>3.5895400000000001E-2</v>
      </c>
      <c r="BD43" s="329">
        <v>3.3870200000000003E-2</v>
      </c>
      <c r="BE43" s="329">
        <v>3.5613499999999999E-2</v>
      </c>
      <c r="BF43" s="329">
        <v>3.5774E-2</v>
      </c>
      <c r="BG43" s="329">
        <v>3.4403700000000002E-2</v>
      </c>
      <c r="BH43" s="329">
        <v>3.5495600000000002E-2</v>
      </c>
      <c r="BI43" s="329">
        <v>3.47902E-2</v>
      </c>
      <c r="BJ43" s="329">
        <v>3.7203399999999998E-2</v>
      </c>
      <c r="BK43" s="329">
        <v>3.6912100000000003E-2</v>
      </c>
      <c r="BL43" s="329">
        <v>3.2868700000000001E-2</v>
      </c>
      <c r="BM43" s="329">
        <v>3.7125400000000003E-2</v>
      </c>
      <c r="BN43" s="329">
        <v>3.5402900000000001E-2</v>
      </c>
      <c r="BO43" s="329">
        <v>3.6164000000000002E-2</v>
      </c>
      <c r="BP43" s="329">
        <v>3.38392E-2</v>
      </c>
      <c r="BQ43" s="329">
        <v>3.5280300000000001E-2</v>
      </c>
      <c r="BR43" s="329">
        <v>3.5383999999999999E-2</v>
      </c>
      <c r="BS43" s="329">
        <v>3.4135800000000001E-2</v>
      </c>
      <c r="BT43" s="329">
        <v>3.5038E-2</v>
      </c>
      <c r="BU43" s="329">
        <v>3.4311899999999999E-2</v>
      </c>
      <c r="BV43" s="329">
        <v>3.6810799999999998E-2</v>
      </c>
    </row>
    <row r="44" spans="1:74" s="166" customFormat="1" ht="12" customHeight="1" x14ac:dyDescent="0.25">
      <c r="A44" s="499" t="s">
        <v>34</v>
      </c>
      <c r="B44" s="533" t="s">
        <v>1032</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0.171046949</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0.17609739999999999</v>
      </c>
      <c r="AZ44" s="263">
        <v>0.15804319999999999</v>
      </c>
      <c r="BA44" s="263">
        <v>0.1722486</v>
      </c>
      <c r="BB44" s="329">
        <v>0.16724829999999999</v>
      </c>
      <c r="BC44" s="329">
        <v>0.174123</v>
      </c>
      <c r="BD44" s="329">
        <v>0.173344</v>
      </c>
      <c r="BE44" s="329">
        <v>0.18353369999999999</v>
      </c>
      <c r="BF44" s="329">
        <v>0.18341950000000001</v>
      </c>
      <c r="BG44" s="329">
        <v>0.1752204</v>
      </c>
      <c r="BH44" s="329">
        <v>0.18036430000000001</v>
      </c>
      <c r="BI44" s="329">
        <v>0.1753796</v>
      </c>
      <c r="BJ44" s="329">
        <v>0.18448059999999999</v>
      </c>
      <c r="BK44" s="329">
        <v>0.18494369999999999</v>
      </c>
      <c r="BL44" s="329">
        <v>0.1665362</v>
      </c>
      <c r="BM44" s="329">
        <v>0.17815259999999999</v>
      </c>
      <c r="BN44" s="329">
        <v>0.17110600000000001</v>
      </c>
      <c r="BO44" s="329">
        <v>0.17702879999999999</v>
      </c>
      <c r="BP44" s="329">
        <v>0.17572679999999999</v>
      </c>
      <c r="BQ44" s="329">
        <v>0.18529770000000001</v>
      </c>
      <c r="BR44" s="329">
        <v>0.18520780000000001</v>
      </c>
      <c r="BS44" s="329">
        <v>0.17653650000000001</v>
      </c>
      <c r="BT44" s="329">
        <v>0.1818659</v>
      </c>
      <c r="BU44" s="329">
        <v>0.1763441</v>
      </c>
      <c r="BV44" s="329">
        <v>0.18587980000000001</v>
      </c>
    </row>
    <row r="45" spans="1:74" s="166" customFormat="1" ht="12" customHeight="1" x14ac:dyDescent="0.25">
      <c r="A45" s="528" t="s">
        <v>97</v>
      </c>
      <c r="B45" s="533" t="s">
        <v>458</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0.33984385278000001</v>
      </c>
      <c r="AZ45" s="263">
        <v>0.30608550000000001</v>
      </c>
      <c r="BA45" s="263">
        <v>0.38056259999999997</v>
      </c>
      <c r="BB45" s="329">
        <v>0.36111159999999998</v>
      </c>
      <c r="BC45" s="329">
        <v>0.33688760000000001</v>
      </c>
      <c r="BD45" s="329">
        <v>0.26413599999999998</v>
      </c>
      <c r="BE45" s="329">
        <v>0.21194740000000001</v>
      </c>
      <c r="BF45" s="329">
        <v>0.25663580000000003</v>
      </c>
      <c r="BG45" s="329">
        <v>0.28767290000000001</v>
      </c>
      <c r="BH45" s="329">
        <v>0.31407049999999997</v>
      </c>
      <c r="BI45" s="329">
        <v>0.34724280000000002</v>
      </c>
      <c r="BJ45" s="329">
        <v>0.38658629999999999</v>
      </c>
      <c r="BK45" s="329">
        <v>0.35561989999999999</v>
      </c>
      <c r="BL45" s="329">
        <v>0.32349109999999998</v>
      </c>
      <c r="BM45" s="329">
        <v>0.4039682</v>
      </c>
      <c r="BN45" s="329">
        <v>0.37401289999999998</v>
      </c>
      <c r="BO45" s="329">
        <v>0.3533096</v>
      </c>
      <c r="BP45" s="329">
        <v>0.27288679999999998</v>
      </c>
      <c r="BQ45" s="329">
        <v>0.2182915</v>
      </c>
      <c r="BR45" s="329">
        <v>0.2667312</v>
      </c>
      <c r="BS45" s="329">
        <v>0.30190299999999998</v>
      </c>
      <c r="BT45" s="329">
        <v>0.32746399999999998</v>
      </c>
      <c r="BU45" s="329">
        <v>0.35496250000000001</v>
      </c>
      <c r="BV45" s="329">
        <v>0.40513510000000003</v>
      </c>
    </row>
    <row r="46" spans="1:74" ht="12" customHeight="1" x14ac:dyDescent="0.25">
      <c r="A46" s="534" t="s">
        <v>24</v>
      </c>
      <c r="B46" s="535" t="s">
        <v>779</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0.96320162603000004</v>
      </c>
      <c r="AB46" s="264">
        <v>0.97175863121999995</v>
      </c>
      <c r="AC46" s="264">
        <v>0.96830342710999995</v>
      </c>
      <c r="AD46" s="264">
        <v>0.92048690679</v>
      </c>
      <c r="AE46" s="264">
        <v>1.0277461748000001</v>
      </c>
      <c r="AF46" s="264">
        <v>1.0429987378000001</v>
      </c>
      <c r="AG46" s="264">
        <v>0.98967490252000001</v>
      </c>
      <c r="AH46" s="264">
        <v>0.94721597660000001</v>
      </c>
      <c r="AI46" s="264">
        <v>0.87748411469999998</v>
      </c>
      <c r="AJ46" s="264">
        <v>0.92223365436000004</v>
      </c>
      <c r="AK46" s="264">
        <v>0.96645986325</v>
      </c>
      <c r="AL46" s="264">
        <v>0.97186295597000005</v>
      </c>
      <c r="AM46" s="264">
        <v>0.97980787560000004</v>
      </c>
      <c r="AN46" s="264">
        <v>0.87780361941999996</v>
      </c>
      <c r="AO46" s="264">
        <v>1.0925040981</v>
      </c>
      <c r="AP46" s="264">
        <v>1.0355868565999999</v>
      </c>
      <c r="AQ46" s="264">
        <v>1.0978527799</v>
      </c>
      <c r="AR46" s="264">
        <v>1.0288980997999999</v>
      </c>
      <c r="AS46" s="264">
        <v>0.98202715686999997</v>
      </c>
      <c r="AT46" s="264">
        <v>1.0057282703999999</v>
      </c>
      <c r="AU46" s="264">
        <v>0.96494408139999999</v>
      </c>
      <c r="AV46" s="264">
        <v>1.0055752254000001</v>
      </c>
      <c r="AW46" s="264">
        <v>1.0246980159000001</v>
      </c>
      <c r="AX46" s="264">
        <v>1.1107143638000001</v>
      </c>
      <c r="AY46" s="264">
        <v>1.058737</v>
      </c>
      <c r="AZ46" s="264">
        <v>0.99552350000000001</v>
      </c>
      <c r="BA46" s="264">
        <v>1.1773579999999999</v>
      </c>
      <c r="BB46" s="327">
        <v>1.176029</v>
      </c>
      <c r="BC46" s="327">
        <v>1.2140409999999999</v>
      </c>
      <c r="BD46" s="327">
        <v>1.128431</v>
      </c>
      <c r="BE46" s="327">
        <v>1.080063</v>
      </c>
      <c r="BF46" s="327">
        <v>1.0811740000000001</v>
      </c>
      <c r="BG46" s="327">
        <v>1.0407280000000001</v>
      </c>
      <c r="BH46" s="327">
        <v>1.0600039999999999</v>
      </c>
      <c r="BI46" s="327">
        <v>1.0783469999999999</v>
      </c>
      <c r="BJ46" s="327">
        <v>1.141143</v>
      </c>
      <c r="BK46" s="327">
        <v>1.1363570000000001</v>
      </c>
      <c r="BL46" s="327">
        <v>1.054997</v>
      </c>
      <c r="BM46" s="327">
        <v>1.2472289999999999</v>
      </c>
      <c r="BN46" s="327">
        <v>1.2354210000000001</v>
      </c>
      <c r="BO46" s="327">
        <v>1.2933870000000001</v>
      </c>
      <c r="BP46" s="327">
        <v>1.199165</v>
      </c>
      <c r="BQ46" s="327">
        <v>1.143084</v>
      </c>
      <c r="BR46" s="327">
        <v>1.1485479999999999</v>
      </c>
      <c r="BS46" s="327">
        <v>1.1034470000000001</v>
      </c>
      <c r="BT46" s="327">
        <v>1.121327</v>
      </c>
      <c r="BU46" s="327">
        <v>1.1298550000000001</v>
      </c>
      <c r="BV46" s="327">
        <v>1.2052989999999999</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824</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8" t="s">
        <v>1400</v>
      </c>
      <c r="C51" s="740"/>
      <c r="D51" s="740"/>
      <c r="E51" s="740"/>
      <c r="F51" s="740"/>
      <c r="G51" s="740"/>
      <c r="H51" s="740"/>
      <c r="I51" s="740"/>
      <c r="J51" s="740"/>
      <c r="K51" s="740"/>
      <c r="L51" s="740"/>
      <c r="M51" s="740"/>
      <c r="N51" s="740"/>
      <c r="O51" s="740"/>
      <c r="P51" s="740"/>
      <c r="Q51" s="734"/>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1398</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8" t="s">
        <v>1399</v>
      </c>
      <c r="C53" s="740"/>
      <c r="D53" s="740"/>
      <c r="E53" s="740"/>
      <c r="F53" s="740"/>
      <c r="G53" s="740"/>
      <c r="H53" s="740"/>
      <c r="I53" s="740"/>
      <c r="J53" s="740"/>
      <c r="K53" s="740"/>
      <c r="L53" s="740"/>
      <c r="M53" s="740"/>
      <c r="N53" s="740"/>
      <c r="O53" s="740"/>
      <c r="P53" s="740"/>
      <c r="Q53" s="734"/>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808</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48" t="str">
        <f>"Notes: "&amp;"EIA completed modeling and analysis for this report on " &amp;Dates!D2&amp;"."</f>
        <v>Notes: EIA completed modeling and analysis for this report on Thursday April 7, 2022.</v>
      </c>
      <c r="C55" s="747"/>
      <c r="D55" s="747"/>
      <c r="E55" s="747"/>
      <c r="F55" s="747"/>
      <c r="G55" s="747"/>
      <c r="H55" s="747"/>
      <c r="I55" s="747"/>
      <c r="J55" s="747"/>
      <c r="K55" s="747"/>
      <c r="L55" s="747"/>
      <c r="M55" s="747"/>
      <c r="N55" s="747"/>
      <c r="O55" s="747"/>
      <c r="P55" s="747"/>
      <c r="Q55" s="747"/>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48" t="s">
        <v>351</v>
      </c>
      <c r="C56" s="747"/>
      <c r="D56" s="747"/>
      <c r="E56" s="747"/>
      <c r="F56" s="747"/>
      <c r="G56" s="747"/>
      <c r="H56" s="747"/>
      <c r="I56" s="747"/>
      <c r="J56" s="747"/>
      <c r="K56" s="747"/>
      <c r="L56" s="747"/>
      <c r="M56" s="747"/>
      <c r="N56" s="747"/>
      <c r="O56" s="747"/>
      <c r="P56" s="747"/>
      <c r="Q56" s="747"/>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19" t="s">
        <v>361</v>
      </c>
      <c r="C57" s="734"/>
      <c r="D57" s="734"/>
      <c r="E57" s="734"/>
      <c r="F57" s="734"/>
      <c r="G57" s="734"/>
      <c r="H57" s="734"/>
      <c r="I57" s="734"/>
      <c r="J57" s="734"/>
      <c r="K57" s="734"/>
      <c r="L57" s="734"/>
      <c r="M57" s="734"/>
      <c r="N57" s="734"/>
      <c r="O57" s="734"/>
      <c r="P57" s="734"/>
      <c r="Q57" s="734"/>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831</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3" t="s">
        <v>1362</v>
      </c>
      <c r="C59" s="734"/>
      <c r="D59" s="734"/>
      <c r="E59" s="734"/>
      <c r="F59" s="734"/>
      <c r="G59" s="734"/>
      <c r="H59" s="734"/>
      <c r="I59" s="734"/>
      <c r="J59" s="734"/>
      <c r="K59" s="734"/>
      <c r="L59" s="734"/>
      <c r="M59" s="734"/>
      <c r="N59" s="734"/>
      <c r="O59" s="734"/>
      <c r="P59" s="734"/>
      <c r="Q59" s="734"/>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A7" sqref="BA7:BA45"/>
    </sheetView>
  </sheetViews>
  <sheetFormatPr defaultColWidth="9.1796875" defaultRowHeight="12" customHeight="1" x14ac:dyDescent="0.35"/>
  <cols>
    <col min="1" max="1" width="12.453125" style="645" customWidth="1"/>
    <col min="2" max="2" width="26" style="645" customWidth="1"/>
    <col min="3" max="55" width="6.54296875" style="645" customWidth="1"/>
    <col min="56" max="58" width="6.54296875" style="660" customWidth="1"/>
    <col min="59" max="74" width="6.54296875" style="645" customWidth="1"/>
    <col min="75" max="16384" width="9.1796875" style="645"/>
  </cols>
  <sheetData>
    <row r="1" spans="1:74" ht="12.75" customHeight="1" x14ac:dyDescent="0.35">
      <c r="A1" s="826" t="s">
        <v>792</v>
      </c>
      <c r="B1" s="648" t="s">
        <v>1037</v>
      </c>
      <c r="C1" s="646"/>
      <c r="D1" s="646"/>
      <c r="E1" s="646"/>
      <c r="F1" s="646"/>
      <c r="G1" s="646"/>
      <c r="H1" s="646"/>
      <c r="I1" s="646"/>
      <c r="J1" s="646"/>
      <c r="K1" s="646"/>
      <c r="L1" s="646"/>
      <c r="M1" s="646"/>
      <c r="N1" s="646"/>
      <c r="O1" s="646"/>
      <c r="P1" s="646"/>
      <c r="Q1" s="646"/>
    </row>
    <row r="2" spans="1:74" ht="12.75" customHeight="1" x14ac:dyDescent="0.35">
      <c r="A2" s="826"/>
      <c r="B2" s="647" t="str">
        <f>"U.S. Energy Information Administration  |  Short-Term Energy Outlook - "&amp;Dates!$D$1</f>
        <v>U.S. Energy Information Administration  |  Short-Term Energy Outlook - April 2022</v>
      </c>
      <c r="C2" s="646"/>
      <c r="D2" s="646"/>
      <c r="E2" s="646"/>
      <c r="F2" s="646"/>
      <c r="G2" s="646"/>
      <c r="H2" s="646"/>
      <c r="I2" s="646"/>
      <c r="J2" s="646"/>
      <c r="K2" s="646"/>
      <c r="L2" s="646"/>
      <c r="M2" s="646"/>
      <c r="N2" s="646"/>
      <c r="O2" s="646"/>
      <c r="P2" s="646"/>
      <c r="Q2" s="646"/>
    </row>
    <row r="3" spans="1:74" ht="12.75" customHeight="1" x14ac:dyDescent="0.35">
      <c r="A3" s="651"/>
      <c r="B3" s="652"/>
      <c r="C3" s="820">
        <f>Dates!D3</f>
        <v>2018</v>
      </c>
      <c r="D3" s="821"/>
      <c r="E3" s="821"/>
      <c r="F3" s="821"/>
      <c r="G3" s="821"/>
      <c r="H3" s="821"/>
      <c r="I3" s="821"/>
      <c r="J3" s="821"/>
      <c r="K3" s="821"/>
      <c r="L3" s="821"/>
      <c r="M3" s="821"/>
      <c r="N3" s="822"/>
      <c r="O3" s="820">
        <f>C3+1</f>
        <v>2019</v>
      </c>
      <c r="P3" s="821"/>
      <c r="Q3" s="821"/>
      <c r="R3" s="821"/>
      <c r="S3" s="821"/>
      <c r="T3" s="821"/>
      <c r="U3" s="821"/>
      <c r="V3" s="821"/>
      <c r="W3" s="821"/>
      <c r="X3" s="821"/>
      <c r="Y3" s="821"/>
      <c r="Z3" s="822"/>
      <c r="AA3" s="820">
        <f>O3+1</f>
        <v>2020</v>
      </c>
      <c r="AB3" s="821"/>
      <c r="AC3" s="821"/>
      <c r="AD3" s="821"/>
      <c r="AE3" s="821"/>
      <c r="AF3" s="821"/>
      <c r="AG3" s="821"/>
      <c r="AH3" s="821"/>
      <c r="AI3" s="821"/>
      <c r="AJ3" s="821"/>
      <c r="AK3" s="821"/>
      <c r="AL3" s="822"/>
      <c r="AM3" s="820">
        <f>AA3+1</f>
        <v>2021</v>
      </c>
      <c r="AN3" s="821"/>
      <c r="AO3" s="821"/>
      <c r="AP3" s="821"/>
      <c r="AQ3" s="821"/>
      <c r="AR3" s="821"/>
      <c r="AS3" s="821"/>
      <c r="AT3" s="821"/>
      <c r="AU3" s="821"/>
      <c r="AV3" s="821"/>
      <c r="AW3" s="821"/>
      <c r="AX3" s="822"/>
      <c r="AY3" s="820">
        <f>AM3+1</f>
        <v>2022</v>
      </c>
      <c r="AZ3" s="821"/>
      <c r="BA3" s="821"/>
      <c r="BB3" s="821"/>
      <c r="BC3" s="821"/>
      <c r="BD3" s="821"/>
      <c r="BE3" s="821"/>
      <c r="BF3" s="821"/>
      <c r="BG3" s="821"/>
      <c r="BH3" s="821"/>
      <c r="BI3" s="821"/>
      <c r="BJ3" s="822"/>
      <c r="BK3" s="820">
        <f>AY3+1</f>
        <v>2023</v>
      </c>
      <c r="BL3" s="821"/>
      <c r="BM3" s="821"/>
      <c r="BN3" s="821"/>
      <c r="BO3" s="821"/>
      <c r="BP3" s="821"/>
      <c r="BQ3" s="821"/>
      <c r="BR3" s="821"/>
      <c r="BS3" s="821"/>
      <c r="BT3" s="821"/>
      <c r="BU3" s="821"/>
      <c r="BV3" s="822"/>
    </row>
    <row r="4" spans="1:74" ht="12.75" customHeight="1" x14ac:dyDescent="0.35">
      <c r="A4" s="651"/>
      <c r="B4" s="653"/>
      <c r="C4" s="654" t="s">
        <v>470</v>
      </c>
      <c r="D4" s="654" t="s">
        <v>471</v>
      </c>
      <c r="E4" s="654" t="s">
        <v>472</v>
      </c>
      <c r="F4" s="654" t="s">
        <v>473</v>
      </c>
      <c r="G4" s="654" t="s">
        <v>474</v>
      </c>
      <c r="H4" s="654" t="s">
        <v>475</v>
      </c>
      <c r="I4" s="654" t="s">
        <v>476</v>
      </c>
      <c r="J4" s="654" t="s">
        <v>477</v>
      </c>
      <c r="K4" s="654" t="s">
        <v>478</v>
      </c>
      <c r="L4" s="654" t="s">
        <v>479</v>
      </c>
      <c r="M4" s="654" t="s">
        <v>480</v>
      </c>
      <c r="N4" s="654" t="s">
        <v>481</v>
      </c>
      <c r="O4" s="654" t="s">
        <v>470</v>
      </c>
      <c r="P4" s="654" t="s">
        <v>471</v>
      </c>
      <c r="Q4" s="654" t="s">
        <v>472</v>
      </c>
      <c r="R4" s="654" t="s">
        <v>473</v>
      </c>
      <c r="S4" s="654" t="s">
        <v>474</v>
      </c>
      <c r="T4" s="654" t="s">
        <v>475</v>
      </c>
      <c r="U4" s="654" t="s">
        <v>476</v>
      </c>
      <c r="V4" s="654" t="s">
        <v>477</v>
      </c>
      <c r="W4" s="654" t="s">
        <v>478</v>
      </c>
      <c r="X4" s="654" t="s">
        <v>479</v>
      </c>
      <c r="Y4" s="654" t="s">
        <v>480</v>
      </c>
      <c r="Z4" s="654" t="s">
        <v>481</v>
      </c>
      <c r="AA4" s="654" t="s">
        <v>470</v>
      </c>
      <c r="AB4" s="654" t="s">
        <v>471</v>
      </c>
      <c r="AC4" s="654" t="s">
        <v>472</v>
      </c>
      <c r="AD4" s="654" t="s">
        <v>473</v>
      </c>
      <c r="AE4" s="654" t="s">
        <v>474</v>
      </c>
      <c r="AF4" s="654" t="s">
        <v>475</v>
      </c>
      <c r="AG4" s="654" t="s">
        <v>476</v>
      </c>
      <c r="AH4" s="654" t="s">
        <v>477</v>
      </c>
      <c r="AI4" s="654" t="s">
        <v>478</v>
      </c>
      <c r="AJ4" s="654" t="s">
        <v>479</v>
      </c>
      <c r="AK4" s="654" t="s">
        <v>480</v>
      </c>
      <c r="AL4" s="654" t="s">
        <v>481</v>
      </c>
      <c r="AM4" s="654" t="s">
        <v>470</v>
      </c>
      <c r="AN4" s="654" t="s">
        <v>471</v>
      </c>
      <c r="AO4" s="654" t="s">
        <v>472</v>
      </c>
      <c r="AP4" s="654" t="s">
        <v>473</v>
      </c>
      <c r="AQ4" s="654" t="s">
        <v>474</v>
      </c>
      <c r="AR4" s="654" t="s">
        <v>475</v>
      </c>
      <c r="AS4" s="654" t="s">
        <v>476</v>
      </c>
      <c r="AT4" s="654" t="s">
        <v>477</v>
      </c>
      <c r="AU4" s="654" t="s">
        <v>478</v>
      </c>
      <c r="AV4" s="654" t="s">
        <v>479</v>
      </c>
      <c r="AW4" s="654" t="s">
        <v>480</v>
      </c>
      <c r="AX4" s="654" t="s">
        <v>481</v>
      </c>
      <c r="AY4" s="654" t="s">
        <v>470</v>
      </c>
      <c r="AZ4" s="654" t="s">
        <v>471</v>
      </c>
      <c r="BA4" s="654" t="s">
        <v>472</v>
      </c>
      <c r="BB4" s="654" t="s">
        <v>473</v>
      </c>
      <c r="BC4" s="654" t="s">
        <v>474</v>
      </c>
      <c r="BD4" s="654" t="s">
        <v>475</v>
      </c>
      <c r="BE4" s="654" t="s">
        <v>476</v>
      </c>
      <c r="BF4" s="654" t="s">
        <v>477</v>
      </c>
      <c r="BG4" s="654" t="s">
        <v>478</v>
      </c>
      <c r="BH4" s="654" t="s">
        <v>479</v>
      </c>
      <c r="BI4" s="654" t="s">
        <v>480</v>
      </c>
      <c r="BJ4" s="654" t="s">
        <v>481</v>
      </c>
      <c r="BK4" s="654" t="s">
        <v>470</v>
      </c>
      <c r="BL4" s="654" t="s">
        <v>471</v>
      </c>
      <c r="BM4" s="654" t="s">
        <v>472</v>
      </c>
      <c r="BN4" s="654" t="s">
        <v>473</v>
      </c>
      <c r="BO4" s="654" t="s">
        <v>474</v>
      </c>
      <c r="BP4" s="654" t="s">
        <v>475</v>
      </c>
      <c r="BQ4" s="654" t="s">
        <v>476</v>
      </c>
      <c r="BR4" s="654" t="s">
        <v>477</v>
      </c>
      <c r="BS4" s="654" t="s">
        <v>478</v>
      </c>
      <c r="BT4" s="654" t="s">
        <v>479</v>
      </c>
      <c r="BU4" s="654" t="s">
        <v>480</v>
      </c>
      <c r="BV4" s="654" t="s">
        <v>481</v>
      </c>
    </row>
    <row r="5" spans="1:74" ht="12" customHeight="1" x14ac:dyDescent="0.35">
      <c r="A5" s="651"/>
      <c r="B5" s="650" t="s">
        <v>1045</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1046</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1038</v>
      </c>
      <c r="B7" s="649" t="s">
        <v>1047</v>
      </c>
      <c r="C7" s="659">
        <v>7180.4</v>
      </c>
      <c r="D7" s="659">
        <v>7183.4</v>
      </c>
      <c r="E7" s="659">
        <v>7158</v>
      </c>
      <c r="F7" s="659">
        <v>7158</v>
      </c>
      <c r="G7" s="659">
        <v>7158</v>
      </c>
      <c r="H7" s="659">
        <v>7206.4</v>
      </c>
      <c r="I7" s="659">
        <v>7130.4</v>
      </c>
      <c r="J7" s="659">
        <v>7123.3</v>
      </c>
      <c r="K7" s="659">
        <v>7101.2</v>
      </c>
      <c r="L7" s="659">
        <v>7101.2</v>
      </c>
      <c r="M7" s="659">
        <v>7100.1</v>
      </c>
      <c r="N7" s="659">
        <v>7042.7</v>
      </c>
      <c r="O7" s="659">
        <v>6967.1</v>
      </c>
      <c r="P7" s="659">
        <v>6920</v>
      </c>
      <c r="Q7" s="659">
        <v>6920</v>
      </c>
      <c r="R7" s="659">
        <v>6802.2</v>
      </c>
      <c r="S7" s="659">
        <v>6791</v>
      </c>
      <c r="T7" s="659">
        <v>6776.2</v>
      </c>
      <c r="U7" s="659">
        <v>6759.1</v>
      </c>
      <c r="V7" s="659">
        <v>6760.9</v>
      </c>
      <c r="W7" s="659">
        <v>6758.9</v>
      </c>
      <c r="X7" s="659">
        <v>6656.3</v>
      </c>
      <c r="Y7" s="659">
        <v>6620.6</v>
      </c>
      <c r="Z7" s="659">
        <v>6736.8</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5973.8</v>
      </c>
      <c r="AZ7" s="659">
        <v>5973.8</v>
      </c>
      <c r="BA7" s="659">
        <v>5971</v>
      </c>
      <c r="BB7" s="661">
        <v>5970</v>
      </c>
      <c r="BC7" s="661">
        <v>5974.8</v>
      </c>
      <c r="BD7" s="661">
        <v>6006.8</v>
      </c>
      <c r="BE7" s="661">
        <v>6006.8</v>
      </c>
      <c r="BF7" s="661">
        <v>6006.8</v>
      </c>
      <c r="BG7" s="661">
        <v>6008.8</v>
      </c>
      <c r="BH7" s="661">
        <v>6010.4</v>
      </c>
      <c r="BI7" s="661">
        <v>6010.4</v>
      </c>
      <c r="BJ7" s="661">
        <v>6010.4</v>
      </c>
      <c r="BK7" s="661">
        <v>5983.4</v>
      </c>
      <c r="BL7" s="661">
        <v>5986.4</v>
      </c>
      <c r="BM7" s="661">
        <v>5986.4</v>
      </c>
      <c r="BN7" s="661">
        <v>5986.4</v>
      </c>
      <c r="BO7" s="661">
        <v>5986.4</v>
      </c>
      <c r="BP7" s="661">
        <v>5986.4</v>
      </c>
      <c r="BQ7" s="661">
        <v>5927.9</v>
      </c>
      <c r="BR7" s="661">
        <v>5927.9</v>
      </c>
      <c r="BS7" s="661">
        <v>5927.9</v>
      </c>
      <c r="BT7" s="661">
        <v>5927.9</v>
      </c>
      <c r="BU7" s="661">
        <v>5927.9</v>
      </c>
      <c r="BV7" s="661">
        <v>5927.9</v>
      </c>
    </row>
    <row r="8" spans="1:74" ht="12" customHeight="1" x14ac:dyDescent="0.35">
      <c r="A8" s="651" t="s">
        <v>1039</v>
      </c>
      <c r="B8" s="649" t="s">
        <v>1048</v>
      </c>
      <c r="C8" s="659">
        <v>4231</v>
      </c>
      <c r="D8" s="659">
        <v>4234</v>
      </c>
      <c r="E8" s="659">
        <v>4208.6000000000004</v>
      </c>
      <c r="F8" s="659">
        <v>4208.6000000000004</v>
      </c>
      <c r="G8" s="659">
        <v>4208.6000000000004</v>
      </c>
      <c r="H8" s="659">
        <v>4257</v>
      </c>
      <c r="I8" s="659">
        <v>4181</v>
      </c>
      <c r="J8" s="659">
        <v>4173.8999999999996</v>
      </c>
      <c r="K8" s="659">
        <v>4170.3</v>
      </c>
      <c r="L8" s="659">
        <v>4170.3</v>
      </c>
      <c r="M8" s="659">
        <v>4169.2</v>
      </c>
      <c r="N8" s="659">
        <v>4166.8</v>
      </c>
      <c r="O8" s="659">
        <v>4034.1</v>
      </c>
      <c r="P8" s="659">
        <v>4034.1</v>
      </c>
      <c r="Q8" s="659">
        <v>4034.1</v>
      </c>
      <c r="R8" s="659">
        <v>3999.3</v>
      </c>
      <c r="S8" s="659">
        <v>3988.1</v>
      </c>
      <c r="T8" s="659">
        <v>3988.3</v>
      </c>
      <c r="U8" s="659">
        <v>3971.2</v>
      </c>
      <c r="V8" s="659">
        <v>3973</v>
      </c>
      <c r="W8" s="659">
        <v>3971</v>
      </c>
      <c r="X8" s="659">
        <v>3957.7</v>
      </c>
      <c r="Y8" s="659">
        <v>3959</v>
      </c>
      <c r="Z8" s="659">
        <v>3959.2</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3671.2</v>
      </c>
      <c r="AZ8" s="659">
        <v>3671.2</v>
      </c>
      <c r="BA8" s="659">
        <v>3668.4</v>
      </c>
      <c r="BB8" s="661">
        <v>3667.4</v>
      </c>
      <c r="BC8" s="661">
        <v>3672.2</v>
      </c>
      <c r="BD8" s="661">
        <v>3704.2</v>
      </c>
      <c r="BE8" s="661">
        <v>3704.2</v>
      </c>
      <c r="BF8" s="661">
        <v>3704.2</v>
      </c>
      <c r="BG8" s="661">
        <v>3706.2</v>
      </c>
      <c r="BH8" s="661">
        <v>3707.8</v>
      </c>
      <c r="BI8" s="661">
        <v>3707.8</v>
      </c>
      <c r="BJ8" s="661">
        <v>3707.8</v>
      </c>
      <c r="BK8" s="661">
        <v>3680.8</v>
      </c>
      <c r="BL8" s="661">
        <v>3683.8</v>
      </c>
      <c r="BM8" s="661">
        <v>3683.8</v>
      </c>
      <c r="BN8" s="661">
        <v>3683.8</v>
      </c>
      <c r="BO8" s="661">
        <v>3683.8</v>
      </c>
      <c r="BP8" s="661">
        <v>3683.8</v>
      </c>
      <c r="BQ8" s="661">
        <v>3625.3</v>
      </c>
      <c r="BR8" s="661">
        <v>3625.3</v>
      </c>
      <c r="BS8" s="661">
        <v>3625.3</v>
      </c>
      <c r="BT8" s="661">
        <v>3625.3</v>
      </c>
      <c r="BU8" s="661">
        <v>3625.3</v>
      </c>
      <c r="BV8" s="661">
        <v>3625.3</v>
      </c>
    </row>
    <row r="9" spans="1:74" ht="12" customHeight="1" x14ac:dyDescent="0.35">
      <c r="A9" s="651" t="s">
        <v>1040</v>
      </c>
      <c r="B9" s="649" t="s">
        <v>1049</v>
      </c>
      <c r="C9" s="659">
        <v>2949.4</v>
      </c>
      <c r="D9" s="659">
        <v>2949.4</v>
      </c>
      <c r="E9" s="659">
        <v>2949.4</v>
      </c>
      <c r="F9" s="659">
        <v>2949.4</v>
      </c>
      <c r="G9" s="659">
        <v>2949.4</v>
      </c>
      <c r="H9" s="659">
        <v>2949.4</v>
      </c>
      <c r="I9" s="659">
        <v>2949.4</v>
      </c>
      <c r="J9" s="659">
        <v>2949.4</v>
      </c>
      <c r="K9" s="659">
        <v>2930.9</v>
      </c>
      <c r="L9" s="659">
        <v>2930.9</v>
      </c>
      <c r="M9" s="659">
        <v>2930.9</v>
      </c>
      <c r="N9" s="659">
        <v>2875.9</v>
      </c>
      <c r="O9" s="659">
        <v>2933</v>
      </c>
      <c r="P9" s="659">
        <v>2885.9</v>
      </c>
      <c r="Q9" s="659">
        <v>2885.9</v>
      </c>
      <c r="R9" s="659">
        <v>2802.9</v>
      </c>
      <c r="S9" s="659">
        <v>2802.9</v>
      </c>
      <c r="T9" s="659">
        <v>2787.9</v>
      </c>
      <c r="U9" s="659">
        <v>2787.9</v>
      </c>
      <c r="V9" s="659">
        <v>2787.9</v>
      </c>
      <c r="W9" s="659">
        <v>2787.9</v>
      </c>
      <c r="X9" s="659">
        <v>2698.6</v>
      </c>
      <c r="Y9" s="659">
        <v>2661.6</v>
      </c>
      <c r="Z9" s="659">
        <v>2777.6</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61">
        <v>2302.6</v>
      </c>
      <c r="BC9" s="661">
        <v>2302.6</v>
      </c>
      <c r="BD9" s="661">
        <v>2302.6</v>
      </c>
      <c r="BE9" s="661">
        <v>2302.6</v>
      </c>
      <c r="BF9" s="661">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35">
      <c r="A10" s="651" t="s">
        <v>1041</v>
      </c>
      <c r="B10" s="649" t="s">
        <v>1050</v>
      </c>
      <c r="C10" s="659">
        <v>79500.7</v>
      </c>
      <c r="D10" s="659">
        <v>79511.100000000006</v>
      </c>
      <c r="E10" s="659">
        <v>79511.100000000006</v>
      </c>
      <c r="F10" s="659">
        <v>79511.100000000006</v>
      </c>
      <c r="G10" s="659">
        <v>79511.100000000006</v>
      </c>
      <c r="H10" s="659">
        <v>79472.100000000006</v>
      </c>
      <c r="I10" s="659">
        <v>79472.100000000006</v>
      </c>
      <c r="J10" s="659">
        <v>79469.899999999994</v>
      </c>
      <c r="K10" s="659">
        <v>79469.899999999994</v>
      </c>
      <c r="L10" s="659">
        <v>79469.899999999994</v>
      </c>
      <c r="M10" s="659">
        <v>79591.899999999994</v>
      </c>
      <c r="N10" s="659">
        <v>79593</v>
      </c>
      <c r="O10" s="659">
        <v>79626.399999999994</v>
      </c>
      <c r="P10" s="659">
        <v>79626.399999999994</v>
      </c>
      <c r="Q10" s="659">
        <v>79615.399999999994</v>
      </c>
      <c r="R10" s="659">
        <v>79614.2</v>
      </c>
      <c r="S10" s="659">
        <v>79617.600000000006</v>
      </c>
      <c r="T10" s="659">
        <v>79592.899999999994</v>
      </c>
      <c r="U10" s="659">
        <v>79592.899999999994</v>
      </c>
      <c r="V10" s="659">
        <v>79592.7</v>
      </c>
      <c r="W10" s="659">
        <v>79488.899999999994</v>
      </c>
      <c r="X10" s="659">
        <v>79488.2</v>
      </c>
      <c r="Y10" s="659">
        <v>79482.8</v>
      </c>
      <c r="Z10" s="659">
        <v>79484</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78801.600000000006</v>
      </c>
      <c r="AZ10" s="659">
        <v>78805</v>
      </c>
      <c r="BA10" s="659">
        <v>78807.199999999997</v>
      </c>
      <c r="BB10" s="661">
        <v>78817.2</v>
      </c>
      <c r="BC10" s="661">
        <v>78836.2</v>
      </c>
      <c r="BD10" s="661">
        <v>78841.8</v>
      </c>
      <c r="BE10" s="661">
        <v>78846.8</v>
      </c>
      <c r="BF10" s="661">
        <v>78866.600000000006</v>
      </c>
      <c r="BG10" s="661">
        <v>78882.600000000006</v>
      </c>
      <c r="BH10" s="661">
        <v>78882.600000000006</v>
      </c>
      <c r="BI10" s="661">
        <v>78882.600000000006</v>
      </c>
      <c r="BJ10" s="661">
        <v>78887.199999999997</v>
      </c>
      <c r="BK10" s="661">
        <v>78883.8</v>
      </c>
      <c r="BL10" s="661">
        <v>78882.3</v>
      </c>
      <c r="BM10" s="661">
        <v>78882.3</v>
      </c>
      <c r="BN10" s="661">
        <v>78887.600000000006</v>
      </c>
      <c r="BO10" s="661">
        <v>78887.600000000006</v>
      </c>
      <c r="BP10" s="661">
        <v>78893.8</v>
      </c>
      <c r="BQ10" s="661">
        <v>78893.8</v>
      </c>
      <c r="BR10" s="661">
        <v>78912.800000000003</v>
      </c>
      <c r="BS10" s="661">
        <v>78915</v>
      </c>
      <c r="BT10" s="661">
        <v>78915</v>
      </c>
      <c r="BU10" s="661">
        <v>78915</v>
      </c>
      <c r="BV10" s="661">
        <v>78925.3</v>
      </c>
    </row>
    <row r="11" spans="1:74" ht="12" customHeight="1" x14ac:dyDescent="0.35">
      <c r="A11" s="651" t="s">
        <v>1042</v>
      </c>
      <c r="B11" s="649" t="s">
        <v>85</v>
      </c>
      <c r="C11" s="659">
        <v>2403.5</v>
      </c>
      <c r="D11" s="659">
        <v>2403.5</v>
      </c>
      <c r="E11" s="659">
        <v>2413.5</v>
      </c>
      <c r="F11" s="659">
        <v>2392.1999999999998</v>
      </c>
      <c r="G11" s="659">
        <v>2392.1999999999998</v>
      </c>
      <c r="H11" s="659">
        <v>2392.1999999999998</v>
      </c>
      <c r="I11" s="659">
        <v>2392.1999999999998</v>
      </c>
      <c r="J11" s="659">
        <v>2392.1999999999998</v>
      </c>
      <c r="K11" s="659">
        <v>2392.1999999999998</v>
      </c>
      <c r="L11" s="659">
        <v>2392.1999999999998</v>
      </c>
      <c r="M11" s="659">
        <v>2392.1999999999998</v>
      </c>
      <c r="N11" s="659">
        <v>2399.1999999999998</v>
      </c>
      <c r="O11" s="659">
        <v>2489.6999999999998</v>
      </c>
      <c r="P11" s="659">
        <v>2486</v>
      </c>
      <c r="Q11" s="659">
        <v>2486</v>
      </c>
      <c r="R11" s="659">
        <v>2486</v>
      </c>
      <c r="S11" s="659">
        <v>2486</v>
      </c>
      <c r="T11" s="659">
        <v>2486</v>
      </c>
      <c r="U11" s="659">
        <v>2486</v>
      </c>
      <c r="V11" s="659">
        <v>2486</v>
      </c>
      <c r="W11" s="659">
        <v>2486</v>
      </c>
      <c r="X11" s="659">
        <v>2486</v>
      </c>
      <c r="Y11" s="659">
        <v>2506</v>
      </c>
      <c r="Z11" s="659">
        <v>2506</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2499.9</v>
      </c>
      <c r="BB11" s="661">
        <v>2499.9</v>
      </c>
      <c r="BC11" s="661">
        <v>2499.9</v>
      </c>
      <c r="BD11" s="661">
        <v>2499.9</v>
      </c>
      <c r="BE11" s="661">
        <v>2499.9</v>
      </c>
      <c r="BF11" s="661">
        <v>2499.9</v>
      </c>
      <c r="BG11" s="661">
        <v>2499.9</v>
      </c>
      <c r="BH11" s="661">
        <v>2524.9</v>
      </c>
      <c r="BI11" s="661">
        <v>2524.9</v>
      </c>
      <c r="BJ11" s="661">
        <v>2524.9</v>
      </c>
      <c r="BK11" s="661">
        <v>2524.9</v>
      </c>
      <c r="BL11" s="661">
        <v>2524.9</v>
      </c>
      <c r="BM11" s="661">
        <v>2524.9</v>
      </c>
      <c r="BN11" s="661">
        <v>2524.9</v>
      </c>
      <c r="BO11" s="661">
        <v>2524.9</v>
      </c>
      <c r="BP11" s="661">
        <v>2524.9</v>
      </c>
      <c r="BQ11" s="661">
        <v>2524.9</v>
      </c>
      <c r="BR11" s="661">
        <v>2524.9</v>
      </c>
      <c r="BS11" s="661">
        <v>2524.9</v>
      </c>
      <c r="BT11" s="661">
        <v>2524.9</v>
      </c>
      <c r="BU11" s="661">
        <v>2524.9</v>
      </c>
      <c r="BV11" s="661">
        <v>2524.9</v>
      </c>
    </row>
    <row r="12" spans="1:74" ht="12" customHeight="1" x14ac:dyDescent="0.35">
      <c r="A12" s="651" t="s">
        <v>1043</v>
      </c>
      <c r="B12" s="649" t="s">
        <v>1051</v>
      </c>
      <c r="C12" s="659">
        <v>27368.2</v>
      </c>
      <c r="D12" s="659">
        <v>27467.4</v>
      </c>
      <c r="E12" s="659">
        <v>27991.9</v>
      </c>
      <c r="F12" s="659">
        <v>28260.3</v>
      </c>
      <c r="G12" s="659">
        <v>28687.4</v>
      </c>
      <c r="H12" s="659">
        <v>28844.7</v>
      </c>
      <c r="I12" s="659">
        <v>28983.1</v>
      </c>
      <c r="J12" s="659">
        <v>29062</v>
      </c>
      <c r="K12" s="659">
        <v>29375</v>
      </c>
      <c r="L12" s="659">
        <v>29543.8</v>
      </c>
      <c r="M12" s="659">
        <v>30075.7</v>
      </c>
      <c r="N12" s="659">
        <v>31500.5</v>
      </c>
      <c r="O12" s="659">
        <v>32266.6</v>
      </c>
      <c r="P12" s="659">
        <v>32477.3</v>
      </c>
      <c r="Q12" s="659">
        <v>32706.9</v>
      </c>
      <c r="R12" s="659">
        <v>32814.9</v>
      </c>
      <c r="S12" s="659">
        <v>32876.699999999997</v>
      </c>
      <c r="T12" s="659">
        <v>33156.5</v>
      </c>
      <c r="U12" s="659">
        <v>33420.9</v>
      </c>
      <c r="V12" s="659">
        <v>33635.599999999999</v>
      </c>
      <c r="W12" s="659">
        <v>33889.199999999997</v>
      </c>
      <c r="X12" s="659">
        <v>34334.6</v>
      </c>
      <c r="Y12" s="659">
        <v>34985.800000000003</v>
      </c>
      <c r="Z12" s="659">
        <v>37038.199999999997</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61623</v>
      </c>
      <c r="AZ12" s="659">
        <v>62604.800000000003</v>
      </c>
      <c r="BA12" s="659">
        <v>64870.6</v>
      </c>
      <c r="BB12" s="661">
        <v>65823.5</v>
      </c>
      <c r="BC12" s="661">
        <v>66904.7</v>
      </c>
      <c r="BD12" s="661">
        <v>69165.399999999994</v>
      </c>
      <c r="BE12" s="661">
        <v>70169.899999999994</v>
      </c>
      <c r="BF12" s="661">
        <v>70896.3</v>
      </c>
      <c r="BG12" s="661">
        <v>71596.399999999994</v>
      </c>
      <c r="BH12" s="661">
        <v>72572.5</v>
      </c>
      <c r="BI12" s="661">
        <v>74397.2</v>
      </c>
      <c r="BJ12" s="661">
        <v>80808.899999999994</v>
      </c>
      <c r="BK12" s="661">
        <v>82925</v>
      </c>
      <c r="BL12" s="661">
        <v>83177.3</v>
      </c>
      <c r="BM12" s="661">
        <v>84843.1</v>
      </c>
      <c r="BN12" s="661">
        <v>85926.6</v>
      </c>
      <c r="BO12" s="661">
        <v>86460.6</v>
      </c>
      <c r="BP12" s="661">
        <v>89713.1</v>
      </c>
      <c r="BQ12" s="661">
        <v>90110.1</v>
      </c>
      <c r="BR12" s="661">
        <v>90950.7</v>
      </c>
      <c r="BS12" s="661">
        <v>92083.8</v>
      </c>
      <c r="BT12" s="661">
        <v>92500.5</v>
      </c>
      <c r="BU12" s="661">
        <v>95821</v>
      </c>
      <c r="BV12" s="661">
        <v>104764.4</v>
      </c>
    </row>
    <row r="13" spans="1:74" ht="12" customHeight="1" x14ac:dyDescent="0.35">
      <c r="A13" s="651" t="s">
        <v>1044</v>
      </c>
      <c r="B13" s="649" t="s">
        <v>86</v>
      </c>
      <c r="C13" s="659">
        <v>88444.7</v>
      </c>
      <c r="D13" s="659">
        <v>88669.2</v>
      </c>
      <c r="E13" s="659">
        <v>88669.2</v>
      </c>
      <c r="F13" s="659">
        <v>88969.2</v>
      </c>
      <c r="G13" s="659">
        <v>88969.2</v>
      </c>
      <c r="H13" s="659">
        <v>89118.2</v>
      </c>
      <c r="I13" s="659">
        <v>89275.1</v>
      </c>
      <c r="J13" s="659">
        <v>89357.1</v>
      </c>
      <c r="K13" s="659">
        <v>89827.1</v>
      </c>
      <c r="L13" s="659">
        <v>90165.1</v>
      </c>
      <c r="M13" s="659">
        <v>90415.7</v>
      </c>
      <c r="N13" s="659">
        <v>94299.3</v>
      </c>
      <c r="O13" s="659">
        <v>95192</v>
      </c>
      <c r="P13" s="659">
        <v>95658</v>
      </c>
      <c r="Q13" s="659">
        <v>96490.5</v>
      </c>
      <c r="R13" s="659">
        <v>96492.3</v>
      </c>
      <c r="S13" s="659">
        <v>96721.8</v>
      </c>
      <c r="T13" s="659">
        <v>97965.7</v>
      </c>
      <c r="U13" s="659">
        <v>98241.3</v>
      </c>
      <c r="V13" s="659">
        <v>98624.7</v>
      </c>
      <c r="W13" s="659">
        <v>99621.4</v>
      </c>
      <c r="X13" s="659">
        <v>99546.4</v>
      </c>
      <c r="Y13" s="659">
        <v>100665.2</v>
      </c>
      <c r="Z13" s="659">
        <v>103462.1</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133542</v>
      </c>
      <c r="AZ13" s="659">
        <v>135366.79999999999</v>
      </c>
      <c r="BA13" s="659">
        <v>136224.6</v>
      </c>
      <c r="BB13" s="661">
        <v>138136.70000000001</v>
      </c>
      <c r="BC13" s="661">
        <v>138243.4</v>
      </c>
      <c r="BD13" s="661">
        <v>139038.6</v>
      </c>
      <c r="BE13" s="661">
        <v>139038.6</v>
      </c>
      <c r="BF13" s="661">
        <v>139038.6</v>
      </c>
      <c r="BG13" s="661">
        <v>139263.6</v>
      </c>
      <c r="BH13" s="661">
        <v>139252</v>
      </c>
      <c r="BI13" s="661">
        <v>139595.6</v>
      </c>
      <c r="BJ13" s="661">
        <v>142442</v>
      </c>
      <c r="BK13" s="661">
        <v>142442</v>
      </c>
      <c r="BL13" s="661">
        <v>142442</v>
      </c>
      <c r="BM13" s="661">
        <v>142592</v>
      </c>
      <c r="BN13" s="661">
        <v>142882.70000000001</v>
      </c>
      <c r="BO13" s="661">
        <v>143242.70000000001</v>
      </c>
      <c r="BP13" s="661">
        <v>143742.70000000001</v>
      </c>
      <c r="BQ13" s="661">
        <v>143742.70000000001</v>
      </c>
      <c r="BR13" s="661">
        <v>143742.70000000001</v>
      </c>
      <c r="BS13" s="661">
        <v>143742.70000000001</v>
      </c>
      <c r="BT13" s="661">
        <v>143892.70000000001</v>
      </c>
      <c r="BU13" s="661">
        <v>143892.70000000001</v>
      </c>
      <c r="BV13" s="661">
        <v>146792.70000000001</v>
      </c>
    </row>
    <row r="14" spans="1:74" ht="12" customHeight="1" x14ac:dyDescent="0.35">
      <c r="A14" s="651"/>
      <c r="B14" s="650" t="s">
        <v>1052</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62"/>
      <c r="BC14" s="662"/>
      <c r="BD14" s="662"/>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1053</v>
      </c>
      <c r="B15" s="649" t="s">
        <v>1047</v>
      </c>
      <c r="C15" s="659">
        <v>6742</v>
      </c>
      <c r="D15" s="659">
        <v>6742</v>
      </c>
      <c r="E15" s="659">
        <v>6742</v>
      </c>
      <c r="F15" s="659">
        <v>6715.5</v>
      </c>
      <c r="G15" s="659">
        <v>6739.5</v>
      </c>
      <c r="H15" s="659">
        <v>6713.9</v>
      </c>
      <c r="I15" s="659">
        <v>6703.3</v>
      </c>
      <c r="J15" s="659">
        <v>6695</v>
      </c>
      <c r="K15" s="659">
        <v>6690.9</v>
      </c>
      <c r="L15" s="659">
        <v>6690.9</v>
      </c>
      <c r="M15" s="659">
        <v>6690.9</v>
      </c>
      <c r="N15" s="659">
        <v>6690.9</v>
      </c>
      <c r="O15" s="659">
        <v>6695.3</v>
      </c>
      <c r="P15" s="659">
        <v>6695.3</v>
      </c>
      <c r="Q15" s="659">
        <v>6695.3</v>
      </c>
      <c r="R15" s="659">
        <v>6564</v>
      </c>
      <c r="S15" s="659">
        <v>6553</v>
      </c>
      <c r="T15" s="659">
        <v>6582.4</v>
      </c>
      <c r="U15" s="659">
        <v>6512.9</v>
      </c>
      <c r="V15" s="659">
        <v>6512.9</v>
      </c>
      <c r="W15" s="659">
        <v>6512.9</v>
      </c>
      <c r="X15" s="659">
        <v>6512.9</v>
      </c>
      <c r="Y15" s="659">
        <v>6446.3</v>
      </c>
      <c r="Z15" s="659">
        <v>6446.3</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6204.3</v>
      </c>
      <c r="AZ15" s="659">
        <v>6204.3</v>
      </c>
      <c r="BA15" s="659">
        <v>6204.3</v>
      </c>
      <c r="BB15" s="661">
        <v>6204.3</v>
      </c>
      <c r="BC15" s="661">
        <v>6204.3</v>
      </c>
      <c r="BD15" s="661">
        <v>6204.3</v>
      </c>
      <c r="BE15" s="661">
        <v>6196.5</v>
      </c>
      <c r="BF15" s="661">
        <v>6196.5</v>
      </c>
      <c r="BG15" s="661">
        <v>6196.5</v>
      </c>
      <c r="BH15" s="661">
        <v>6196.5</v>
      </c>
      <c r="BI15" s="661">
        <v>6196.5</v>
      </c>
      <c r="BJ15" s="661">
        <v>6196.5</v>
      </c>
      <c r="BK15" s="661">
        <v>6196.5</v>
      </c>
      <c r="BL15" s="661">
        <v>6196.5</v>
      </c>
      <c r="BM15" s="661">
        <v>6196.5</v>
      </c>
      <c r="BN15" s="661">
        <v>6196.5</v>
      </c>
      <c r="BO15" s="661">
        <v>6208.5</v>
      </c>
      <c r="BP15" s="661">
        <v>6200.3</v>
      </c>
      <c r="BQ15" s="661">
        <v>6200.3</v>
      </c>
      <c r="BR15" s="661">
        <v>6200.3</v>
      </c>
      <c r="BS15" s="661">
        <v>6200.3</v>
      </c>
      <c r="BT15" s="661">
        <v>6200.3</v>
      </c>
      <c r="BU15" s="661">
        <v>6200.3</v>
      </c>
      <c r="BV15" s="661">
        <v>6200.3</v>
      </c>
    </row>
    <row r="16" spans="1:74" ht="12" customHeight="1" x14ac:dyDescent="0.35">
      <c r="A16" s="651" t="s">
        <v>1054</v>
      </c>
      <c r="B16" s="649" t="s">
        <v>1048</v>
      </c>
      <c r="C16" s="659">
        <v>877.5</v>
      </c>
      <c r="D16" s="659">
        <v>877.5</v>
      </c>
      <c r="E16" s="659">
        <v>877.5</v>
      </c>
      <c r="F16" s="659">
        <v>877.5</v>
      </c>
      <c r="G16" s="659">
        <v>877.5</v>
      </c>
      <c r="H16" s="659">
        <v>876.9</v>
      </c>
      <c r="I16" s="659">
        <v>876.3</v>
      </c>
      <c r="J16" s="659">
        <v>876.3</v>
      </c>
      <c r="K16" s="659">
        <v>872.2</v>
      </c>
      <c r="L16" s="659">
        <v>872.2</v>
      </c>
      <c r="M16" s="659">
        <v>872.2</v>
      </c>
      <c r="N16" s="659">
        <v>872.2</v>
      </c>
      <c r="O16" s="659">
        <v>860.6</v>
      </c>
      <c r="P16" s="659">
        <v>860.6</v>
      </c>
      <c r="Q16" s="659">
        <v>860.6</v>
      </c>
      <c r="R16" s="659">
        <v>797</v>
      </c>
      <c r="S16" s="659">
        <v>798.4</v>
      </c>
      <c r="T16" s="659">
        <v>798.4</v>
      </c>
      <c r="U16" s="659">
        <v>798.4</v>
      </c>
      <c r="V16" s="659">
        <v>798.4</v>
      </c>
      <c r="W16" s="659">
        <v>798.4</v>
      </c>
      <c r="X16" s="659">
        <v>798.4</v>
      </c>
      <c r="Y16" s="659">
        <v>798.4</v>
      </c>
      <c r="Z16" s="659">
        <v>798.4</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829.3</v>
      </c>
      <c r="AZ16" s="659">
        <v>829.3</v>
      </c>
      <c r="BA16" s="659">
        <v>829.3</v>
      </c>
      <c r="BB16" s="661">
        <v>829.3</v>
      </c>
      <c r="BC16" s="661">
        <v>829.3</v>
      </c>
      <c r="BD16" s="661">
        <v>829.3</v>
      </c>
      <c r="BE16" s="661">
        <v>829.3</v>
      </c>
      <c r="BF16" s="661">
        <v>829.3</v>
      </c>
      <c r="BG16" s="661">
        <v>829.3</v>
      </c>
      <c r="BH16" s="661">
        <v>829.3</v>
      </c>
      <c r="BI16" s="661">
        <v>829.3</v>
      </c>
      <c r="BJ16" s="661">
        <v>829.3</v>
      </c>
      <c r="BK16" s="661">
        <v>829.3</v>
      </c>
      <c r="BL16" s="661">
        <v>829.3</v>
      </c>
      <c r="BM16" s="661">
        <v>829.3</v>
      </c>
      <c r="BN16" s="661">
        <v>829.3</v>
      </c>
      <c r="BO16" s="661">
        <v>829.3</v>
      </c>
      <c r="BP16" s="661">
        <v>829.3</v>
      </c>
      <c r="BQ16" s="661">
        <v>829.3</v>
      </c>
      <c r="BR16" s="661">
        <v>829.3</v>
      </c>
      <c r="BS16" s="661">
        <v>829.3</v>
      </c>
      <c r="BT16" s="661">
        <v>829.3</v>
      </c>
      <c r="BU16" s="661">
        <v>829.3</v>
      </c>
      <c r="BV16" s="661">
        <v>829.3</v>
      </c>
    </row>
    <row r="17" spans="1:74" ht="12" customHeight="1" x14ac:dyDescent="0.35">
      <c r="A17" s="651" t="s">
        <v>1055</v>
      </c>
      <c r="B17" s="649" t="s">
        <v>1049</v>
      </c>
      <c r="C17" s="659">
        <v>5864.5</v>
      </c>
      <c r="D17" s="659">
        <v>5864.5</v>
      </c>
      <c r="E17" s="659">
        <v>5864.5</v>
      </c>
      <c r="F17" s="659">
        <v>5838</v>
      </c>
      <c r="G17" s="659">
        <v>5862</v>
      </c>
      <c r="H17" s="659">
        <v>5837</v>
      </c>
      <c r="I17" s="659">
        <v>5827</v>
      </c>
      <c r="J17" s="659">
        <v>5818.7</v>
      </c>
      <c r="K17" s="659">
        <v>5818.7</v>
      </c>
      <c r="L17" s="659">
        <v>5818.7</v>
      </c>
      <c r="M17" s="659">
        <v>5818.7</v>
      </c>
      <c r="N17" s="659">
        <v>5818.7</v>
      </c>
      <c r="O17" s="659">
        <v>5834.7</v>
      </c>
      <c r="P17" s="659">
        <v>5834.7</v>
      </c>
      <c r="Q17" s="659">
        <v>5834.7</v>
      </c>
      <c r="R17" s="659">
        <v>5767</v>
      </c>
      <c r="S17" s="659">
        <v>5754.6</v>
      </c>
      <c r="T17" s="659">
        <v>5784</v>
      </c>
      <c r="U17" s="659">
        <v>5714.5</v>
      </c>
      <c r="V17" s="659">
        <v>5714.5</v>
      </c>
      <c r="W17" s="659">
        <v>5714.5</v>
      </c>
      <c r="X17" s="659">
        <v>5714.5</v>
      </c>
      <c r="Y17" s="659">
        <v>5647.9</v>
      </c>
      <c r="Z17" s="659">
        <v>5647.9</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5375</v>
      </c>
      <c r="AZ17" s="659">
        <v>5375</v>
      </c>
      <c r="BA17" s="659">
        <v>5375</v>
      </c>
      <c r="BB17" s="661">
        <v>5375</v>
      </c>
      <c r="BC17" s="661">
        <v>5375</v>
      </c>
      <c r="BD17" s="661">
        <v>5375</v>
      </c>
      <c r="BE17" s="661">
        <v>5367.2</v>
      </c>
      <c r="BF17" s="661">
        <v>5367.2</v>
      </c>
      <c r="BG17" s="661">
        <v>5367.2</v>
      </c>
      <c r="BH17" s="661">
        <v>5367.2</v>
      </c>
      <c r="BI17" s="661">
        <v>5367.2</v>
      </c>
      <c r="BJ17" s="661">
        <v>5367.2</v>
      </c>
      <c r="BK17" s="661">
        <v>5367.2</v>
      </c>
      <c r="BL17" s="661">
        <v>5367.2</v>
      </c>
      <c r="BM17" s="661">
        <v>5367.2</v>
      </c>
      <c r="BN17" s="661">
        <v>5367.2</v>
      </c>
      <c r="BO17" s="661">
        <v>5379.2</v>
      </c>
      <c r="BP17" s="661">
        <v>5371</v>
      </c>
      <c r="BQ17" s="661">
        <v>5371</v>
      </c>
      <c r="BR17" s="661">
        <v>5371</v>
      </c>
      <c r="BS17" s="661">
        <v>5371</v>
      </c>
      <c r="BT17" s="661">
        <v>5371</v>
      </c>
      <c r="BU17" s="661">
        <v>5371</v>
      </c>
      <c r="BV17" s="661">
        <v>5371</v>
      </c>
    </row>
    <row r="18" spans="1:74" ht="12" customHeight="1" x14ac:dyDescent="0.35">
      <c r="A18" s="651" t="s">
        <v>1056</v>
      </c>
      <c r="B18" s="649" t="s">
        <v>1050</v>
      </c>
      <c r="C18" s="659">
        <v>283.60000000000002</v>
      </c>
      <c r="D18" s="659">
        <v>283.60000000000002</v>
      </c>
      <c r="E18" s="659">
        <v>283.60000000000002</v>
      </c>
      <c r="F18" s="659">
        <v>283.60000000000002</v>
      </c>
      <c r="G18" s="659">
        <v>283.60000000000002</v>
      </c>
      <c r="H18" s="659">
        <v>283.60000000000002</v>
      </c>
      <c r="I18" s="659">
        <v>283.60000000000002</v>
      </c>
      <c r="J18" s="659">
        <v>283.60000000000002</v>
      </c>
      <c r="K18" s="659">
        <v>283.60000000000002</v>
      </c>
      <c r="L18" s="659">
        <v>283.60000000000002</v>
      </c>
      <c r="M18" s="659">
        <v>283.60000000000002</v>
      </c>
      <c r="N18" s="659">
        <v>283.60000000000002</v>
      </c>
      <c r="O18" s="659">
        <v>290.3</v>
      </c>
      <c r="P18" s="659">
        <v>290.3</v>
      </c>
      <c r="Q18" s="659">
        <v>290.3</v>
      </c>
      <c r="R18" s="659">
        <v>289.10000000000002</v>
      </c>
      <c r="S18" s="659">
        <v>289.10000000000002</v>
      </c>
      <c r="T18" s="659">
        <v>289.10000000000002</v>
      </c>
      <c r="U18" s="659">
        <v>289.10000000000002</v>
      </c>
      <c r="V18" s="659">
        <v>289.10000000000002</v>
      </c>
      <c r="W18" s="659">
        <v>289.10000000000002</v>
      </c>
      <c r="X18" s="659">
        <v>289.10000000000002</v>
      </c>
      <c r="Y18" s="659">
        <v>289.10000000000002</v>
      </c>
      <c r="Z18" s="659">
        <v>289.10000000000002</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61">
        <v>290.60000000000002</v>
      </c>
      <c r="BC18" s="661">
        <v>290.60000000000002</v>
      </c>
      <c r="BD18" s="661">
        <v>290.60000000000002</v>
      </c>
      <c r="BE18" s="661">
        <v>290.60000000000002</v>
      </c>
      <c r="BF18" s="661">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35">
      <c r="A19" s="651" t="s">
        <v>1057</v>
      </c>
      <c r="B19" s="649" t="s">
        <v>1051</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528.79999999999995</v>
      </c>
      <c r="AZ19" s="659">
        <v>528.79999999999995</v>
      </c>
      <c r="BA19" s="659">
        <v>545.6</v>
      </c>
      <c r="BB19" s="661">
        <v>552.4</v>
      </c>
      <c r="BC19" s="661">
        <v>552.4</v>
      </c>
      <c r="BD19" s="661">
        <v>558</v>
      </c>
      <c r="BE19" s="661">
        <v>558</v>
      </c>
      <c r="BF19" s="661">
        <v>558</v>
      </c>
      <c r="BG19" s="661">
        <v>560.29999999999995</v>
      </c>
      <c r="BH19" s="661">
        <v>560.29999999999995</v>
      </c>
      <c r="BI19" s="661">
        <v>560.29999999999995</v>
      </c>
      <c r="BJ19" s="661">
        <v>580.20000000000005</v>
      </c>
      <c r="BK19" s="661">
        <v>582.70000000000005</v>
      </c>
      <c r="BL19" s="661">
        <v>582.70000000000005</v>
      </c>
      <c r="BM19" s="661">
        <v>582.70000000000005</v>
      </c>
      <c r="BN19" s="661">
        <v>582.70000000000005</v>
      </c>
      <c r="BO19" s="661">
        <v>582.70000000000005</v>
      </c>
      <c r="BP19" s="661">
        <v>627.70000000000005</v>
      </c>
      <c r="BQ19" s="661">
        <v>627.70000000000005</v>
      </c>
      <c r="BR19" s="661">
        <v>628.4</v>
      </c>
      <c r="BS19" s="661">
        <v>628.4</v>
      </c>
      <c r="BT19" s="661">
        <v>628.4</v>
      </c>
      <c r="BU19" s="661">
        <v>628.4</v>
      </c>
      <c r="BV19" s="661">
        <v>628.4</v>
      </c>
    </row>
    <row r="20" spans="1:74" ht="12" customHeight="1" x14ac:dyDescent="0.35">
      <c r="A20" s="651" t="s">
        <v>1058</v>
      </c>
      <c r="B20" s="649" t="s">
        <v>1059</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33533.120000000003</v>
      </c>
      <c r="BA20" s="659">
        <v>33832.29</v>
      </c>
      <c r="BB20" s="661">
        <v>34146.61</v>
      </c>
      <c r="BC20" s="661">
        <v>34463.550000000003</v>
      </c>
      <c r="BD20" s="661">
        <v>34783.019999999997</v>
      </c>
      <c r="BE20" s="661">
        <v>35118.15</v>
      </c>
      <c r="BF20" s="661">
        <v>35456.76</v>
      </c>
      <c r="BG20" s="661">
        <v>35798.94</v>
      </c>
      <c r="BH20" s="661">
        <v>36179.61</v>
      </c>
      <c r="BI20" s="661">
        <v>36578.46</v>
      </c>
      <c r="BJ20" s="661">
        <v>36980.51</v>
      </c>
      <c r="BK20" s="661">
        <v>37387.279999999999</v>
      </c>
      <c r="BL20" s="661">
        <v>37798.339999999997</v>
      </c>
      <c r="BM20" s="661">
        <v>38213.599999999999</v>
      </c>
      <c r="BN20" s="661">
        <v>38648.32</v>
      </c>
      <c r="BO20" s="661">
        <v>39086.589999999997</v>
      </c>
      <c r="BP20" s="661">
        <v>39530.61</v>
      </c>
      <c r="BQ20" s="661">
        <v>40004.5</v>
      </c>
      <c r="BR20" s="661">
        <v>40485.47</v>
      </c>
      <c r="BS20" s="661">
        <v>40971.660000000003</v>
      </c>
      <c r="BT20" s="661">
        <v>41477.26</v>
      </c>
      <c r="BU20" s="661">
        <v>41989.45</v>
      </c>
      <c r="BV20" s="661">
        <v>42508.4</v>
      </c>
    </row>
    <row r="21" spans="1:74" ht="12" customHeight="1" x14ac:dyDescent="0.35">
      <c r="A21" s="651" t="s">
        <v>1060</v>
      </c>
      <c r="B21" s="649" t="s">
        <v>1061</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21453.64</v>
      </c>
      <c r="BA21" s="659">
        <v>21667.77</v>
      </c>
      <c r="BB21" s="661">
        <v>21884.98</v>
      </c>
      <c r="BC21" s="661">
        <v>22103.54</v>
      </c>
      <c r="BD21" s="661">
        <v>22324.400000000001</v>
      </c>
      <c r="BE21" s="661">
        <v>22547.69</v>
      </c>
      <c r="BF21" s="661">
        <v>22773.11</v>
      </c>
      <c r="BG21" s="661">
        <v>23000.77</v>
      </c>
      <c r="BH21" s="661">
        <v>23253.62</v>
      </c>
      <c r="BI21" s="661">
        <v>23510.12</v>
      </c>
      <c r="BJ21" s="661">
        <v>23768.31</v>
      </c>
      <c r="BK21" s="661">
        <v>24029.74</v>
      </c>
      <c r="BL21" s="661">
        <v>24293.83</v>
      </c>
      <c r="BM21" s="661">
        <v>24561.5</v>
      </c>
      <c r="BN21" s="661">
        <v>24831.97</v>
      </c>
      <c r="BO21" s="661">
        <v>25104.29</v>
      </c>
      <c r="BP21" s="661">
        <v>25380.62</v>
      </c>
      <c r="BQ21" s="661">
        <v>25685.06</v>
      </c>
      <c r="BR21" s="661">
        <v>25993.75</v>
      </c>
      <c r="BS21" s="661">
        <v>26305.82</v>
      </c>
      <c r="BT21" s="661">
        <v>26621.39</v>
      </c>
      <c r="BU21" s="661">
        <v>26940.61</v>
      </c>
      <c r="BV21" s="661">
        <v>27263.63</v>
      </c>
    </row>
    <row r="22" spans="1:74" ht="12" customHeight="1" x14ac:dyDescent="0.35">
      <c r="A22" s="651" t="s">
        <v>1062</v>
      </c>
      <c r="B22" s="649" t="s">
        <v>1063</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9841.9500000000007</v>
      </c>
      <c r="BA22" s="659">
        <v>9910.5589999999993</v>
      </c>
      <c r="BB22" s="661">
        <v>9990.5779999999995</v>
      </c>
      <c r="BC22" s="661">
        <v>10071.790000000001</v>
      </c>
      <c r="BD22" s="661">
        <v>10153.23</v>
      </c>
      <c r="BE22" s="661">
        <v>10247.17</v>
      </c>
      <c r="BF22" s="661">
        <v>10342.39</v>
      </c>
      <c r="BG22" s="661">
        <v>10438.870000000001</v>
      </c>
      <c r="BH22" s="661">
        <v>10547.93</v>
      </c>
      <c r="BI22" s="661">
        <v>10670.73</v>
      </c>
      <c r="BJ22" s="661">
        <v>10794.94</v>
      </c>
      <c r="BK22" s="661">
        <v>10920.56</v>
      </c>
      <c r="BL22" s="661">
        <v>11047.72</v>
      </c>
      <c r="BM22" s="661">
        <v>11175.47</v>
      </c>
      <c r="BN22" s="661">
        <v>11318.97</v>
      </c>
      <c r="BO22" s="661">
        <v>11464.08</v>
      </c>
      <c r="BP22" s="661">
        <v>11610.83</v>
      </c>
      <c r="BQ22" s="661">
        <v>11759.25</v>
      </c>
      <c r="BR22" s="661">
        <v>11910.34</v>
      </c>
      <c r="BS22" s="661">
        <v>12063.18</v>
      </c>
      <c r="BT22" s="661">
        <v>12231.06</v>
      </c>
      <c r="BU22" s="661">
        <v>12401.71</v>
      </c>
      <c r="BV22" s="661">
        <v>12575.17</v>
      </c>
    </row>
    <row r="23" spans="1:74" ht="12" customHeight="1" x14ac:dyDescent="0.35">
      <c r="A23" s="651" t="s">
        <v>1064</v>
      </c>
      <c r="B23" s="649" t="s">
        <v>1065</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2237.5300000000002</v>
      </c>
      <c r="BA23" s="659">
        <v>2253.9659999999999</v>
      </c>
      <c r="BB23" s="661">
        <v>2271.0540000000001</v>
      </c>
      <c r="BC23" s="661">
        <v>2288.2159999999999</v>
      </c>
      <c r="BD23" s="661">
        <v>2305.3910000000001</v>
      </c>
      <c r="BE23" s="661">
        <v>2323.2860000000001</v>
      </c>
      <c r="BF23" s="661">
        <v>2341.2539999999999</v>
      </c>
      <c r="BG23" s="661">
        <v>2359.2950000000001</v>
      </c>
      <c r="BH23" s="661">
        <v>2378.0610000000001</v>
      </c>
      <c r="BI23" s="661">
        <v>2397.6179999999999</v>
      </c>
      <c r="BJ23" s="661">
        <v>2417.2570000000001</v>
      </c>
      <c r="BK23" s="661">
        <v>2436.9769999999999</v>
      </c>
      <c r="BL23" s="661">
        <v>2456.7849999999999</v>
      </c>
      <c r="BM23" s="661">
        <v>2476.6280000000002</v>
      </c>
      <c r="BN23" s="661">
        <v>2497.3780000000002</v>
      </c>
      <c r="BO23" s="661">
        <v>2518.2199999999998</v>
      </c>
      <c r="BP23" s="661">
        <v>2539.1570000000002</v>
      </c>
      <c r="BQ23" s="661">
        <v>2560.19</v>
      </c>
      <c r="BR23" s="661">
        <v>2581.377</v>
      </c>
      <c r="BS23" s="661">
        <v>2602.665</v>
      </c>
      <c r="BT23" s="661">
        <v>2624.8180000000002</v>
      </c>
      <c r="BU23" s="661">
        <v>2647.1320000000001</v>
      </c>
      <c r="BV23" s="661">
        <v>2669.6080000000002</v>
      </c>
    </row>
    <row r="24" spans="1:74" ht="12" customHeight="1" x14ac:dyDescent="0.35">
      <c r="A24" s="651" t="s">
        <v>1066</v>
      </c>
      <c r="B24" s="649" t="s">
        <v>86</v>
      </c>
      <c r="C24" s="659">
        <v>113.5</v>
      </c>
      <c r="D24" s="659">
        <v>113.5</v>
      </c>
      <c r="E24" s="659">
        <v>115</v>
      </c>
      <c r="F24" s="659">
        <v>115</v>
      </c>
      <c r="G24" s="659">
        <v>115</v>
      </c>
      <c r="H24" s="659">
        <v>112</v>
      </c>
      <c r="I24" s="659">
        <v>115.4</v>
      </c>
      <c r="J24" s="659">
        <v>115.4</v>
      </c>
      <c r="K24" s="659">
        <v>118.4</v>
      </c>
      <c r="L24" s="659">
        <v>118.4</v>
      </c>
      <c r="M24" s="659">
        <v>118.4</v>
      </c>
      <c r="N24" s="659">
        <v>118.4</v>
      </c>
      <c r="O24" s="659">
        <v>118.4</v>
      </c>
      <c r="P24" s="659">
        <v>118.4</v>
      </c>
      <c r="Q24" s="659">
        <v>118.4</v>
      </c>
      <c r="R24" s="659">
        <v>118.4</v>
      </c>
      <c r="S24" s="659">
        <v>118.4</v>
      </c>
      <c r="T24" s="659">
        <v>118.4</v>
      </c>
      <c r="U24" s="659">
        <v>118.4</v>
      </c>
      <c r="V24" s="659">
        <v>118.4</v>
      </c>
      <c r="W24" s="659">
        <v>118.4</v>
      </c>
      <c r="X24" s="659">
        <v>118.4</v>
      </c>
      <c r="Y24" s="659">
        <v>118.4</v>
      </c>
      <c r="Z24" s="659">
        <v>118.4</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120.5</v>
      </c>
      <c r="AZ24" s="659">
        <v>120.5</v>
      </c>
      <c r="BA24" s="659">
        <v>120.5</v>
      </c>
      <c r="BB24" s="661">
        <v>120.5</v>
      </c>
      <c r="BC24" s="661">
        <v>120.5</v>
      </c>
      <c r="BD24" s="661">
        <v>120.5</v>
      </c>
      <c r="BE24" s="661">
        <v>120.5</v>
      </c>
      <c r="BF24" s="661">
        <v>120.5</v>
      </c>
      <c r="BG24" s="661">
        <v>120.5</v>
      </c>
      <c r="BH24" s="661">
        <v>120.5</v>
      </c>
      <c r="BI24" s="661">
        <v>120.5</v>
      </c>
      <c r="BJ24" s="661">
        <v>120.5</v>
      </c>
      <c r="BK24" s="661">
        <v>120.5</v>
      </c>
      <c r="BL24" s="661">
        <v>120.5</v>
      </c>
      <c r="BM24" s="661">
        <v>120.5</v>
      </c>
      <c r="BN24" s="661">
        <v>120.5</v>
      </c>
      <c r="BO24" s="661">
        <v>120.5</v>
      </c>
      <c r="BP24" s="661">
        <v>120.5</v>
      </c>
      <c r="BQ24" s="661">
        <v>120.5</v>
      </c>
      <c r="BR24" s="661">
        <v>120.5</v>
      </c>
      <c r="BS24" s="661">
        <v>120.5</v>
      </c>
      <c r="BT24" s="661">
        <v>120.5</v>
      </c>
      <c r="BU24" s="661">
        <v>120.5</v>
      </c>
      <c r="BV24" s="661">
        <v>120.5</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3"/>
      <c r="BC25" s="663"/>
      <c r="BD25" s="663"/>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1300</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3"/>
      <c r="BC26" s="663"/>
      <c r="BD26" s="663"/>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1046</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3"/>
      <c r="BC27" s="663"/>
      <c r="BD27" s="663"/>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1192</v>
      </c>
      <c r="B28" s="649" t="s">
        <v>1047</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2.031755</v>
      </c>
      <c r="BA28" s="692">
        <v>2.174318</v>
      </c>
      <c r="BB28" s="693">
        <v>1.9162110000000001</v>
      </c>
      <c r="BC28" s="693">
        <v>2.1308790000000002</v>
      </c>
      <c r="BD28" s="693">
        <v>2.1250200000000001</v>
      </c>
      <c r="BE28" s="693">
        <v>2.2836820000000002</v>
      </c>
      <c r="BF28" s="693">
        <v>2.3537750000000002</v>
      </c>
      <c r="BG28" s="693">
        <v>2.1308470000000002</v>
      </c>
      <c r="BH28" s="693">
        <v>2.0908389999999999</v>
      </c>
      <c r="BI28" s="693">
        <v>2.0220039999999999</v>
      </c>
      <c r="BJ28" s="693">
        <v>2.2568619999999999</v>
      </c>
      <c r="BK28" s="693">
        <v>2.2885599999999999</v>
      </c>
      <c r="BL28" s="693">
        <v>2.069715</v>
      </c>
      <c r="BM28" s="693">
        <v>2.2337500000000001</v>
      </c>
      <c r="BN28" s="693">
        <v>1.9504630000000001</v>
      </c>
      <c r="BO28" s="693">
        <v>2.160873</v>
      </c>
      <c r="BP28" s="693">
        <v>2.1460089999999998</v>
      </c>
      <c r="BQ28" s="693">
        <v>2.2741120000000001</v>
      </c>
      <c r="BR28" s="693">
        <v>2.357151</v>
      </c>
      <c r="BS28" s="693">
        <v>2.125235</v>
      </c>
      <c r="BT28" s="693">
        <v>2.092876</v>
      </c>
      <c r="BU28" s="693">
        <v>1.9983690000000001</v>
      </c>
      <c r="BV28" s="693">
        <v>2.2639939999999998</v>
      </c>
    </row>
    <row r="29" spans="1:74" ht="12" customHeight="1" x14ac:dyDescent="0.35">
      <c r="A29" s="651" t="s">
        <v>1292</v>
      </c>
      <c r="B29" s="649" t="s">
        <v>1048</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1.1699820000000001</v>
      </c>
      <c r="BA29" s="692">
        <v>1.296902</v>
      </c>
      <c r="BB29" s="693">
        <v>1.2268969999999999</v>
      </c>
      <c r="BC29" s="693">
        <v>1.2766580000000001</v>
      </c>
      <c r="BD29" s="693">
        <v>1.231053</v>
      </c>
      <c r="BE29" s="693">
        <v>1.2746820000000001</v>
      </c>
      <c r="BF29" s="693">
        <v>1.2792939999999999</v>
      </c>
      <c r="BG29" s="693">
        <v>1.2244010000000001</v>
      </c>
      <c r="BH29" s="693">
        <v>1.232416</v>
      </c>
      <c r="BI29" s="693">
        <v>1.192485</v>
      </c>
      <c r="BJ29" s="693">
        <v>1.295604</v>
      </c>
      <c r="BK29" s="693">
        <v>1.289901</v>
      </c>
      <c r="BL29" s="693">
        <v>1.1727730000000001</v>
      </c>
      <c r="BM29" s="693">
        <v>1.313239</v>
      </c>
      <c r="BN29" s="693">
        <v>1.241514</v>
      </c>
      <c r="BO29" s="693">
        <v>1.285865</v>
      </c>
      <c r="BP29" s="693">
        <v>1.2223090000000001</v>
      </c>
      <c r="BQ29" s="693">
        <v>1.2493840000000001</v>
      </c>
      <c r="BR29" s="693">
        <v>1.2519210000000001</v>
      </c>
      <c r="BS29" s="693">
        <v>1.2068300000000001</v>
      </c>
      <c r="BT29" s="693">
        <v>1.2045140000000001</v>
      </c>
      <c r="BU29" s="693">
        <v>1.1665380000000001</v>
      </c>
      <c r="BV29" s="693">
        <v>1.274146</v>
      </c>
    </row>
    <row r="30" spans="1:74" ht="12" customHeight="1" x14ac:dyDescent="0.35">
      <c r="A30" s="651" t="s">
        <v>1293</v>
      </c>
      <c r="B30" s="649" t="s">
        <v>1049</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0.86177300000000001</v>
      </c>
      <c r="BA30" s="692">
        <v>0.87741590000000003</v>
      </c>
      <c r="BB30" s="693">
        <v>0.68931430000000005</v>
      </c>
      <c r="BC30" s="693">
        <v>0.85422100000000001</v>
      </c>
      <c r="BD30" s="693">
        <v>0.89396679999999995</v>
      </c>
      <c r="BE30" s="693">
        <v>1.009001</v>
      </c>
      <c r="BF30" s="693">
        <v>1.074481</v>
      </c>
      <c r="BG30" s="693">
        <v>0.90644570000000002</v>
      </c>
      <c r="BH30" s="693">
        <v>0.85842339999999995</v>
      </c>
      <c r="BI30" s="693">
        <v>0.82951830000000004</v>
      </c>
      <c r="BJ30" s="693">
        <v>0.9612579</v>
      </c>
      <c r="BK30" s="693">
        <v>0.99865890000000002</v>
      </c>
      <c r="BL30" s="693">
        <v>0.89694189999999996</v>
      </c>
      <c r="BM30" s="693">
        <v>0.92051099999999997</v>
      </c>
      <c r="BN30" s="693">
        <v>0.70894860000000004</v>
      </c>
      <c r="BO30" s="693">
        <v>0.87500730000000004</v>
      </c>
      <c r="BP30" s="693">
        <v>0.92370010000000002</v>
      </c>
      <c r="BQ30" s="693">
        <v>1.0247280000000001</v>
      </c>
      <c r="BR30" s="693">
        <v>1.1052299999999999</v>
      </c>
      <c r="BS30" s="693">
        <v>0.91840449999999996</v>
      </c>
      <c r="BT30" s="693">
        <v>0.88836219999999999</v>
      </c>
      <c r="BU30" s="693">
        <v>0.83183110000000005</v>
      </c>
      <c r="BV30" s="693">
        <v>0.9898477</v>
      </c>
    </row>
    <row r="31" spans="1:74" ht="12" customHeight="1" x14ac:dyDescent="0.35">
      <c r="A31" s="651" t="s">
        <v>1189</v>
      </c>
      <c r="B31" s="649" t="s">
        <v>1050</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21.871500000000001</v>
      </c>
      <c r="BA31" s="692">
        <v>23.833220000000001</v>
      </c>
      <c r="BB31" s="693">
        <v>25.02852</v>
      </c>
      <c r="BC31" s="693">
        <v>27.24023</v>
      </c>
      <c r="BD31" s="693">
        <v>26.771100000000001</v>
      </c>
      <c r="BE31" s="693">
        <v>24.903680000000001</v>
      </c>
      <c r="BF31" s="693">
        <v>21.182790000000001</v>
      </c>
      <c r="BG31" s="693">
        <v>17.554400000000001</v>
      </c>
      <c r="BH31" s="693">
        <v>17.359020000000001</v>
      </c>
      <c r="BI31" s="693">
        <v>19.265820000000001</v>
      </c>
      <c r="BJ31" s="693">
        <v>21.3095</v>
      </c>
      <c r="BK31" s="693">
        <v>24.292619999999999</v>
      </c>
      <c r="BL31" s="693">
        <v>21.722190000000001</v>
      </c>
      <c r="BM31" s="693">
        <v>24.279170000000001</v>
      </c>
      <c r="BN31" s="693">
        <v>25.07084</v>
      </c>
      <c r="BO31" s="693">
        <v>28.485569999999999</v>
      </c>
      <c r="BP31" s="693">
        <v>27.814990000000002</v>
      </c>
      <c r="BQ31" s="693">
        <v>25.718430000000001</v>
      </c>
      <c r="BR31" s="693">
        <v>21.806049999999999</v>
      </c>
      <c r="BS31" s="693">
        <v>18.15185</v>
      </c>
      <c r="BT31" s="693">
        <v>17.963709999999999</v>
      </c>
      <c r="BU31" s="693">
        <v>19.93469</v>
      </c>
      <c r="BV31" s="693">
        <v>22.094159999999999</v>
      </c>
    </row>
    <row r="32" spans="1:74" ht="12" customHeight="1" x14ac:dyDescent="0.35">
      <c r="A32" s="651" t="s">
        <v>1193</v>
      </c>
      <c r="B32" s="649" t="s">
        <v>1067</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1.3150710000000001</v>
      </c>
      <c r="BA32" s="692">
        <v>1.2652570000000001</v>
      </c>
      <c r="BB32" s="693">
        <v>1.2211419999999999</v>
      </c>
      <c r="BC32" s="693">
        <v>1.3424</v>
      </c>
      <c r="BD32" s="693">
        <v>1.3376749999999999</v>
      </c>
      <c r="BE32" s="693">
        <v>1.389848</v>
      </c>
      <c r="BF32" s="693">
        <v>1.2981739999999999</v>
      </c>
      <c r="BG32" s="693">
        <v>1.2901359999999999</v>
      </c>
      <c r="BH32" s="693">
        <v>1.272807</v>
      </c>
      <c r="BI32" s="693">
        <v>1.2480800000000001</v>
      </c>
      <c r="BJ32" s="693">
        <v>1.4361489999999999</v>
      </c>
      <c r="BK32" s="693">
        <v>1.412317</v>
      </c>
      <c r="BL32" s="693">
        <v>1.3780760000000001</v>
      </c>
      <c r="BM32" s="693">
        <v>1.0975809999999999</v>
      </c>
      <c r="BN32" s="693">
        <v>0.84327149999999995</v>
      </c>
      <c r="BO32" s="693">
        <v>1.310689</v>
      </c>
      <c r="BP32" s="693">
        <v>1.3413269999999999</v>
      </c>
      <c r="BQ32" s="693">
        <v>1.394827</v>
      </c>
      <c r="BR32" s="693">
        <v>1.300421</v>
      </c>
      <c r="BS32" s="693">
        <v>1.2948470000000001</v>
      </c>
      <c r="BT32" s="693">
        <v>1.272748</v>
      </c>
      <c r="BU32" s="693">
        <v>1.2765329999999999</v>
      </c>
      <c r="BV32" s="693">
        <v>1.416409</v>
      </c>
    </row>
    <row r="33" spans="1:74" ht="12" customHeight="1" x14ac:dyDescent="0.35">
      <c r="A33" s="651" t="s">
        <v>1191</v>
      </c>
      <c r="B33" s="649" t="s">
        <v>1051</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8.1032609999999998</v>
      </c>
      <c r="BA33" s="692">
        <v>11.873989999999999</v>
      </c>
      <c r="BB33" s="693">
        <v>13.5627</v>
      </c>
      <c r="BC33" s="693">
        <v>15.37379</v>
      </c>
      <c r="BD33" s="693">
        <v>15.10408</v>
      </c>
      <c r="BE33" s="693">
        <v>15.33742</v>
      </c>
      <c r="BF33" s="693">
        <v>14.843719999999999</v>
      </c>
      <c r="BG33" s="693">
        <v>13.69989</v>
      </c>
      <c r="BH33" s="693">
        <v>11.592449999999999</v>
      </c>
      <c r="BI33" s="693">
        <v>9.5701470000000004</v>
      </c>
      <c r="BJ33" s="693">
        <v>8.1718379999999993</v>
      </c>
      <c r="BK33" s="693">
        <v>9.9801500000000001</v>
      </c>
      <c r="BL33" s="693">
        <v>10.736610000000001</v>
      </c>
      <c r="BM33" s="693">
        <v>15.24704</v>
      </c>
      <c r="BN33" s="693">
        <v>17.32095</v>
      </c>
      <c r="BO33" s="693">
        <v>19.581600000000002</v>
      </c>
      <c r="BP33" s="693">
        <v>19.280080000000002</v>
      </c>
      <c r="BQ33" s="693">
        <v>19.44049</v>
      </c>
      <c r="BR33" s="693">
        <v>19.034189999999999</v>
      </c>
      <c r="BS33" s="693">
        <v>17.154789999999998</v>
      </c>
      <c r="BT33" s="693">
        <v>14.854570000000001</v>
      </c>
      <c r="BU33" s="693">
        <v>12.22418</v>
      </c>
      <c r="BV33" s="693">
        <v>10.72789</v>
      </c>
    </row>
    <row r="34" spans="1:74" ht="12" customHeight="1" x14ac:dyDescent="0.35">
      <c r="A34" s="651" t="s">
        <v>1190</v>
      </c>
      <c r="B34" s="649" t="s">
        <v>1068</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34.372320000000002</v>
      </c>
      <c r="BA34" s="692">
        <v>42.73583</v>
      </c>
      <c r="BB34" s="693">
        <v>40.551549999999999</v>
      </c>
      <c r="BC34" s="693">
        <v>37.83128</v>
      </c>
      <c r="BD34" s="693">
        <v>29.661539999999999</v>
      </c>
      <c r="BE34" s="693">
        <v>23.800940000000001</v>
      </c>
      <c r="BF34" s="693">
        <v>28.819299999999998</v>
      </c>
      <c r="BG34" s="693">
        <v>32.304650000000002</v>
      </c>
      <c r="BH34" s="693">
        <v>35.269010000000002</v>
      </c>
      <c r="BI34" s="693">
        <v>38.994140000000002</v>
      </c>
      <c r="BJ34" s="693">
        <v>43.412280000000003</v>
      </c>
      <c r="BK34" s="693">
        <v>39.93486</v>
      </c>
      <c r="BL34" s="693">
        <v>36.326900000000002</v>
      </c>
      <c r="BM34" s="693">
        <v>45.364199999999997</v>
      </c>
      <c r="BN34" s="693">
        <v>42.000320000000002</v>
      </c>
      <c r="BO34" s="693">
        <v>39.675420000000003</v>
      </c>
      <c r="BP34" s="693">
        <v>30.644220000000001</v>
      </c>
      <c r="BQ34" s="693">
        <v>24.513369999999998</v>
      </c>
      <c r="BR34" s="693">
        <v>29.952970000000001</v>
      </c>
      <c r="BS34" s="693">
        <v>33.902639999999998</v>
      </c>
      <c r="BT34" s="693">
        <v>36.773049999999998</v>
      </c>
      <c r="BU34" s="693">
        <v>39.86103</v>
      </c>
      <c r="BV34" s="693">
        <v>45.495240000000003</v>
      </c>
    </row>
    <row r="35" spans="1:74" ht="12" customHeight="1" x14ac:dyDescent="0.35">
      <c r="A35" s="651"/>
      <c r="B35" s="650" t="s">
        <v>1052</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3"/>
      <c r="BC35" s="693"/>
      <c r="BD35" s="693"/>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1294</v>
      </c>
      <c r="B36" s="649" t="s">
        <v>1047</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2.0892119999999998</v>
      </c>
      <c r="BA36" s="692">
        <v>2.3696730000000001</v>
      </c>
      <c r="BB36" s="693">
        <v>2.2119840000000002</v>
      </c>
      <c r="BC36" s="693">
        <v>2.2883659999999999</v>
      </c>
      <c r="BD36" s="693">
        <v>2.2795209999999999</v>
      </c>
      <c r="BE36" s="693">
        <v>2.3781940000000001</v>
      </c>
      <c r="BF36" s="693">
        <v>2.372922</v>
      </c>
      <c r="BG36" s="693">
        <v>2.3064330000000002</v>
      </c>
      <c r="BH36" s="693">
        <v>2.2000540000000002</v>
      </c>
      <c r="BI36" s="693">
        <v>2.2873320000000001</v>
      </c>
      <c r="BJ36" s="693">
        <v>2.3554940000000002</v>
      </c>
      <c r="BK36" s="693">
        <v>2.3316590000000001</v>
      </c>
      <c r="BL36" s="693">
        <v>2.0892119999999998</v>
      </c>
      <c r="BM36" s="693">
        <v>2.3696730000000001</v>
      </c>
      <c r="BN36" s="693">
        <v>2.2119840000000002</v>
      </c>
      <c r="BO36" s="693">
        <v>2.2883659999999999</v>
      </c>
      <c r="BP36" s="693">
        <v>2.2795209999999999</v>
      </c>
      <c r="BQ36" s="693">
        <v>2.3781940000000001</v>
      </c>
      <c r="BR36" s="693">
        <v>2.372922</v>
      </c>
      <c r="BS36" s="693">
        <v>2.3064330000000002</v>
      </c>
      <c r="BT36" s="693">
        <v>2.2000540000000002</v>
      </c>
      <c r="BU36" s="693">
        <v>2.2873320000000001</v>
      </c>
      <c r="BV36" s="693">
        <v>2.3554940000000002</v>
      </c>
    </row>
    <row r="37" spans="1:74" ht="12" customHeight="1" x14ac:dyDescent="0.35">
      <c r="A37" s="651" t="s">
        <v>1295</v>
      </c>
      <c r="B37" s="649" t="s">
        <v>1048</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0.2077589</v>
      </c>
      <c r="BA37" s="692">
        <v>0.24633140000000001</v>
      </c>
      <c r="BB37" s="693">
        <v>0.23333670000000001</v>
      </c>
      <c r="BC37" s="693">
        <v>0.22615109999999999</v>
      </c>
      <c r="BD37" s="693">
        <v>0.2020689</v>
      </c>
      <c r="BE37" s="693">
        <v>0.22721839999999999</v>
      </c>
      <c r="BF37" s="693">
        <v>0.22769259999999999</v>
      </c>
      <c r="BG37" s="693">
        <v>0.21927340000000001</v>
      </c>
      <c r="BH37" s="693">
        <v>0.23107059999999999</v>
      </c>
      <c r="BI37" s="693">
        <v>0.2371762</v>
      </c>
      <c r="BJ37" s="693">
        <v>0.25419540000000002</v>
      </c>
      <c r="BK37" s="693">
        <v>0.25548080000000001</v>
      </c>
      <c r="BL37" s="693">
        <v>0.20775879999999999</v>
      </c>
      <c r="BM37" s="693">
        <v>0.24633140000000001</v>
      </c>
      <c r="BN37" s="693">
        <v>0.23333670000000001</v>
      </c>
      <c r="BO37" s="693">
        <v>0.22615109999999999</v>
      </c>
      <c r="BP37" s="693">
        <v>0.2020689</v>
      </c>
      <c r="BQ37" s="693">
        <v>0.22721839999999999</v>
      </c>
      <c r="BR37" s="693">
        <v>0.22769259999999999</v>
      </c>
      <c r="BS37" s="693">
        <v>0.21927340000000001</v>
      </c>
      <c r="BT37" s="693">
        <v>0.23107059999999999</v>
      </c>
      <c r="BU37" s="693">
        <v>0.2371762</v>
      </c>
      <c r="BV37" s="693">
        <v>0.25419540000000002</v>
      </c>
    </row>
    <row r="38" spans="1:74" ht="12" customHeight="1" x14ac:dyDescent="0.35">
      <c r="A38" s="651" t="s">
        <v>1296</v>
      </c>
      <c r="B38" s="649" t="s">
        <v>1049</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1.881453</v>
      </c>
      <c r="BA38" s="692">
        <v>2.1233409999999999</v>
      </c>
      <c r="BB38" s="693">
        <v>1.978647</v>
      </c>
      <c r="BC38" s="693">
        <v>2.0622150000000001</v>
      </c>
      <c r="BD38" s="693">
        <v>2.0774520000000001</v>
      </c>
      <c r="BE38" s="693">
        <v>2.1509749999999999</v>
      </c>
      <c r="BF38" s="693">
        <v>2.1452300000000002</v>
      </c>
      <c r="BG38" s="693">
        <v>2.0871590000000002</v>
      </c>
      <c r="BH38" s="693">
        <v>1.9689829999999999</v>
      </c>
      <c r="BI38" s="693">
        <v>2.0501559999999999</v>
      </c>
      <c r="BJ38" s="693">
        <v>2.1012979999999999</v>
      </c>
      <c r="BK38" s="693">
        <v>2.0761780000000001</v>
      </c>
      <c r="BL38" s="693">
        <v>1.881453</v>
      </c>
      <c r="BM38" s="693">
        <v>2.1233420000000001</v>
      </c>
      <c r="BN38" s="693">
        <v>1.978647</v>
      </c>
      <c r="BO38" s="693">
        <v>2.0622150000000001</v>
      </c>
      <c r="BP38" s="693">
        <v>2.0774520000000001</v>
      </c>
      <c r="BQ38" s="693">
        <v>2.1509749999999999</v>
      </c>
      <c r="BR38" s="693">
        <v>2.1452300000000002</v>
      </c>
      <c r="BS38" s="693">
        <v>2.0871590000000002</v>
      </c>
      <c r="BT38" s="693">
        <v>1.9689829999999999</v>
      </c>
      <c r="BU38" s="693">
        <v>2.0501559999999999</v>
      </c>
      <c r="BV38" s="693">
        <v>2.1012979999999999</v>
      </c>
    </row>
    <row r="39" spans="1:74" ht="12" customHeight="1" x14ac:dyDescent="0.35">
      <c r="A39" s="651" t="s">
        <v>1297</v>
      </c>
      <c r="B39" s="649" t="s">
        <v>1050</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9.6887100000000004E-2</v>
      </c>
      <c r="BA39" s="692">
        <v>0.10490289999999999</v>
      </c>
      <c r="BB39" s="693">
        <v>0.10008359999999999</v>
      </c>
      <c r="BC39" s="693">
        <v>0.10335999999999999</v>
      </c>
      <c r="BD39" s="693">
        <v>9.9879999999999997E-2</v>
      </c>
      <c r="BE39" s="693">
        <v>9.9099499999999993E-2</v>
      </c>
      <c r="BF39" s="693">
        <v>9.8003900000000005E-2</v>
      </c>
      <c r="BG39" s="693">
        <v>9.0130699999999994E-2</v>
      </c>
      <c r="BH39" s="693">
        <v>9.1638499999999998E-2</v>
      </c>
      <c r="BI39" s="693">
        <v>9.7957000000000002E-2</v>
      </c>
      <c r="BJ39" s="693">
        <v>0.1108883</v>
      </c>
      <c r="BK39" s="693">
        <v>0.1116815</v>
      </c>
      <c r="BL39" s="693">
        <v>9.6887299999999996E-2</v>
      </c>
      <c r="BM39" s="693">
        <v>0.104903</v>
      </c>
      <c r="BN39" s="693">
        <v>0.10008359999999999</v>
      </c>
      <c r="BO39" s="693">
        <v>0.10335999999999999</v>
      </c>
      <c r="BP39" s="693">
        <v>9.9879999999999997E-2</v>
      </c>
      <c r="BQ39" s="693">
        <v>9.9099499999999993E-2</v>
      </c>
      <c r="BR39" s="693">
        <v>9.8003900000000005E-2</v>
      </c>
      <c r="BS39" s="693">
        <v>9.0130699999999994E-2</v>
      </c>
      <c r="BT39" s="693">
        <v>9.1638499999999998E-2</v>
      </c>
      <c r="BU39" s="693">
        <v>9.7957000000000002E-2</v>
      </c>
      <c r="BV39" s="693">
        <v>0.1108883</v>
      </c>
    </row>
    <row r="40" spans="1:74" ht="12" customHeight="1" x14ac:dyDescent="0.35">
      <c r="A40" s="651" t="s">
        <v>1298</v>
      </c>
      <c r="B40" s="649" t="s">
        <v>1051</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5.5972300000000003E-2</v>
      </c>
      <c r="BA40" s="692">
        <v>7.2133799999999998E-2</v>
      </c>
      <c r="BB40" s="693">
        <v>7.6660400000000004E-2</v>
      </c>
      <c r="BC40" s="693">
        <v>8.2229200000000002E-2</v>
      </c>
      <c r="BD40" s="693">
        <v>8.4535700000000005E-2</v>
      </c>
      <c r="BE40" s="693">
        <v>8.5816100000000006E-2</v>
      </c>
      <c r="BF40" s="693">
        <v>8.5853299999999994E-2</v>
      </c>
      <c r="BG40" s="693">
        <v>7.9536899999999994E-2</v>
      </c>
      <c r="BH40" s="693">
        <v>7.6838500000000004E-2</v>
      </c>
      <c r="BI40" s="693">
        <v>6.8360400000000002E-2</v>
      </c>
      <c r="BJ40" s="693">
        <v>6.8424700000000005E-2</v>
      </c>
      <c r="BK40" s="693">
        <v>6.7173300000000005E-2</v>
      </c>
      <c r="BL40" s="693">
        <v>6.6224599999999995E-2</v>
      </c>
      <c r="BM40" s="693">
        <v>8.0005699999999999E-2</v>
      </c>
      <c r="BN40" s="693">
        <v>8.24463E-2</v>
      </c>
      <c r="BO40" s="693">
        <v>8.7426400000000001E-2</v>
      </c>
      <c r="BP40" s="693">
        <v>9.4034499999999993E-2</v>
      </c>
      <c r="BQ40" s="693">
        <v>9.5156299999999999E-2</v>
      </c>
      <c r="BR40" s="693">
        <v>9.4921599999999995E-2</v>
      </c>
      <c r="BS40" s="693">
        <v>8.7750300000000003E-2</v>
      </c>
      <c r="BT40" s="693">
        <v>8.5121000000000002E-2</v>
      </c>
      <c r="BU40" s="693">
        <v>7.6232900000000006E-2</v>
      </c>
      <c r="BV40" s="693">
        <v>7.3815599999999995E-2</v>
      </c>
    </row>
    <row r="41" spans="1:74" ht="12" customHeight="1" x14ac:dyDescent="0.35">
      <c r="A41" s="651" t="s">
        <v>1069</v>
      </c>
      <c r="B41" s="649" t="s">
        <v>1059</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3.6012050000000002</v>
      </c>
      <c r="BA41" s="692">
        <v>4.9046630000000002</v>
      </c>
      <c r="BB41" s="693">
        <v>5.4220930000000003</v>
      </c>
      <c r="BC41" s="693">
        <v>5.9260469999999996</v>
      </c>
      <c r="BD41" s="693">
        <v>5.9578600000000002</v>
      </c>
      <c r="BE41" s="693">
        <v>6.1188459999999996</v>
      </c>
      <c r="BF41" s="693">
        <v>5.8548020000000003</v>
      </c>
      <c r="BG41" s="693">
        <v>5.2032489999999996</v>
      </c>
      <c r="BH41" s="693">
        <v>4.6215970000000004</v>
      </c>
      <c r="BI41" s="693">
        <v>3.719023</v>
      </c>
      <c r="BJ41" s="693">
        <v>3.3978790000000001</v>
      </c>
      <c r="BK41" s="693">
        <v>3.6513339999999999</v>
      </c>
      <c r="BL41" s="693">
        <v>4.0081829999999998</v>
      </c>
      <c r="BM41" s="693">
        <v>5.4963639999999998</v>
      </c>
      <c r="BN41" s="693">
        <v>6.100619</v>
      </c>
      <c r="BO41" s="693">
        <v>6.6903709999999998</v>
      </c>
      <c r="BP41" s="693">
        <v>6.7454229999999997</v>
      </c>
      <c r="BQ41" s="693">
        <v>6.9486600000000003</v>
      </c>
      <c r="BR41" s="693">
        <v>6.6668560000000001</v>
      </c>
      <c r="BS41" s="693">
        <v>5.9396779999999998</v>
      </c>
      <c r="BT41" s="693">
        <v>5.2850010000000003</v>
      </c>
      <c r="BU41" s="693">
        <v>4.2581870000000004</v>
      </c>
      <c r="BV41" s="693">
        <v>3.8973719999999998</v>
      </c>
    </row>
    <row r="42" spans="1:74" ht="12" customHeight="1" x14ac:dyDescent="0.35">
      <c r="A42" s="651" t="s">
        <v>1070</v>
      </c>
      <c r="B42" s="649" t="s">
        <v>1071</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2.2685170000000001</v>
      </c>
      <c r="BA42" s="692">
        <v>3.0975760000000001</v>
      </c>
      <c r="BB42" s="693">
        <v>3.443527</v>
      </c>
      <c r="BC42" s="693">
        <v>3.7681529999999999</v>
      </c>
      <c r="BD42" s="693">
        <v>3.7975319999999999</v>
      </c>
      <c r="BE42" s="693">
        <v>3.8838059999999999</v>
      </c>
      <c r="BF42" s="693">
        <v>3.7127509999999999</v>
      </c>
      <c r="BG42" s="693">
        <v>3.2809200000000001</v>
      </c>
      <c r="BH42" s="693">
        <v>2.915845</v>
      </c>
      <c r="BI42" s="693">
        <v>2.3709539999999998</v>
      </c>
      <c r="BJ42" s="693">
        <v>2.1325099999999999</v>
      </c>
      <c r="BK42" s="693">
        <v>2.2864559999999998</v>
      </c>
      <c r="BL42" s="693">
        <v>2.5091700000000001</v>
      </c>
      <c r="BM42" s="693">
        <v>3.4617779999999998</v>
      </c>
      <c r="BN42" s="693">
        <v>3.8661970000000001</v>
      </c>
      <c r="BO42" s="693">
        <v>4.245692</v>
      </c>
      <c r="BP42" s="693">
        <v>4.2892060000000001</v>
      </c>
      <c r="BQ42" s="693">
        <v>4.4007969999999998</v>
      </c>
      <c r="BR42" s="693">
        <v>4.2183820000000001</v>
      </c>
      <c r="BS42" s="693">
        <v>3.7362320000000002</v>
      </c>
      <c r="BT42" s="693">
        <v>3.3247490000000002</v>
      </c>
      <c r="BU42" s="693">
        <v>2.7057980000000001</v>
      </c>
      <c r="BV42" s="693">
        <v>2.436887</v>
      </c>
    </row>
    <row r="43" spans="1:74" ht="12" customHeight="1" x14ac:dyDescent="0.35">
      <c r="A43" s="651" t="s">
        <v>1072</v>
      </c>
      <c r="B43" s="649" t="s">
        <v>1073</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1.0843419999999999</v>
      </c>
      <c r="BA43" s="692">
        <v>1.4547650000000001</v>
      </c>
      <c r="BB43" s="693">
        <v>1.596519</v>
      </c>
      <c r="BC43" s="693">
        <v>1.7361439999999999</v>
      </c>
      <c r="BD43" s="693">
        <v>1.737719</v>
      </c>
      <c r="BE43" s="693">
        <v>1.7981279999999999</v>
      </c>
      <c r="BF43" s="693">
        <v>1.7184870000000001</v>
      </c>
      <c r="BG43" s="693">
        <v>1.5397650000000001</v>
      </c>
      <c r="BH43" s="693">
        <v>1.3574379999999999</v>
      </c>
      <c r="BI43" s="693">
        <v>1.0753649999999999</v>
      </c>
      <c r="BJ43" s="693">
        <v>1.0200739999999999</v>
      </c>
      <c r="BK43" s="693">
        <v>1.1054040000000001</v>
      </c>
      <c r="BL43" s="693">
        <v>1.2214959999999999</v>
      </c>
      <c r="BM43" s="693">
        <v>1.6432450000000001</v>
      </c>
      <c r="BN43" s="693">
        <v>1.8106279999999999</v>
      </c>
      <c r="BO43" s="693">
        <v>1.9773339999999999</v>
      </c>
      <c r="BP43" s="693">
        <v>1.9879640000000001</v>
      </c>
      <c r="BQ43" s="693">
        <v>2.0639660000000002</v>
      </c>
      <c r="BR43" s="693">
        <v>1.979347</v>
      </c>
      <c r="BS43" s="693">
        <v>1.779571</v>
      </c>
      <c r="BT43" s="693">
        <v>1.574184</v>
      </c>
      <c r="BU43" s="693">
        <v>1.2498990000000001</v>
      </c>
      <c r="BV43" s="693">
        <v>1.188358</v>
      </c>
    </row>
    <row r="44" spans="1:74" ht="12" customHeight="1" x14ac:dyDescent="0.35">
      <c r="A44" s="651" t="s">
        <v>1074</v>
      </c>
      <c r="B44" s="649" t="s">
        <v>1075</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0.24834529999999999</v>
      </c>
      <c r="BA44" s="692">
        <v>0.35232160000000001</v>
      </c>
      <c r="BB44" s="693">
        <v>0.38204729999999998</v>
      </c>
      <c r="BC44" s="693">
        <v>0.42174970000000001</v>
      </c>
      <c r="BD44" s="693">
        <v>0.42260880000000001</v>
      </c>
      <c r="BE44" s="693">
        <v>0.43691219999999997</v>
      </c>
      <c r="BF44" s="693">
        <v>0.42356450000000001</v>
      </c>
      <c r="BG44" s="693">
        <v>0.38256430000000002</v>
      </c>
      <c r="BH44" s="693">
        <v>0.3483136</v>
      </c>
      <c r="BI44" s="693">
        <v>0.27270420000000001</v>
      </c>
      <c r="BJ44" s="693">
        <v>0.2452947</v>
      </c>
      <c r="BK44" s="693">
        <v>0.2594747</v>
      </c>
      <c r="BL44" s="693">
        <v>0.2775165</v>
      </c>
      <c r="BM44" s="693">
        <v>0.39134069999999999</v>
      </c>
      <c r="BN44" s="693">
        <v>0.42379440000000002</v>
      </c>
      <c r="BO44" s="693">
        <v>0.46734530000000002</v>
      </c>
      <c r="BP44" s="693">
        <v>0.46825299999999997</v>
      </c>
      <c r="BQ44" s="693">
        <v>0.48389729999999997</v>
      </c>
      <c r="BR44" s="693">
        <v>0.46912710000000002</v>
      </c>
      <c r="BS44" s="693">
        <v>0.42387599999999998</v>
      </c>
      <c r="BT44" s="693">
        <v>0.38606810000000003</v>
      </c>
      <c r="BU44" s="693">
        <v>0.30248920000000001</v>
      </c>
      <c r="BV44" s="693">
        <v>0.27212760000000003</v>
      </c>
    </row>
    <row r="45" spans="1:74" ht="12" customHeight="1" x14ac:dyDescent="0.35">
      <c r="A45" s="655" t="s">
        <v>1299</v>
      </c>
      <c r="B45" s="656" t="s">
        <v>1068</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2.5998393000000002E-2</v>
      </c>
      <c r="AB45" s="694">
        <v>2.6587304999999999E-2</v>
      </c>
      <c r="AC45" s="694">
        <v>2.735663E-2</v>
      </c>
      <c r="AD45" s="694">
        <v>2.7643055E-2</v>
      </c>
      <c r="AE45" s="694">
        <v>2.5223595000000001E-2</v>
      </c>
      <c r="AF45" s="694">
        <v>7.6546333999999994E-2</v>
      </c>
      <c r="AG45" s="694">
        <v>8.0188123E-2</v>
      </c>
      <c r="AH45" s="694">
        <v>6.8687026999999998E-2</v>
      </c>
      <c r="AI45" s="694">
        <v>8.5498915999999994E-2</v>
      </c>
      <c r="AJ45" s="694">
        <v>0.107406076</v>
      </c>
      <c r="AK45" s="694">
        <v>0.120586766</v>
      </c>
      <c r="AL45" s="694">
        <v>0.132986664</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3.0369993000000001E-2</v>
      </c>
      <c r="AZ45" s="694">
        <v>2.5642000000000002E-2</v>
      </c>
      <c r="BA45" s="694">
        <v>2.76917E-2</v>
      </c>
      <c r="BB45" s="695">
        <v>2.6636900000000002E-2</v>
      </c>
      <c r="BC45" s="695">
        <v>2.4827100000000001E-2</v>
      </c>
      <c r="BD45" s="695">
        <v>2.2509299999999999E-2</v>
      </c>
      <c r="BE45" s="695">
        <v>2.0367799999999998E-2</v>
      </c>
      <c r="BF45" s="695">
        <v>1.9217399999999999E-2</v>
      </c>
      <c r="BG45" s="695">
        <v>2.0655300000000001E-2</v>
      </c>
      <c r="BH45" s="695">
        <v>2.5180399999999999E-2</v>
      </c>
      <c r="BI45" s="695">
        <v>2.5710500000000001E-2</v>
      </c>
      <c r="BJ45" s="695">
        <v>2.5987199999999998E-2</v>
      </c>
      <c r="BK45" s="695">
        <v>2.6266600000000001E-2</v>
      </c>
      <c r="BL45" s="695">
        <v>2.3531E-2</v>
      </c>
      <c r="BM45" s="695">
        <v>2.63276E-2</v>
      </c>
      <c r="BN45" s="695">
        <v>2.5851300000000001E-2</v>
      </c>
      <c r="BO45" s="695">
        <v>2.43366E-2</v>
      </c>
      <c r="BP45" s="695">
        <v>2.22194E-2</v>
      </c>
      <c r="BQ45" s="695">
        <v>2.0183300000000001E-2</v>
      </c>
      <c r="BR45" s="695">
        <v>1.9103200000000001E-2</v>
      </c>
      <c r="BS45" s="695">
        <v>2.0586500000000001E-2</v>
      </c>
      <c r="BT45" s="695">
        <v>2.5136100000000001E-2</v>
      </c>
      <c r="BU45" s="695">
        <v>2.56837E-2</v>
      </c>
      <c r="BV45" s="695">
        <v>2.5969800000000001E-2</v>
      </c>
    </row>
    <row r="46" spans="1:74" ht="12" customHeight="1" x14ac:dyDescent="0.35">
      <c r="A46" s="657"/>
      <c r="B46" s="646" t="s">
        <v>1076</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1077</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23" t="s">
        <v>1357</v>
      </c>
      <c r="C48" s="824"/>
      <c r="D48" s="824"/>
      <c r="E48" s="824"/>
      <c r="F48" s="824"/>
      <c r="G48" s="824"/>
      <c r="H48" s="824"/>
      <c r="I48" s="824"/>
      <c r="J48" s="824"/>
      <c r="K48" s="824"/>
      <c r="L48" s="824"/>
      <c r="M48" s="824"/>
      <c r="N48" s="824"/>
      <c r="O48" s="824"/>
      <c r="P48" s="824"/>
      <c r="Q48" s="824"/>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4"/>
      <c r="C49" s="824"/>
      <c r="D49" s="824"/>
      <c r="E49" s="824"/>
      <c r="F49" s="824"/>
      <c r="G49" s="824"/>
      <c r="H49" s="824"/>
      <c r="I49" s="824"/>
      <c r="J49" s="824"/>
      <c r="K49" s="824"/>
      <c r="L49" s="824"/>
      <c r="M49" s="824"/>
      <c r="N49" s="824"/>
      <c r="O49" s="824"/>
      <c r="P49" s="824"/>
      <c r="Q49" s="824"/>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1078</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54" t="s">
        <v>808</v>
      </c>
      <c r="C51" s="755"/>
      <c r="D51" s="755"/>
      <c r="E51" s="755"/>
      <c r="F51" s="755"/>
      <c r="G51" s="755"/>
      <c r="H51" s="755"/>
      <c r="I51" s="755"/>
      <c r="J51" s="755"/>
      <c r="K51" s="755"/>
      <c r="L51" s="755"/>
      <c r="M51" s="755"/>
      <c r="N51" s="755"/>
      <c r="O51" s="755"/>
      <c r="P51" s="755"/>
      <c r="Q51" s="755"/>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5" t="str">
        <f>"Notes: "&amp;"EIA completed modeling and analysis for this report on " &amp;Dates!D2&amp;"."</f>
        <v>Notes: EIA completed modeling and analysis for this report on Thursday April 7, 2022.</v>
      </c>
      <c r="C52" s="755"/>
      <c r="D52" s="755"/>
      <c r="E52" s="755"/>
      <c r="F52" s="755"/>
      <c r="G52" s="755"/>
      <c r="H52" s="755"/>
      <c r="I52" s="755"/>
      <c r="J52" s="755"/>
      <c r="K52" s="755"/>
      <c r="L52" s="755"/>
      <c r="M52" s="755"/>
      <c r="N52" s="755"/>
      <c r="O52" s="755"/>
      <c r="P52" s="755"/>
      <c r="Q52" s="755"/>
    </row>
    <row r="53" spans="1:74" ht="12" customHeight="1" x14ac:dyDescent="0.35">
      <c r="A53" s="651"/>
      <c r="B53" s="748" t="s">
        <v>351</v>
      </c>
      <c r="C53" s="755"/>
      <c r="D53" s="755"/>
      <c r="E53" s="755"/>
      <c r="F53" s="755"/>
      <c r="G53" s="755"/>
      <c r="H53" s="755"/>
      <c r="I53" s="755"/>
      <c r="J53" s="755"/>
      <c r="K53" s="755"/>
      <c r="L53" s="755"/>
      <c r="M53" s="755"/>
      <c r="N53" s="755"/>
      <c r="O53" s="755"/>
      <c r="P53" s="755"/>
      <c r="Q53" s="755"/>
    </row>
    <row r="54" spans="1:74" ht="12" customHeight="1" x14ac:dyDescent="0.35">
      <c r="A54" s="651"/>
      <c r="B54" s="646" t="s">
        <v>1079</v>
      </c>
      <c r="C54" s="646"/>
      <c r="D54" s="646"/>
      <c r="E54" s="646"/>
      <c r="F54" s="646"/>
      <c r="G54" s="646"/>
      <c r="H54" s="646"/>
      <c r="I54" s="646"/>
      <c r="J54" s="646"/>
      <c r="K54" s="646"/>
      <c r="L54" s="646"/>
      <c r="M54" s="646"/>
      <c r="N54" s="646"/>
      <c r="O54" s="646"/>
      <c r="P54" s="646"/>
      <c r="Q54" s="646"/>
    </row>
    <row r="55" spans="1:74" ht="12" customHeight="1" x14ac:dyDescent="0.35">
      <c r="A55" s="651"/>
      <c r="B55" s="646" t="s">
        <v>831</v>
      </c>
      <c r="C55" s="646"/>
      <c r="D55" s="646"/>
      <c r="E55" s="646"/>
      <c r="F55" s="646"/>
      <c r="G55" s="646"/>
      <c r="H55" s="646"/>
      <c r="I55" s="646"/>
      <c r="J55" s="646"/>
      <c r="K55" s="646"/>
      <c r="L55" s="646"/>
      <c r="M55" s="646"/>
      <c r="N55" s="646"/>
      <c r="O55" s="646"/>
      <c r="P55" s="646"/>
      <c r="Q55" s="646"/>
    </row>
    <row r="56" spans="1:74" ht="12" customHeight="1" x14ac:dyDescent="0.35">
      <c r="A56" s="651"/>
      <c r="B56" s="763" t="s">
        <v>1362</v>
      </c>
      <c r="C56" s="734"/>
      <c r="D56" s="734"/>
      <c r="E56" s="734"/>
      <c r="F56" s="734"/>
      <c r="G56" s="734"/>
      <c r="H56" s="734"/>
      <c r="I56" s="734"/>
      <c r="J56" s="734"/>
      <c r="K56" s="734"/>
      <c r="L56" s="734"/>
      <c r="M56" s="734"/>
      <c r="N56" s="734"/>
      <c r="O56" s="734"/>
      <c r="P56" s="734"/>
      <c r="Q56" s="734"/>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Q45" transitionEvaluation="1" transitionEntry="1" codeName="Sheet6">
    <pageSetUpPr fitToPage="1"/>
  </sheetPr>
  <dimension ref="A1:BV160"/>
  <sheetViews>
    <sheetView showGridLines="0" workbookViewId="0">
      <pane xSplit="2" ySplit="4" topLeftCell="Q45" activePane="bottomRight" state="frozen"/>
      <selection activeCell="BF1" sqref="BF1"/>
      <selection pane="topRight" activeCell="BF1" sqref="BF1"/>
      <selection pane="bottomLeft" activeCell="BF1" sqref="BF1"/>
      <selection pane="bottomRight" activeCell="B79" sqref="B79:Q79"/>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28" customWidth="1"/>
    <col min="56" max="58" width="7.453125" style="623" customWidth="1"/>
    <col min="59" max="62" width="7.453125" style="328" customWidth="1"/>
    <col min="63" max="74" width="7.453125" style="135" customWidth="1"/>
    <col min="75" max="16384" width="9.54296875" style="135"/>
  </cols>
  <sheetData>
    <row r="1" spans="1:74" ht="13.4" customHeight="1" x14ac:dyDescent="0.3">
      <c r="A1" s="758" t="s">
        <v>792</v>
      </c>
      <c r="B1" s="829" t="s">
        <v>1100</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52"/>
    </row>
    <row r="2" spans="1:74" s="47"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0"/>
      <c r="B5" s="136" t="s">
        <v>788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554</v>
      </c>
      <c r="B7" s="39" t="s">
        <v>1096</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19810.572</v>
      </c>
      <c r="AW7" s="232">
        <v>19810.572</v>
      </c>
      <c r="AX7" s="232">
        <v>19810.572</v>
      </c>
      <c r="AY7" s="232">
        <v>19821.546666999999</v>
      </c>
      <c r="AZ7" s="232">
        <v>19848.614000000001</v>
      </c>
      <c r="BA7" s="232">
        <v>19888.629333000001</v>
      </c>
      <c r="BB7" s="305">
        <v>19960.759999999998</v>
      </c>
      <c r="BC7" s="305">
        <v>20012.3</v>
      </c>
      <c r="BD7" s="305">
        <v>20062.41</v>
      </c>
      <c r="BE7" s="305">
        <v>20105.93</v>
      </c>
      <c r="BF7" s="305">
        <v>20157.060000000001</v>
      </c>
      <c r="BG7" s="305">
        <v>20210.62</v>
      </c>
      <c r="BH7" s="305">
        <v>20273.580000000002</v>
      </c>
      <c r="BI7" s="305">
        <v>20326.8</v>
      </c>
      <c r="BJ7" s="305">
        <v>20377.23</v>
      </c>
      <c r="BK7" s="305">
        <v>20417.87</v>
      </c>
      <c r="BL7" s="305">
        <v>20468</v>
      </c>
      <c r="BM7" s="305">
        <v>20520.59</v>
      </c>
      <c r="BN7" s="305">
        <v>20578.580000000002</v>
      </c>
      <c r="BO7" s="305">
        <v>20633.93</v>
      </c>
      <c r="BP7" s="305">
        <v>20689.560000000001</v>
      </c>
      <c r="BQ7" s="305">
        <v>20745.38</v>
      </c>
      <c r="BR7" s="305">
        <v>20801.64</v>
      </c>
      <c r="BS7" s="305">
        <v>20858.25</v>
      </c>
      <c r="BT7" s="305">
        <v>20918.02</v>
      </c>
      <c r="BU7" s="305">
        <v>20973.21</v>
      </c>
      <c r="BV7" s="305">
        <v>21026.63</v>
      </c>
    </row>
    <row r="8" spans="1:74" ht="11.15" customHeight="1" x14ac:dyDescent="0.25">
      <c r="A8" s="140"/>
      <c r="B8" s="36" t="s">
        <v>813</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305"/>
      <c r="BC8" s="305"/>
      <c r="BD8" s="305"/>
      <c r="BE8" s="305"/>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814</v>
      </c>
      <c r="B9" s="39" t="s">
        <v>1096</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13898.8</v>
      </c>
      <c r="AW9" s="232">
        <v>13897.4</v>
      </c>
      <c r="AX9" s="232">
        <v>13714.1</v>
      </c>
      <c r="AY9" s="232">
        <v>13918.9</v>
      </c>
      <c r="AZ9" s="232">
        <v>13928.377555999999</v>
      </c>
      <c r="BA9" s="232">
        <v>13958.136221999999</v>
      </c>
      <c r="BB9" s="305">
        <v>13994.65</v>
      </c>
      <c r="BC9" s="305">
        <v>14018.33</v>
      </c>
      <c r="BD9" s="305">
        <v>14036.29</v>
      </c>
      <c r="BE9" s="305">
        <v>14035.09</v>
      </c>
      <c r="BF9" s="305">
        <v>14051.73</v>
      </c>
      <c r="BG9" s="305">
        <v>14072.73</v>
      </c>
      <c r="BH9" s="305">
        <v>14102.68</v>
      </c>
      <c r="BI9" s="305">
        <v>14129.03</v>
      </c>
      <c r="BJ9" s="305">
        <v>14156.33</v>
      </c>
      <c r="BK9" s="305">
        <v>14181.61</v>
      </c>
      <c r="BL9" s="305">
        <v>14213.05</v>
      </c>
      <c r="BM9" s="305">
        <v>14247.68</v>
      </c>
      <c r="BN9" s="305">
        <v>14288.72</v>
      </c>
      <c r="BO9" s="305">
        <v>14327.28</v>
      </c>
      <c r="BP9" s="305">
        <v>14366.6</v>
      </c>
      <c r="BQ9" s="305">
        <v>14406.4</v>
      </c>
      <c r="BR9" s="305">
        <v>14447.44</v>
      </c>
      <c r="BS9" s="305">
        <v>14489.42</v>
      </c>
      <c r="BT9" s="305">
        <v>14533.69</v>
      </c>
      <c r="BU9" s="305">
        <v>14576.6</v>
      </c>
      <c r="BV9" s="305">
        <v>14619.49</v>
      </c>
    </row>
    <row r="10" spans="1:74" ht="11.15" customHeight="1" x14ac:dyDescent="0.25">
      <c r="A10" s="140"/>
      <c r="B10" s="674" t="s">
        <v>1101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568</v>
      </c>
      <c r="B11" s="39" t="s">
        <v>1096</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3607.8310000000001</v>
      </c>
      <c r="AW11" s="232">
        <v>3607.8310000000001</v>
      </c>
      <c r="AX11" s="232">
        <v>3607.8310000000001</v>
      </c>
      <c r="AY11" s="232">
        <v>3658.7881111000002</v>
      </c>
      <c r="AZ11" s="232">
        <v>3681.8577777999999</v>
      </c>
      <c r="BA11" s="232">
        <v>3703.4821111000001</v>
      </c>
      <c r="BB11" s="305">
        <v>3725.7510000000002</v>
      </c>
      <c r="BC11" s="305">
        <v>3742.9169999999999</v>
      </c>
      <c r="BD11" s="305">
        <v>3757.0709999999999</v>
      </c>
      <c r="BE11" s="305">
        <v>3767.2049999999999</v>
      </c>
      <c r="BF11" s="305">
        <v>3776.0880000000002</v>
      </c>
      <c r="BG11" s="305">
        <v>3782.7150000000001</v>
      </c>
      <c r="BH11" s="305">
        <v>3783.8420000000001</v>
      </c>
      <c r="BI11" s="305">
        <v>3788.386</v>
      </c>
      <c r="BJ11" s="305">
        <v>3793.1039999999998</v>
      </c>
      <c r="BK11" s="305">
        <v>3797.0219999999999</v>
      </c>
      <c r="BL11" s="305">
        <v>3802.819</v>
      </c>
      <c r="BM11" s="305">
        <v>3809.5219999999999</v>
      </c>
      <c r="BN11" s="305">
        <v>3817.913</v>
      </c>
      <c r="BO11" s="305">
        <v>3825.84</v>
      </c>
      <c r="BP11" s="305">
        <v>3834.0859999999998</v>
      </c>
      <c r="BQ11" s="305">
        <v>3842.1379999999999</v>
      </c>
      <c r="BR11" s="305">
        <v>3851.4059999999999</v>
      </c>
      <c r="BS11" s="305">
        <v>3861.377</v>
      </c>
      <c r="BT11" s="305">
        <v>3873.4789999999998</v>
      </c>
      <c r="BU11" s="305">
        <v>3883.7860000000001</v>
      </c>
      <c r="BV11" s="305">
        <v>3893.7269999999999</v>
      </c>
    </row>
    <row r="12" spans="1:74" ht="11.15" customHeight="1" x14ac:dyDescent="0.25">
      <c r="A12" s="140"/>
      <c r="B12" s="141" t="s">
        <v>573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574</v>
      </c>
      <c r="B13" s="39" t="s">
        <v>1096</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225.09399999999999</v>
      </c>
      <c r="AW13" s="560">
        <v>225.09399999999999</v>
      </c>
      <c r="AX13" s="560">
        <v>225.09399999999999</v>
      </c>
      <c r="AY13" s="560">
        <v>145.24765926000001</v>
      </c>
      <c r="AZ13" s="560">
        <v>122.25391481</v>
      </c>
      <c r="BA13" s="560">
        <v>109.41782593000001</v>
      </c>
      <c r="BB13" s="561">
        <v>114.14961481</v>
      </c>
      <c r="BC13" s="561">
        <v>116.07117037</v>
      </c>
      <c r="BD13" s="561">
        <v>122.59271481</v>
      </c>
      <c r="BE13" s="561">
        <v>140.98759630000001</v>
      </c>
      <c r="BF13" s="561">
        <v>151.25410740999999</v>
      </c>
      <c r="BG13" s="561">
        <v>160.6655963</v>
      </c>
      <c r="BH13" s="561">
        <v>172.65312963</v>
      </c>
      <c r="BI13" s="561">
        <v>177.78127406999999</v>
      </c>
      <c r="BJ13" s="561">
        <v>179.48109629999999</v>
      </c>
      <c r="BK13" s="561">
        <v>173.23551481000001</v>
      </c>
      <c r="BL13" s="561">
        <v>171.4665037</v>
      </c>
      <c r="BM13" s="561">
        <v>169.65698148000001</v>
      </c>
      <c r="BN13" s="561">
        <v>166.45820741</v>
      </c>
      <c r="BO13" s="561">
        <v>165.57921852000001</v>
      </c>
      <c r="BP13" s="561">
        <v>165.67127407000001</v>
      </c>
      <c r="BQ13" s="561">
        <v>168.13281852</v>
      </c>
      <c r="BR13" s="561">
        <v>169.11812963</v>
      </c>
      <c r="BS13" s="561">
        <v>170.02565185</v>
      </c>
      <c r="BT13" s="561">
        <v>171.18510370000001</v>
      </c>
      <c r="BU13" s="561">
        <v>171.68975925999999</v>
      </c>
      <c r="BV13" s="561">
        <v>171.86933704</v>
      </c>
    </row>
    <row r="14" spans="1:74" ht="11.15" customHeight="1" x14ac:dyDescent="0.25">
      <c r="A14" s="140"/>
      <c r="B14" s="141" t="s">
        <v>910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912</v>
      </c>
      <c r="B15" s="39" t="s">
        <v>1096</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3359.7080000000001</v>
      </c>
      <c r="AW15" s="232">
        <v>3359.7080000000001</v>
      </c>
      <c r="AX15" s="232">
        <v>3359.7080000000001</v>
      </c>
      <c r="AY15" s="232">
        <v>3360.1765925999998</v>
      </c>
      <c r="AZ15" s="232">
        <v>3362.1051481</v>
      </c>
      <c r="BA15" s="232">
        <v>3365.0502593000001</v>
      </c>
      <c r="BB15" s="305">
        <v>3370.8319999999999</v>
      </c>
      <c r="BC15" s="305">
        <v>3374.4450000000002</v>
      </c>
      <c r="BD15" s="305">
        <v>3377.71</v>
      </c>
      <c r="BE15" s="305">
        <v>3380.4079999999999</v>
      </c>
      <c r="BF15" s="305">
        <v>3383.1379999999999</v>
      </c>
      <c r="BG15" s="305">
        <v>3385.6819999999998</v>
      </c>
      <c r="BH15" s="305">
        <v>3387.1970000000001</v>
      </c>
      <c r="BI15" s="305">
        <v>3390.002</v>
      </c>
      <c r="BJ15" s="305">
        <v>3393.2539999999999</v>
      </c>
      <c r="BK15" s="305">
        <v>3397.5239999999999</v>
      </c>
      <c r="BL15" s="305">
        <v>3401.239</v>
      </c>
      <c r="BM15" s="305">
        <v>3404.9720000000002</v>
      </c>
      <c r="BN15" s="305">
        <v>3409.3490000000002</v>
      </c>
      <c r="BO15" s="305">
        <v>3412.6439999999998</v>
      </c>
      <c r="BP15" s="305">
        <v>3415.4850000000001</v>
      </c>
      <c r="BQ15" s="305">
        <v>3416.9580000000001</v>
      </c>
      <c r="BR15" s="305">
        <v>3419.576</v>
      </c>
      <c r="BS15" s="305">
        <v>3422.4250000000002</v>
      </c>
      <c r="BT15" s="305">
        <v>3425.9520000000002</v>
      </c>
      <c r="BU15" s="305">
        <v>3428.9290000000001</v>
      </c>
      <c r="BV15" s="305">
        <v>3431.8009999999999</v>
      </c>
    </row>
    <row r="16" spans="1:74" ht="11.15" customHeight="1" x14ac:dyDescent="0.25">
      <c r="A16" s="140"/>
      <c r="B16" s="141" t="s">
        <v>911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913</v>
      </c>
      <c r="B17" s="39" t="s">
        <v>1096</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2396.5790000000002</v>
      </c>
      <c r="AW17" s="232">
        <v>2396.5790000000002</v>
      </c>
      <c r="AX17" s="232">
        <v>2396.5790000000002</v>
      </c>
      <c r="AY17" s="232">
        <v>2397.4003333000001</v>
      </c>
      <c r="AZ17" s="232">
        <v>2406.0743333</v>
      </c>
      <c r="BA17" s="232">
        <v>2419.7063333000001</v>
      </c>
      <c r="BB17" s="305">
        <v>2446.9899999999998</v>
      </c>
      <c r="BC17" s="305">
        <v>2464.018</v>
      </c>
      <c r="BD17" s="305">
        <v>2479.4839999999999</v>
      </c>
      <c r="BE17" s="305">
        <v>2491.6489999999999</v>
      </c>
      <c r="BF17" s="305">
        <v>2505.2950000000001</v>
      </c>
      <c r="BG17" s="305">
        <v>2518.683</v>
      </c>
      <c r="BH17" s="305">
        <v>2531.1640000000002</v>
      </c>
      <c r="BI17" s="305">
        <v>2544.5219999999999</v>
      </c>
      <c r="BJ17" s="305">
        <v>2558.1080000000002</v>
      </c>
      <c r="BK17" s="305">
        <v>2572.7579999999998</v>
      </c>
      <c r="BL17" s="305">
        <v>2586.1729999999998</v>
      </c>
      <c r="BM17" s="305">
        <v>2599.1889999999999</v>
      </c>
      <c r="BN17" s="305">
        <v>2611.5810000000001</v>
      </c>
      <c r="BO17" s="305">
        <v>2623.9679999999998</v>
      </c>
      <c r="BP17" s="305">
        <v>2636.1239999999998</v>
      </c>
      <c r="BQ17" s="305">
        <v>2648.1320000000001</v>
      </c>
      <c r="BR17" s="305">
        <v>2659.7649999999999</v>
      </c>
      <c r="BS17" s="305">
        <v>2671.1060000000002</v>
      </c>
      <c r="BT17" s="305">
        <v>2681.6869999999999</v>
      </c>
      <c r="BU17" s="305">
        <v>2692.7939999999999</v>
      </c>
      <c r="BV17" s="305">
        <v>2703.9609999999998</v>
      </c>
    </row>
    <row r="18" spans="1:74" ht="11.15" customHeight="1" x14ac:dyDescent="0.25">
      <c r="A18" s="140"/>
      <c r="B18" s="141" t="s">
        <v>915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914</v>
      </c>
      <c r="B19" s="39" t="s">
        <v>1096</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3738.2910000000002</v>
      </c>
      <c r="AW19" s="232">
        <v>3738.2910000000002</v>
      </c>
      <c r="AX19" s="232">
        <v>3738.2910000000002</v>
      </c>
      <c r="AY19" s="232">
        <v>3797.9090000000001</v>
      </c>
      <c r="AZ19" s="232">
        <v>3822.0046667000001</v>
      </c>
      <c r="BA19" s="232">
        <v>3842.6723333</v>
      </c>
      <c r="BB19" s="305">
        <v>3863.42</v>
      </c>
      <c r="BC19" s="305">
        <v>3874.6010000000001</v>
      </c>
      <c r="BD19" s="305">
        <v>3879.7220000000002</v>
      </c>
      <c r="BE19" s="305">
        <v>3873.0949999999998</v>
      </c>
      <c r="BF19" s="305">
        <v>3870.364</v>
      </c>
      <c r="BG19" s="305">
        <v>3865.8389999999999</v>
      </c>
      <c r="BH19" s="305">
        <v>3854.2460000000001</v>
      </c>
      <c r="BI19" s="305">
        <v>3850.0920000000001</v>
      </c>
      <c r="BJ19" s="305">
        <v>3848.1010000000001</v>
      </c>
      <c r="BK19" s="305">
        <v>3849.3829999999998</v>
      </c>
      <c r="BL19" s="305">
        <v>3850.886</v>
      </c>
      <c r="BM19" s="305">
        <v>3853.7179999999998</v>
      </c>
      <c r="BN19" s="305">
        <v>3858.3159999999998</v>
      </c>
      <c r="BO19" s="305">
        <v>3863.4830000000002</v>
      </c>
      <c r="BP19" s="305">
        <v>3869.6550000000002</v>
      </c>
      <c r="BQ19" s="305">
        <v>3876.279</v>
      </c>
      <c r="BR19" s="305">
        <v>3884.8739999999998</v>
      </c>
      <c r="BS19" s="305">
        <v>3894.8879999999999</v>
      </c>
      <c r="BT19" s="305">
        <v>3906.4690000000001</v>
      </c>
      <c r="BU19" s="305">
        <v>3919.2089999999998</v>
      </c>
      <c r="BV19" s="305">
        <v>3933.2570000000001</v>
      </c>
    </row>
    <row r="20" spans="1:74" ht="11.15" customHeight="1" x14ac:dyDescent="0.2">
      <c r="A20" s="140"/>
      <c r="B20" s="36" t="s">
        <v>557</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558</v>
      </c>
      <c r="B21" s="39" t="s">
        <v>1096</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15444.1</v>
      </c>
      <c r="AW21" s="232">
        <v>15427.5</v>
      </c>
      <c r="AX21" s="232">
        <v>15380.1</v>
      </c>
      <c r="AY21" s="232">
        <v>15309.6</v>
      </c>
      <c r="AZ21" s="232">
        <v>15235.849333</v>
      </c>
      <c r="BA21" s="232">
        <v>15216.130332999999</v>
      </c>
      <c r="BB21" s="305">
        <v>15224.1</v>
      </c>
      <c r="BC21" s="305">
        <v>15236.69</v>
      </c>
      <c r="BD21" s="305">
        <v>15262.27</v>
      </c>
      <c r="BE21" s="305">
        <v>15319.43</v>
      </c>
      <c r="BF21" s="305">
        <v>15357.1</v>
      </c>
      <c r="BG21" s="305">
        <v>15393.85</v>
      </c>
      <c r="BH21" s="305">
        <v>15414.14</v>
      </c>
      <c r="BI21" s="305">
        <v>15460.7</v>
      </c>
      <c r="BJ21" s="305">
        <v>15518</v>
      </c>
      <c r="BK21" s="305">
        <v>15602.63</v>
      </c>
      <c r="BL21" s="305">
        <v>15668.96</v>
      </c>
      <c r="BM21" s="305">
        <v>15733.59</v>
      </c>
      <c r="BN21" s="305">
        <v>15796.7</v>
      </c>
      <c r="BO21" s="305">
        <v>15857.78</v>
      </c>
      <c r="BP21" s="305">
        <v>15917</v>
      </c>
      <c r="BQ21" s="305">
        <v>15969.28</v>
      </c>
      <c r="BR21" s="305">
        <v>16028.63</v>
      </c>
      <c r="BS21" s="305">
        <v>16089.96</v>
      </c>
      <c r="BT21" s="305">
        <v>16154.41</v>
      </c>
      <c r="BU21" s="305">
        <v>16218.83</v>
      </c>
      <c r="BV21" s="305">
        <v>16284.36</v>
      </c>
    </row>
    <row r="22" spans="1:74" ht="11.15" customHeight="1" x14ac:dyDescent="0.25">
      <c r="A22" s="140"/>
      <c r="B22" s="139" t="s">
        <v>578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579</v>
      </c>
      <c r="B23" s="203" t="s">
        <v>459</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149.721</v>
      </c>
      <c r="AZ23" s="250">
        <v>150.399</v>
      </c>
      <c r="BA23" s="250">
        <v>150.77748025</v>
      </c>
      <c r="BB23" s="316">
        <v>151.1857</v>
      </c>
      <c r="BC23" s="316">
        <v>151.56360000000001</v>
      </c>
      <c r="BD23" s="316">
        <v>151.90219999999999</v>
      </c>
      <c r="BE23" s="316">
        <v>152.17850000000001</v>
      </c>
      <c r="BF23" s="316">
        <v>152.45570000000001</v>
      </c>
      <c r="BG23" s="316">
        <v>152.71100000000001</v>
      </c>
      <c r="BH23" s="316">
        <v>152.94239999999999</v>
      </c>
      <c r="BI23" s="316">
        <v>153.15479999999999</v>
      </c>
      <c r="BJ23" s="316">
        <v>153.34649999999999</v>
      </c>
      <c r="BK23" s="316">
        <v>153.49510000000001</v>
      </c>
      <c r="BL23" s="316">
        <v>153.6619</v>
      </c>
      <c r="BM23" s="316">
        <v>153.8245</v>
      </c>
      <c r="BN23" s="316">
        <v>153.98390000000001</v>
      </c>
      <c r="BO23" s="316">
        <v>154.1377</v>
      </c>
      <c r="BP23" s="316">
        <v>154.2868</v>
      </c>
      <c r="BQ23" s="316">
        <v>154.42679999999999</v>
      </c>
      <c r="BR23" s="316">
        <v>154.56970000000001</v>
      </c>
      <c r="BS23" s="316">
        <v>154.71100000000001</v>
      </c>
      <c r="BT23" s="316">
        <v>154.84950000000001</v>
      </c>
      <c r="BU23" s="316">
        <v>154.9889</v>
      </c>
      <c r="BV23" s="316">
        <v>155.12780000000001</v>
      </c>
    </row>
    <row r="24" spans="1:74" s="143" customFormat="1" ht="11.15" customHeight="1" x14ac:dyDescent="0.25">
      <c r="A24" s="140"/>
      <c r="B24" s="139" t="s">
        <v>815</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817</v>
      </c>
      <c r="B25" s="203" t="s">
        <v>816</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3.7477883310000002</v>
      </c>
      <c r="BB25" s="316">
        <v>3.65821</v>
      </c>
      <c r="BC25" s="316">
        <v>3.582551</v>
      </c>
      <c r="BD25" s="316">
        <v>3.5200580000000001</v>
      </c>
      <c r="BE25" s="316">
        <v>3.4741179999999998</v>
      </c>
      <c r="BF25" s="316">
        <v>3.4354209999999998</v>
      </c>
      <c r="BG25" s="316">
        <v>3.4073519999999999</v>
      </c>
      <c r="BH25" s="316">
        <v>3.3965190000000001</v>
      </c>
      <c r="BI25" s="316">
        <v>3.3847520000000002</v>
      </c>
      <c r="BJ25" s="316">
        <v>3.3786580000000002</v>
      </c>
      <c r="BK25" s="316">
        <v>3.3853390000000001</v>
      </c>
      <c r="BL25" s="316">
        <v>3.385265</v>
      </c>
      <c r="BM25" s="316">
        <v>3.3855379999999999</v>
      </c>
      <c r="BN25" s="316">
        <v>3.3844439999999998</v>
      </c>
      <c r="BO25" s="316">
        <v>3.3866969999999998</v>
      </c>
      <c r="BP25" s="316">
        <v>3.3905820000000002</v>
      </c>
      <c r="BQ25" s="316">
        <v>3.4019699999999999</v>
      </c>
      <c r="BR25" s="316">
        <v>3.4047200000000002</v>
      </c>
      <c r="BS25" s="316">
        <v>3.4047010000000002</v>
      </c>
      <c r="BT25" s="316">
        <v>3.3996189999999999</v>
      </c>
      <c r="BU25" s="316">
        <v>3.3957839999999999</v>
      </c>
      <c r="BV25" s="316">
        <v>3.3909009999999999</v>
      </c>
    </row>
    <row r="26" spans="1:74" ht="11.15" customHeight="1" x14ac:dyDescent="0.25">
      <c r="A26" s="140"/>
      <c r="B26" s="139" t="s">
        <v>818</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819</v>
      </c>
      <c r="B27" s="203" t="s">
        <v>820</v>
      </c>
      <c r="C27" s="437">
        <v>1.3089999999999999</v>
      </c>
      <c r="D27" s="437">
        <v>1.2889999999999999</v>
      </c>
      <c r="E27" s="437">
        <v>1.327</v>
      </c>
      <c r="F27" s="437">
        <v>1.2849999999999999</v>
      </c>
      <c r="G27" s="437">
        <v>1.3540000000000001</v>
      </c>
      <c r="H27" s="437">
        <v>1.1990000000000001</v>
      </c>
      <c r="I27" s="437">
        <v>1.1930000000000001</v>
      </c>
      <c r="J27" s="437">
        <v>1.288</v>
      </c>
      <c r="K27" s="437">
        <v>1.238</v>
      </c>
      <c r="L27" s="437">
        <v>1.208</v>
      </c>
      <c r="M27" s="437">
        <v>1.1830000000000001</v>
      </c>
      <c r="N27" s="437">
        <v>1.095</v>
      </c>
      <c r="O27" s="437">
        <v>1.244</v>
      </c>
      <c r="P27" s="437">
        <v>1.1419999999999999</v>
      </c>
      <c r="Q27" s="437">
        <v>1.2030000000000001</v>
      </c>
      <c r="R27" s="437">
        <v>1.282</v>
      </c>
      <c r="S27" s="437">
        <v>1.3029999999999999</v>
      </c>
      <c r="T27" s="437">
        <v>1.2370000000000001</v>
      </c>
      <c r="U27" s="437">
        <v>1.224</v>
      </c>
      <c r="V27" s="437">
        <v>1.371</v>
      </c>
      <c r="W27" s="437">
        <v>1.2849999999999999</v>
      </c>
      <c r="X27" s="437">
        <v>1.3180000000000001</v>
      </c>
      <c r="Y27" s="437">
        <v>1.35</v>
      </c>
      <c r="Z27" s="437">
        <v>1.5469999999999999</v>
      </c>
      <c r="AA27" s="437">
        <v>1.589</v>
      </c>
      <c r="AB27" s="437">
        <v>1.589</v>
      </c>
      <c r="AC27" s="437">
        <v>1.2769999999999999</v>
      </c>
      <c r="AD27" s="437">
        <v>0.93799999999999994</v>
      </c>
      <c r="AE27" s="437">
        <v>1.046</v>
      </c>
      <c r="AF27" s="437">
        <v>1.2729999999999999</v>
      </c>
      <c r="AG27" s="437">
        <v>1.4970000000000001</v>
      </c>
      <c r="AH27" s="437">
        <v>1.3759999999999999</v>
      </c>
      <c r="AI27" s="437">
        <v>1.448</v>
      </c>
      <c r="AJ27" s="437">
        <v>1.514</v>
      </c>
      <c r="AK27" s="437">
        <v>1.5509999999999999</v>
      </c>
      <c r="AL27" s="437">
        <v>1.661</v>
      </c>
      <c r="AM27" s="437">
        <v>1.625</v>
      </c>
      <c r="AN27" s="437">
        <v>1.4470000000000001</v>
      </c>
      <c r="AO27" s="437">
        <v>1.7250000000000001</v>
      </c>
      <c r="AP27" s="437">
        <v>1.514</v>
      </c>
      <c r="AQ27" s="437">
        <v>1.5940000000000001</v>
      </c>
      <c r="AR27" s="437">
        <v>1.657</v>
      </c>
      <c r="AS27" s="437">
        <v>1.5620000000000001</v>
      </c>
      <c r="AT27" s="437">
        <v>1.573</v>
      </c>
      <c r="AU27" s="437">
        <v>1.55</v>
      </c>
      <c r="AV27" s="437">
        <v>1.552</v>
      </c>
      <c r="AW27" s="437">
        <v>1.7030000000000001</v>
      </c>
      <c r="AX27" s="437">
        <v>1.708</v>
      </c>
      <c r="AY27" s="437">
        <v>1.6379999999999999</v>
      </c>
      <c r="AZ27" s="437">
        <v>1.671571358</v>
      </c>
      <c r="BA27" s="437">
        <v>1.6697784321</v>
      </c>
      <c r="BB27" s="438">
        <v>1.668385</v>
      </c>
      <c r="BC27" s="438">
        <v>1.6564719999999999</v>
      </c>
      <c r="BD27" s="438">
        <v>1.63801</v>
      </c>
      <c r="BE27" s="438">
        <v>1.6001559999999999</v>
      </c>
      <c r="BF27" s="438">
        <v>1.57823</v>
      </c>
      <c r="BG27" s="438">
        <v>1.5593889999999999</v>
      </c>
      <c r="BH27" s="438">
        <v>1.5402549999999999</v>
      </c>
      <c r="BI27" s="438">
        <v>1.5301149999999999</v>
      </c>
      <c r="BJ27" s="438">
        <v>1.5255939999999999</v>
      </c>
      <c r="BK27" s="438">
        <v>1.5391330000000001</v>
      </c>
      <c r="BL27" s="438">
        <v>1.5365139999999999</v>
      </c>
      <c r="BM27" s="438">
        <v>1.530181</v>
      </c>
      <c r="BN27" s="438">
        <v>1.5100750000000001</v>
      </c>
      <c r="BO27" s="438">
        <v>1.503857</v>
      </c>
      <c r="BP27" s="438">
        <v>1.501468</v>
      </c>
      <c r="BQ27" s="438">
        <v>1.510562</v>
      </c>
      <c r="BR27" s="438">
        <v>1.5100910000000001</v>
      </c>
      <c r="BS27" s="438">
        <v>1.507708</v>
      </c>
      <c r="BT27" s="438">
        <v>1.5007619999999999</v>
      </c>
      <c r="BU27" s="438">
        <v>1.496545</v>
      </c>
      <c r="BV27" s="438">
        <v>1.4924059999999999</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1381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581</v>
      </c>
      <c r="B30" s="556" t="s">
        <v>580</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101.09269999999999</v>
      </c>
      <c r="AU30" s="250">
        <v>99.843999999999994</v>
      </c>
      <c r="AV30" s="250">
        <v>101.2341</v>
      </c>
      <c r="AW30" s="250">
        <v>102.1319</v>
      </c>
      <c r="AX30" s="250">
        <v>102.0234</v>
      </c>
      <c r="AY30" s="250">
        <v>103.46769999999999</v>
      </c>
      <c r="AZ30" s="250">
        <v>103.6688642</v>
      </c>
      <c r="BA30" s="250">
        <v>104.34009012</v>
      </c>
      <c r="BB30" s="316">
        <v>105.19629999999999</v>
      </c>
      <c r="BC30" s="316">
        <v>105.7901</v>
      </c>
      <c r="BD30" s="316">
        <v>106.2843</v>
      </c>
      <c r="BE30" s="316">
        <v>106.5528</v>
      </c>
      <c r="BF30" s="316">
        <v>106.9422</v>
      </c>
      <c r="BG30" s="316">
        <v>107.32640000000001</v>
      </c>
      <c r="BH30" s="316">
        <v>107.75700000000001</v>
      </c>
      <c r="BI30" s="316">
        <v>108.09229999999999</v>
      </c>
      <c r="BJ30" s="316">
        <v>108.38379999999999</v>
      </c>
      <c r="BK30" s="316">
        <v>108.5508</v>
      </c>
      <c r="BL30" s="316">
        <v>108.8155</v>
      </c>
      <c r="BM30" s="316">
        <v>109.09699999999999</v>
      </c>
      <c r="BN30" s="316">
        <v>109.4062</v>
      </c>
      <c r="BO30" s="316">
        <v>109.71339999999999</v>
      </c>
      <c r="BP30" s="316">
        <v>110.0294</v>
      </c>
      <c r="BQ30" s="316">
        <v>110.40519999999999</v>
      </c>
      <c r="BR30" s="316">
        <v>110.70059999999999</v>
      </c>
      <c r="BS30" s="316">
        <v>110.9666</v>
      </c>
      <c r="BT30" s="316">
        <v>111.1698</v>
      </c>
      <c r="BU30" s="316">
        <v>111.40179999999999</v>
      </c>
      <c r="BV30" s="316">
        <v>111.6293</v>
      </c>
    </row>
    <row r="31" spans="1:74" ht="11.15" customHeight="1" x14ac:dyDescent="0.25">
      <c r="A31" s="297" t="s">
        <v>559</v>
      </c>
      <c r="B31" s="41" t="s">
        <v>899</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99.737399999999994</v>
      </c>
      <c r="AU31" s="250">
        <v>98.871099999999998</v>
      </c>
      <c r="AV31" s="250">
        <v>100.5605</v>
      </c>
      <c r="AW31" s="250">
        <v>101.3425</v>
      </c>
      <c r="AX31" s="250">
        <v>101.2702</v>
      </c>
      <c r="AY31" s="250">
        <v>101.4923</v>
      </c>
      <c r="AZ31" s="250">
        <v>101.83979877</v>
      </c>
      <c r="BA31" s="250">
        <v>102.32849505999999</v>
      </c>
      <c r="BB31" s="316">
        <v>103.1708</v>
      </c>
      <c r="BC31" s="316">
        <v>103.6913</v>
      </c>
      <c r="BD31" s="316">
        <v>104.1356</v>
      </c>
      <c r="BE31" s="316">
        <v>104.36499999999999</v>
      </c>
      <c r="BF31" s="316">
        <v>104.761</v>
      </c>
      <c r="BG31" s="316">
        <v>105.1849</v>
      </c>
      <c r="BH31" s="316">
        <v>105.7149</v>
      </c>
      <c r="BI31" s="316">
        <v>106.13590000000001</v>
      </c>
      <c r="BJ31" s="316">
        <v>106.526</v>
      </c>
      <c r="BK31" s="316">
        <v>106.8104</v>
      </c>
      <c r="BL31" s="316">
        <v>107.19499999999999</v>
      </c>
      <c r="BM31" s="316">
        <v>107.6049</v>
      </c>
      <c r="BN31" s="316">
        <v>108.077</v>
      </c>
      <c r="BO31" s="316">
        <v>108.51</v>
      </c>
      <c r="BP31" s="316">
        <v>108.94070000000001</v>
      </c>
      <c r="BQ31" s="316">
        <v>109.39960000000001</v>
      </c>
      <c r="BR31" s="316">
        <v>109.80289999999999</v>
      </c>
      <c r="BS31" s="316">
        <v>110.181</v>
      </c>
      <c r="BT31" s="316">
        <v>110.533</v>
      </c>
      <c r="BU31" s="316">
        <v>110.8614</v>
      </c>
      <c r="BV31" s="316">
        <v>111.1652</v>
      </c>
    </row>
    <row r="32" spans="1:74" ht="11.15" customHeight="1" x14ac:dyDescent="0.25">
      <c r="A32" s="557" t="s">
        <v>884</v>
      </c>
      <c r="B32" s="558" t="s">
        <v>900</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99.777199999999993</v>
      </c>
      <c r="AU32" s="250">
        <v>99.821200000000005</v>
      </c>
      <c r="AV32" s="250">
        <v>100.91249999999999</v>
      </c>
      <c r="AW32" s="250">
        <v>101.83150000000001</v>
      </c>
      <c r="AX32" s="250">
        <v>102.2227</v>
      </c>
      <c r="AY32" s="250">
        <v>102.8402</v>
      </c>
      <c r="AZ32" s="250">
        <v>103.03424938000001</v>
      </c>
      <c r="BA32" s="250">
        <v>103.29463086</v>
      </c>
      <c r="BB32" s="316">
        <v>103.3695</v>
      </c>
      <c r="BC32" s="316">
        <v>103.50960000000001</v>
      </c>
      <c r="BD32" s="316">
        <v>103.6236</v>
      </c>
      <c r="BE32" s="316">
        <v>103.6814</v>
      </c>
      <c r="BF32" s="316">
        <v>103.76600000000001</v>
      </c>
      <c r="BG32" s="316">
        <v>103.8473</v>
      </c>
      <c r="BH32" s="316">
        <v>103.91800000000001</v>
      </c>
      <c r="BI32" s="316">
        <v>103.9979</v>
      </c>
      <c r="BJ32" s="316">
        <v>104.07980000000001</v>
      </c>
      <c r="BK32" s="316">
        <v>104.1619</v>
      </c>
      <c r="BL32" s="316">
        <v>104.2491</v>
      </c>
      <c r="BM32" s="316">
        <v>104.33969999999999</v>
      </c>
      <c r="BN32" s="316">
        <v>104.4213</v>
      </c>
      <c r="BO32" s="316">
        <v>104.5278</v>
      </c>
      <c r="BP32" s="316">
        <v>104.6469</v>
      </c>
      <c r="BQ32" s="316">
        <v>104.7963</v>
      </c>
      <c r="BR32" s="316">
        <v>104.9273</v>
      </c>
      <c r="BS32" s="316">
        <v>105.05759999999999</v>
      </c>
      <c r="BT32" s="316">
        <v>105.1862</v>
      </c>
      <c r="BU32" s="316">
        <v>105.3158</v>
      </c>
      <c r="BV32" s="316">
        <v>105.44540000000001</v>
      </c>
    </row>
    <row r="33" spans="1:74" ht="11.15" customHeight="1" x14ac:dyDescent="0.25">
      <c r="A33" s="557" t="s">
        <v>885</v>
      </c>
      <c r="B33" s="558" t="s">
        <v>901</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95.322000000000003</v>
      </c>
      <c r="AU33" s="250">
        <v>95.444299999999998</v>
      </c>
      <c r="AV33" s="250">
        <v>94.079499999999996</v>
      </c>
      <c r="AW33" s="250">
        <v>93.417199999999994</v>
      </c>
      <c r="AX33" s="250">
        <v>94.300299999999993</v>
      </c>
      <c r="AY33" s="250">
        <v>95.052999999999997</v>
      </c>
      <c r="AZ33" s="250">
        <v>95.267949505999994</v>
      </c>
      <c r="BA33" s="250">
        <v>95.520498024999995</v>
      </c>
      <c r="BB33" s="316">
        <v>95.581729999999993</v>
      </c>
      <c r="BC33" s="316">
        <v>95.726799999999997</v>
      </c>
      <c r="BD33" s="316">
        <v>95.855670000000003</v>
      </c>
      <c r="BE33" s="316">
        <v>95.913470000000004</v>
      </c>
      <c r="BF33" s="316">
        <v>96.05104</v>
      </c>
      <c r="BG33" s="316">
        <v>96.213509999999999</v>
      </c>
      <c r="BH33" s="316">
        <v>96.475129999999993</v>
      </c>
      <c r="BI33" s="316">
        <v>96.63176</v>
      </c>
      <c r="BJ33" s="316">
        <v>96.757639999999995</v>
      </c>
      <c r="BK33" s="316">
        <v>96.785539999999997</v>
      </c>
      <c r="BL33" s="316">
        <v>96.900310000000005</v>
      </c>
      <c r="BM33" s="316">
        <v>97.034729999999996</v>
      </c>
      <c r="BN33" s="316">
        <v>97.204369999999997</v>
      </c>
      <c r="BO33" s="316">
        <v>97.366420000000005</v>
      </c>
      <c r="BP33" s="316">
        <v>97.536450000000002</v>
      </c>
      <c r="BQ33" s="316">
        <v>97.731800000000007</v>
      </c>
      <c r="BR33" s="316">
        <v>97.904790000000006</v>
      </c>
      <c r="BS33" s="316">
        <v>98.072770000000006</v>
      </c>
      <c r="BT33" s="316">
        <v>98.263829999999999</v>
      </c>
      <c r="BU33" s="316">
        <v>98.400710000000004</v>
      </c>
      <c r="BV33" s="316">
        <v>98.511489999999995</v>
      </c>
    </row>
    <row r="34" spans="1:74" ht="11.15" customHeight="1" x14ac:dyDescent="0.25">
      <c r="A34" s="557" t="s">
        <v>886</v>
      </c>
      <c r="B34" s="558" t="s">
        <v>902</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94.623199999999997</v>
      </c>
      <c r="AU34" s="250">
        <v>94.832800000000006</v>
      </c>
      <c r="AV34" s="250">
        <v>96.281400000000005</v>
      </c>
      <c r="AW34" s="250">
        <v>96.491299999999995</v>
      </c>
      <c r="AX34" s="250">
        <v>95.086200000000005</v>
      </c>
      <c r="AY34" s="250">
        <v>93.686700000000002</v>
      </c>
      <c r="AZ34" s="250">
        <v>94.594757900999994</v>
      </c>
      <c r="BA34" s="250">
        <v>94.861628272000004</v>
      </c>
      <c r="BB34" s="316">
        <v>96.048450000000003</v>
      </c>
      <c r="BC34" s="316">
        <v>96.562740000000005</v>
      </c>
      <c r="BD34" s="316">
        <v>96.983580000000003</v>
      </c>
      <c r="BE34" s="316">
        <v>97.233329999999995</v>
      </c>
      <c r="BF34" s="316">
        <v>97.525499999999994</v>
      </c>
      <c r="BG34" s="316">
        <v>97.782449999999997</v>
      </c>
      <c r="BH34" s="316">
        <v>98.013080000000002</v>
      </c>
      <c r="BI34" s="316">
        <v>98.192909999999998</v>
      </c>
      <c r="BJ34" s="316">
        <v>98.330830000000006</v>
      </c>
      <c r="BK34" s="316">
        <v>98.361000000000004</v>
      </c>
      <c r="BL34" s="316">
        <v>98.464510000000004</v>
      </c>
      <c r="BM34" s="316">
        <v>98.575509999999994</v>
      </c>
      <c r="BN34" s="316">
        <v>98.724630000000005</v>
      </c>
      <c r="BO34" s="316">
        <v>98.827629999999999</v>
      </c>
      <c r="BP34" s="316">
        <v>98.915139999999994</v>
      </c>
      <c r="BQ34" s="316">
        <v>98.974829999999997</v>
      </c>
      <c r="BR34" s="316">
        <v>99.040620000000004</v>
      </c>
      <c r="BS34" s="316">
        <v>99.100170000000006</v>
      </c>
      <c r="BT34" s="316">
        <v>99.145229999999998</v>
      </c>
      <c r="BU34" s="316">
        <v>99.198490000000007</v>
      </c>
      <c r="BV34" s="316">
        <v>99.251689999999996</v>
      </c>
    </row>
    <row r="35" spans="1:74" ht="11.15" customHeight="1" x14ac:dyDescent="0.25">
      <c r="A35" s="557" t="s">
        <v>887</v>
      </c>
      <c r="B35" s="558" t="s">
        <v>903</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100.0489</v>
      </c>
      <c r="AU35" s="250">
        <v>98.577299999999994</v>
      </c>
      <c r="AV35" s="250">
        <v>100.2183</v>
      </c>
      <c r="AW35" s="250">
        <v>100.46380000000001</v>
      </c>
      <c r="AX35" s="250">
        <v>101.1216</v>
      </c>
      <c r="AY35" s="250">
        <v>101.3082</v>
      </c>
      <c r="AZ35" s="250">
        <v>101.59557284</v>
      </c>
      <c r="BA35" s="250">
        <v>101.95442469</v>
      </c>
      <c r="BB35" s="316">
        <v>102.38379999999999</v>
      </c>
      <c r="BC35" s="316">
        <v>102.7255</v>
      </c>
      <c r="BD35" s="316">
        <v>103.0369</v>
      </c>
      <c r="BE35" s="316">
        <v>103.24039999999999</v>
      </c>
      <c r="BF35" s="316">
        <v>103.5497</v>
      </c>
      <c r="BG35" s="316">
        <v>103.8869</v>
      </c>
      <c r="BH35" s="316">
        <v>104.3283</v>
      </c>
      <c r="BI35" s="316">
        <v>104.6645</v>
      </c>
      <c r="BJ35" s="316">
        <v>104.9716</v>
      </c>
      <c r="BK35" s="316">
        <v>105.19240000000001</v>
      </c>
      <c r="BL35" s="316">
        <v>105.4842</v>
      </c>
      <c r="BM35" s="316">
        <v>105.7898</v>
      </c>
      <c r="BN35" s="316">
        <v>106.1253</v>
      </c>
      <c r="BO35" s="316">
        <v>106.4465</v>
      </c>
      <c r="BP35" s="316">
        <v>106.76949999999999</v>
      </c>
      <c r="BQ35" s="316">
        <v>107.1238</v>
      </c>
      <c r="BR35" s="316">
        <v>107.42829999999999</v>
      </c>
      <c r="BS35" s="316">
        <v>107.71250000000001</v>
      </c>
      <c r="BT35" s="316">
        <v>107.97280000000001</v>
      </c>
      <c r="BU35" s="316">
        <v>108.2191</v>
      </c>
      <c r="BV35" s="316">
        <v>108.4477</v>
      </c>
    </row>
    <row r="36" spans="1:74" ht="11.15" customHeight="1" x14ac:dyDescent="0.25">
      <c r="A36" s="557" t="s">
        <v>888</v>
      </c>
      <c r="B36" s="558" t="s">
        <v>904</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96.74</v>
      </c>
      <c r="AU36" s="250">
        <v>97.163700000000006</v>
      </c>
      <c r="AV36" s="250">
        <v>97.003900000000002</v>
      </c>
      <c r="AW36" s="250">
        <v>100.2405</v>
      </c>
      <c r="AX36" s="250">
        <v>101.9213</v>
      </c>
      <c r="AY36" s="250">
        <v>101.2402</v>
      </c>
      <c r="AZ36" s="250">
        <v>101.57483333</v>
      </c>
      <c r="BA36" s="250">
        <v>101.8205</v>
      </c>
      <c r="BB36" s="316">
        <v>101.66589999999999</v>
      </c>
      <c r="BC36" s="316">
        <v>101.7272</v>
      </c>
      <c r="BD36" s="316">
        <v>101.7804</v>
      </c>
      <c r="BE36" s="316">
        <v>101.7929</v>
      </c>
      <c r="BF36" s="316">
        <v>101.85429999999999</v>
      </c>
      <c r="BG36" s="316">
        <v>101.932</v>
      </c>
      <c r="BH36" s="316">
        <v>102.03740000000001</v>
      </c>
      <c r="BI36" s="316">
        <v>102.1391</v>
      </c>
      <c r="BJ36" s="316">
        <v>102.2486</v>
      </c>
      <c r="BK36" s="316">
        <v>102.3215</v>
      </c>
      <c r="BL36" s="316">
        <v>102.47969999999999</v>
      </c>
      <c r="BM36" s="316">
        <v>102.6789</v>
      </c>
      <c r="BN36" s="316">
        <v>102.94159999999999</v>
      </c>
      <c r="BO36" s="316">
        <v>103.2058</v>
      </c>
      <c r="BP36" s="316">
        <v>103.494</v>
      </c>
      <c r="BQ36" s="316">
        <v>103.8211</v>
      </c>
      <c r="BR36" s="316">
        <v>104.1465</v>
      </c>
      <c r="BS36" s="316">
        <v>104.4849</v>
      </c>
      <c r="BT36" s="316">
        <v>104.8625</v>
      </c>
      <c r="BU36" s="316">
        <v>105.20740000000001</v>
      </c>
      <c r="BV36" s="316">
        <v>105.5457</v>
      </c>
    </row>
    <row r="37" spans="1:74" ht="11.15" customHeight="1" x14ac:dyDescent="0.25">
      <c r="A37" s="557" t="s">
        <v>889</v>
      </c>
      <c r="B37" s="558" t="s">
        <v>905</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98.308700000000002</v>
      </c>
      <c r="AU37" s="250">
        <v>97.127799999999993</v>
      </c>
      <c r="AV37" s="250">
        <v>99.198499999999996</v>
      </c>
      <c r="AW37" s="250">
        <v>99.848500000000001</v>
      </c>
      <c r="AX37" s="250">
        <v>99.109399999999994</v>
      </c>
      <c r="AY37" s="250">
        <v>99.230900000000005</v>
      </c>
      <c r="AZ37" s="250">
        <v>98.518540864000002</v>
      </c>
      <c r="BA37" s="250">
        <v>98.542236790000004</v>
      </c>
      <c r="BB37" s="316">
        <v>98.745459999999994</v>
      </c>
      <c r="BC37" s="316">
        <v>99.041809999999998</v>
      </c>
      <c r="BD37" s="316">
        <v>99.462689999999995</v>
      </c>
      <c r="BE37" s="316">
        <v>100.0688</v>
      </c>
      <c r="BF37" s="316">
        <v>100.69329999999999</v>
      </c>
      <c r="BG37" s="316">
        <v>101.3967</v>
      </c>
      <c r="BH37" s="316">
        <v>102.5641</v>
      </c>
      <c r="BI37" s="316">
        <v>103.137</v>
      </c>
      <c r="BJ37" s="316">
        <v>103.5003</v>
      </c>
      <c r="BK37" s="316">
        <v>103.1862</v>
      </c>
      <c r="BL37" s="316">
        <v>103.4811</v>
      </c>
      <c r="BM37" s="316">
        <v>103.91719999999999</v>
      </c>
      <c r="BN37" s="316">
        <v>104.6662</v>
      </c>
      <c r="BO37" s="316">
        <v>105.256</v>
      </c>
      <c r="BP37" s="316">
        <v>105.85809999999999</v>
      </c>
      <c r="BQ37" s="316">
        <v>106.58710000000001</v>
      </c>
      <c r="BR37" s="316">
        <v>107.1284</v>
      </c>
      <c r="BS37" s="316">
        <v>107.5964</v>
      </c>
      <c r="BT37" s="316">
        <v>107.9721</v>
      </c>
      <c r="BU37" s="316">
        <v>108.3077</v>
      </c>
      <c r="BV37" s="316">
        <v>108.5842</v>
      </c>
    </row>
    <row r="38" spans="1:74" ht="11.15" customHeight="1" x14ac:dyDescent="0.25">
      <c r="A38" s="297" t="s">
        <v>879</v>
      </c>
      <c r="B38" s="41" t="s">
        <v>906</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96.618372550999993</v>
      </c>
      <c r="AU38" s="250">
        <v>95.461475629000006</v>
      </c>
      <c r="AV38" s="250">
        <v>96.854899610999993</v>
      </c>
      <c r="AW38" s="250">
        <v>97.854393229999999</v>
      </c>
      <c r="AX38" s="250">
        <v>97.843607496999994</v>
      </c>
      <c r="AY38" s="250">
        <v>97.632185214000003</v>
      </c>
      <c r="AZ38" s="250">
        <v>97.654961774</v>
      </c>
      <c r="BA38" s="250">
        <v>97.863598347999996</v>
      </c>
      <c r="BB38" s="316">
        <v>98.238789999999995</v>
      </c>
      <c r="BC38" s="316">
        <v>98.534660000000002</v>
      </c>
      <c r="BD38" s="316">
        <v>98.840609999999998</v>
      </c>
      <c r="BE38" s="316">
        <v>99.121459999999999</v>
      </c>
      <c r="BF38" s="316">
        <v>99.473990000000001</v>
      </c>
      <c r="BG38" s="316">
        <v>99.863</v>
      </c>
      <c r="BH38" s="316">
        <v>100.45180000000001</v>
      </c>
      <c r="BI38" s="316">
        <v>100.79130000000001</v>
      </c>
      <c r="BJ38" s="316">
        <v>101.0448</v>
      </c>
      <c r="BK38" s="316">
        <v>101.0164</v>
      </c>
      <c r="BL38" s="316">
        <v>101.2448</v>
      </c>
      <c r="BM38" s="316">
        <v>101.5341</v>
      </c>
      <c r="BN38" s="316">
        <v>101.95950000000001</v>
      </c>
      <c r="BO38" s="316">
        <v>102.3141</v>
      </c>
      <c r="BP38" s="316">
        <v>102.6733</v>
      </c>
      <c r="BQ38" s="316">
        <v>103.0868</v>
      </c>
      <c r="BR38" s="316">
        <v>103.4177</v>
      </c>
      <c r="BS38" s="316">
        <v>103.7157</v>
      </c>
      <c r="BT38" s="316">
        <v>103.97750000000001</v>
      </c>
      <c r="BU38" s="316">
        <v>104.2124</v>
      </c>
      <c r="BV38" s="316">
        <v>104.4169</v>
      </c>
    </row>
    <row r="39" spans="1:74" ht="11.15" customHeight="1" x14ac:dyDescent="0.25">
      <c r="A39" s="297" t="s">
        <v>880</v>
      </c>
      <c r="B39" s="41" t="s">
        <v>907</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102.8369804</v>
      </c>
      <c r="AU39" s="250">
        <v>102.22144065000001</v>
      </c>
      <c r="AV39" s="250">
        <v>103.48375583000001</v>
      </c>
      <c r="AW39" s="250">
        <v>104.77094882999999</v>
      </c>
      <c r="AX39" s="250">
        <v>105.14731105</v>
      </c>
      <c r="AY39" s="250">
        <v>105.09111504000001</v>
      </c>
      <c r="AZ39" s="250">
        <v>105.43907888</v>
      </c>
      <c r="BA39" s="250">
        <v>105.76513233</v>
      </c>
      <c r="BB39" s="316">
        <v>106.1241</v>
      </c>
      <c r="BC39" s="316">
        <v>106.42829999999999</v>
      </c>
      <c r="BD39" s="316">
        <v>106.70950000000001</v>
      </c>
      <c r="BE39" s="316">
        <v>106.923</v>
      </c>
      <c r="BF39" s="316">
        <v>107.1919</v>
      </c>
      <c r="BG39" s="316">
        <v>107.4714</v>
      </c>
      <c r="BH39" s="316">
        <v>107.84569999999999</v>
      </c>
      <c r="BI39" s="316">
        <v>108.08329999999999</v>
      </c>
      <c r="BJ39" s="316">
        <v>108.2683</v>
      </c>
      <c r="BK39" s="316">
        <v>108.2868</v>
      </c>
      <c r="BL39" s="316">
        <v>108.45229999999999</v>
      </c>
      <c r="BM39" s="316">
        <v>108.6508</v>
      </c>
      <c r="BN39" s="316">
        <v>108.9122</v>
      </c>
      <c r="BO39" s="316">
        <v>109.1544</v>
      </c>
      <c r="BP39" s="316">
        <v>109.4072</v>
      </c>
      <c r="BQ39" s="316">
        <v>109.6885</v>
      </c>
      <c r="BR39" s="316">
        <v>109.9491</v>
      </c>
      <c r="BS39" s="316">
        <v>110.20699999999999</v>
      </c>
      <c r="BT39" s="316">
        <v>110.4736</v>
      </c>
      <c r="BU39" s="316">
        <v>110.71729999999999</v>
      </c>
      <c r="BV39" s="316">
        <v>110.9498</v>
      </c>
    </row>
    <row r="40" spans="1:74" ht="11.15" customHeight="1" x14ac:dyDescent="0.25">
      <c r="A40" s="297" t="s">
        <v>881</v>
      </c>
      <c r="B40" s="41" t="s">
        <v>908</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97.971348929000001</v>
      </c>
      <c r="AU40" s="250">
        <v>96.405230958000004</v>
      </c>
      <c r="AV40" s="250">
        <v>98.244761135999994</v>
      </c>
      <c r="AW40" s="250">
        <v>98.933502699000002</v>
      </c>
      <c r="AX40" s="250">
        <v>98.872775343000001</v>
      </c>
      <c r="AY40" s="250">
        <v>99.088396529999997</v>
      </c>
      <c r="AZ40" s="250">
        <v>99.275124703000003</v>
      </c>
      <c r="BA40" s="250">
        <v>99.600214907999998</v>
      </c>
      <c r="BB40" s="316">
        <v>100.0774</v>
      </c>
      <c r="BC40" s="316">
        <v>100.4551</v>
      </c>
      <c r="BD40" s="316">
        <v>100.8248</v>
      </c>
      <c r="BE40" s="316">
        <v>101.1331</v>
      </c>
      <c r="BF40" s="316">
        <v>101.5269</v>
      </c>
      <c r="BG40" s="316">
        <v>101.9528</v>
      </c>
      <c r="BH40" s="316">
        <v>102.5441</v>
      </c>
      <c r="BI40" s="316">
        <v>102.9341</v>
      </c>
      <c r="BJ40" s="316">
        <v>103.2561</v>
      </c>
      <c r="BK40" s="316">
        <v>103.37439999999999</v>
      </c>
      <c r="BL40" s="316">
        <v>103.6623</v>
      </c>
      <c r="BM40" s="316">
        <v>103.98399999999999</v>
      </c>
      <c r="BN40" s="316">
        <v>104.38339999999999</v>
      </c>
      <c r="BO40" s="316">
        <v>104.74</v>
      </c>
      <c r="BP40" s="316">
        <v>105.0976</v>
      </c>
      <c r="BQ40" s="316">
        <v>105.49290000000001</v>
      </c>
      <c r="BR40" s="316">
        <v>105.825</v>
      </c>
      <c r="BS40" s="316">
        <v>106.1307</v>
      </c>
      <c r="BT40" s="316">
        <v>106.4072</v>
      </c>
      <c r="BU40" s="316">
        <v>106.6621</v>
      </c>
      <c r="BV40" s="316">
        <v>106.8925</v>
      </c>
    </row>
    <row r="41" spans="1:74" ht="11.15" customHeight="1" x14ac:dyDescent="0.25">
      <c r="A41" s="297" t="s">
        <v>882</v>
      </c>
      <c r="B41" s="41" t="s">
        <v>909</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96.244658774000001</v>
      </c>
      <c r="AU41" s="250">
        <v>93.951524833999997</v>
      </c>
      <c r="AV41" s="250">
        <v>96.090948276000006</v>
      </c>
      <c r="AW41" s="250">
        <v>96.582945377000001</v>
      </c>
      <c r="AX41" s="250">
        <v>96.541088364000004</v>
      </c>
      <c r="AY41" s="250">
        <v>96.763097540999993</v>
      </c>
      <c r="AZ41" s="250">
        <v>96.958710425000007</v>
      </c>
      <c r="BA41" s="250">
        <v>97.306952578999997</v>
      </c>
      <c r="BB41" s="316">
        <v>97.879580000000004</v>
      </c>
      <c r="BC41" s="316">
        <v>98.272739999999999</v>
      </c>
      <c r="BD41" s="316">
        <v>98.633269999999996</v>
      </c>
      <c r="BE41" s="316">
        <v>98.868560000000002</v>
      </c>
      <c r="BF41" s="316">
        <v>99.233329999999995</v>
      </c>
      <c r="BG41" s="316">
        <v>99.634950000000003</v>
      </c>
      <c r="BH41" s="316">
        <v>100.1996</v>
      </c>
      <c r="BI41" s="316">
        <v>100.58029999999999</v>
      </c>
      <c r="BJ41" s="316">
        <v>100.9032</v>
      </c>
      <c r="BK41" s="316">
        <v>101.0547</v>
      </c>
      <c r="BL41" s="316">
        <v>101.3472</v>
      </c>
      <c r="BM41" s="316">
        <v>101.6669</v>
      </c>
      <c r="BN41" s="316">
        <v>102.0548</v>
      </c>
      <c r="BO41" s="316">
        <v>102.3986</v>
      </c>
      <c r="BP41" s="316">
        <v>102.7392</v>
      </c>
      <c r="BQ41" s="316">
        <v>103.1163</v>
      </c>
      <c r="BR41" s="316">
        <v>103.42059999999999</v>
      </c>
      <c r="BS41" s="316">
        <v>103.6918</v>
      </c>
      <c r="BT41" s="316">
        <v>103.925</v>
      </c>
      <c r="BU41" s="316">
        <v>104.13379999999999</v>
      </c>
      <c r="BV41" s="316">
        <v>104.3134</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576</v>
      </c>
      <c r="B45" s="203" t="s">
        <v>460</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2.8455698025</v>
      </c>
      <c r="BB45" s="324">
        <v>2.8615910000000002</v>
      </c>
      <c r="BC45" s="324">
        <v>2.873065</v>
      </c>
      <c r="BD45" s="324">
        <v>2.8822380000000001</v>
      </c>
      <c r="BE45" s="324">
        <v>2.8864550000000002</v>
      </c>
      <c r="BF45" s="324">
        <v>2.8930199999999999</v>
      </c>
      <c r="BG45" s="324">
        <v>2.8992789999999999</v>
      </c>
      <c r="BH45" s="324">
        <v>2.9052669999999998</v>
      </c>
      <c r="BI45" s="324">
        <v>2.9108830000000001</v>
      </c>
      <c r="BJ45" s="324">
        <v>2.9161630000000001</v>
      </c>
      <c r="BK45" s="324">
        <v>2.920722</v>
      </c>
      <c r="BL45" s="324">
        <v>2.9256199999999999</v>
      </c>
      <c r="BM45" s="324">
        <v>2.9304700000000001</v>
      </c>
      <c r="BN45" s="324">
        <v>2.9344410000000001</v>
      </c>
      <c r="BO45" s="324">
        <v>2.9398230000000001</v>
      </c>
      <c r="BP45" s="324">
        <v>2.9457840000000002</v>
      </c>
      <c r="BQ45" s="324">
        <v>2.953452</v>
      </c>
      <c r="BR45" s="324">
        <v>2.959724</v>
      </c>
      <c r="BS45" s="324">
        <v>2.9657290000000001</v>
      </c>
      <c r="BT45" s="324">
        <v>2.9719479999999998</v>
      </c>
      <c r="BU45" s="324">
        <v>2.977058</v>
      </c>
      <c r="BV45" s="324">
        <v>2.981541</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575</v>
      </c>
      <c r="B47" s="203" t="s">
        <v>461</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2.3041210018</v>
      </c>
      <c r="AT47" s="208">
        <v>2.3341014162999998</v>
      </c>
      <c r="AU47" s="208">
        <v>2.3629360496</v>
      </c>
      <c r="AV47" s="208">
        <v>2.3996795047999999</v>
      </c>
      <c r="AW47" s="208">
        <v>2.4194316234</v>
      </c>
      <c r="AX47" s="208">
        <v>2.4312470084000002</v>
      </c>
      <c r="AY47" s="208">
        <v>2.4178988973000002</v>
      </c>
      <c r="AZ47" s="208">
        <v>2.4267608871999999</v>
      </c>
      <c r="BA47" s="208">
        <v>2.4406062154999999</v>
      </c>
      <c r="BB47" s="324">
        <v>2.474453</v>
      </c>
      <c r="BC47" s="324">
        <v>2.4870009999999998</v>
      </c>
      <c r="BD47" s="324">
        <v>2.4932690000000002</v>
      </c>
      <c r="BE47" s="324">
        <v>2.4858259999999999</v>
      </c>
      <c r="BF47" s="324">
        <v>2.485106</v>
      </c>
      <c r="BG47" s="324">
        <v>2.4836779999999998</v>
      </c>
      <c r="BH47" s="324">
        <v>2.478326</v>
      </c>
      <c r="BI47" s="324">
        <v>2.477894</v>
      </c>
      <c r="BJ47" s="324">
        <v>2.4791660000000002</v>
      </c>
      <c r="BK47" s="324">
        <v>2.4852460000000001</v>
      </c>
      <c r="BL47" s="324">
        <v>2.4875980000000002</v>
      </c>
      <c r="BM47" s="324">
        <v>2.489325</v>
      </c>
      <c r="BN47" s="324">
        <v>2.488629</v>
      </c>
      <c r="BO47" s="324">
        <v>2.4904570000000001</v>
      </c>
      <c r="BP47" s="324">
        <v>2.4930110000000001</v>
      </c>
      <c r="BQ47" s="324">
        <v>2.4974989999999999</v>
      </c>
      <c r="BR47" s="324">
        <v>2.500597</v>
      </c>
      <c r="BS47" s="324">
        <v>2.5035150000000002</v>
      </c>
      <c r="BT47" s="324">
        <v>2.5059200000000001</v>
      </c>
      <c r="BU47" s="324">
        <v>2.508724</v>
      </c>
      <c r="BV47" s="324">
        <v>2.5115940000000001</v>
      </c>
    </row>
    <row r="48" spans="1:74" ht="11.15" customHeight="1" x14ac:dyDescent="0.25">
      <c r="A48" s="134"/>
      <c r="B48" s="139" t="s">
        <v>679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577</v>
      </c>
      <c r="B49" s="203" t="s">
        <v>461</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2.6017600000000001</v>
      </c>
      <c r="AY49" s="208">
        <v>2.7478099999999999</v>
      </c>
      <c r="AZ49" s="208">
        <v>3.09084</v>
      </c>
      <c r="BA49" s="208">
        <v>3.3447879999999999</v>
      </c>
      <c r="BB49" s="324">
        <v>3.2469779999999999</v>
      </c>
      <c r="BC49" s="324">
        <v>3.1857549999999999</v>
      </c>
      <c r="BD49" s="324">
        <v>3.1168490000000002</v>
      </c>
      <c r="BE49" s="324">
        <v>3.0398559999999999</v>
      </c>
      <c r="BF49" s="324">
        <v>3.00461</v>
      </c>
      <c r="BG49" s="324">
        <v>2.9344679999999999</v>
      </c>
      <c r="BH49" s="324">
        <v>2.8755060000000001</v>
      </c>
      <c r="BI49" s="324">
        <v>2.8020649999999998</v>
      </c>
      <c r="BJ49" s="324">
        <v>2.7648109999999999</v>
      </c>
      <c r="BK49" s="324">
        <v>2.762111</v>
      </c>
      <c r="BL49" s="324">
        <v>2.7325270000000002</v>
      </c>
      <c r="BM49" s="324">
        <v>2.736742</v>
      </c>
      <c r="BN49" s="324">
        <v>2.7433480000000001</v>
      </c>
      <c r="BO49" s="324">
        <v>2.762051</v>
      </c>
      <c r="BP49" s="324">
        <v>2.7307830000000002</v>
      </c>
      <c r="BQ49" s="324">
        <v>2.7010489999999998</v>
      </c>
      <c r="BR49" s="324">
        <v>2.6949010000000002</v>
      </c>
      <c r="BS49" s="324">
        <v>2.6396280000000001</v>
      </c>
      <c r="BT49" s="324">
        <v>2.5916359999999998</v>
      </c>
      <c r="BU49" s="324">
        <v>2.558011</v>
      </c>
      <c r="BV49" s="324">
        <v>2.5088659999999998</v>
      </c>
    </row>
    <row r="50" spans="1:74" ht="11.15" customHeight="1" x14ac:dyDescent="0.25">
      <c r="A50" s="140"/>
      <c r="B50" s="139" t="s">
        <v>555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556</v>
      </c>
      <c r="B51" s="556" t="s">
        <v>1097</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121.32899999999999</v>
      </c>
      <c r="AW51" s="250">
        <v>121.32899999999999</v>
      </c>
      <c r="AX51" s="250">
        <v>121.32899999999999</v>
      </c>
      <c r="AY51" s="250">
        <v>122.25822221999999</v>
      </c>
      <c r="AZ51" s="250">
        <v>122.70088889</v>
      </c>
      <c r="BA51" s="250">
        <v>123.13038889000001</v>
      </c>
      <c r="BB51" s="316">
        <v>123.55629999999999</v>
      </c>
      <c r="BC51" s="316">
        <v>123.95229999999999</v>
      </c>
      <c r="BD51" s="316">
        <v>124.3279</v>
      </c>
      <c r="BE51" s="316">
        <v>124.6622</v>
      </c>
      <c r="BF51" s="316">
        <v>125.0129</v>
      </c>
      <c r="BG51" s="316">
        <v>125.3591</v>
      </c>
      <c r="BH51" s="316">
        <v>125.72920000000001</v>
      </c>
      <c r="BI51" s="316">
        <v>126.04470000000001</v>
      </c>
      <c r="BJ51" s="316">
        <v>126.33410000000001</v>
      </c>
      <c r="BK51" s="316">
        <v>126.5603</v>
      </c>
      <c r="BL51" s="316">
        <v>126.82550000000001</v>
      </c>
      <c r="BM51" s="316">
        <v>127.0926</v>
      </c>
      <c r="BN51" s="316">
        <v>127.3526</v>
      </c>
      <c r="BO51" s="316">
        <v>127.6301</v>
      </c>
      <c r="BP51" s="316">
        <v>127.9161</v>
      </c>
      <c r="BQ51" s="316">
        <v>128.22649999999999</v>
      </c>
      <c r="BR51" s="316">
        <v>128.51769999999999</v>
      </c>
      <c r="BS51" s="316">
        <v>128.8056</v>
      </c>
      <c r="BT51" s="316">
        <v>129.0951</v>
      </c>
      <c r="BU51" s="316">
        <v>129.37270000000001</v>
      </c>
      <c r="BV51" s="316">
        <v>129.64340000000001</v>
      </c>
    </row>
    <row r="52" spans="1:74" ht="11.15" customHeight="1" x14ac:dyDescent="0.25">
      <c r="A52" s="134"/>
      <c r="B52" s="139" t="s">
        <v>501</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582</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50</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583</v>
      </c>
      <c r="B55" s="203" t="s">
        <v>462</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8692.7741934999995</v>
      </c>
      <c r="AP55" s="232">
        <v>8672.8666666999998</v>
      </c>
      <c r="AQ55" s="232">
        <v>9174.3870967999992</v>
      </c>
      <c r="AR55" s="232">
        <v>9564.3333332999991</v>
      </c>
      <c r="AS55" s="232">
        <v>9563.7096774000001</v>
      </c>
      <c r="AT55" s="232">
        <v>9271.6774194000009</v>
      </c>
      <c r="AU55" s="232">
        <v>9266.6333333000002</v>
      </c>
      <c r="AV55" s="232">
        <v>9218.0645160999993</v>
      </c>
      <c r="AW55" s="232">
        <v>8924.9666667000001</v>
      </c>
      <c r="AX55" s="232">
        <v>8658.6774194000009</v>
      </c>
      <c r="AY55" s="232">
        <v>7759.7419355000002</v>
      </c>
      <c r="AZ55" s="232">
        <v>8172.933</v>
      </c>
      <c r="BA55" s="232">
        <v>8723.9590000000007</v>
      </c>
      <c r="BB55" s="305">
        <v>9076.759</v>
      </c>
      <c r="BC55" s="305">
        <v>9364.616</v>
      </c>
      <c r="BD55" s="305">
        <v>9709.2129999999997</v>
      </c>
      <c r="BE55" s="305">
        <v>9755.6980000000003</v>
      </c>
      <c r="BF55" s="305">
        <v>9558.6530000000002</v>
      </c>
      <c r="BG55" s="305">
        <v>9409.7639999999992</v>
      </c>
      <c r="BH55" s="305">
        <v>9339.0939999999991</v>
      </c>
      <c r="BI55" s="305">
        <v>9013.67</v>
      </c>
      <c r="BJ55" s="305">
        <v>8919.0709999999999</v>
      </c>
      <c r="BK55" s="305">
        <v>8139.7610000000004</v>
      </c>
      <c r="BL55" s="305">
        <v>8450.3610000000008</v>
      </c>
      <c r="BM55" s="305">
        <v>8974.4449999999997</v>
      </c>
      <c r="BN55" s="305">
        <v>9251.0820000000003</v>
      </c>
      <c r="BO55" s="305">
        <v>9451.0239999999994</v>
      </c>
      <c r="BP55" s="305">
        <v>9819.9860000000008</v>
      </c>
      <c r="BQ55" s="305">
        <v>9867.7289999999994</v>
      </c>
      <c r="BR55" s="305">
        <v>9662.2759999999998</v>
      </c>
      <c r="BS55" s="305">
        <v>9512.6370000000006</v>
      </c>
      <c r="BT55" s="305">
        <v>9509.3580000000002</v>
      </c>
      <c r="BU55" s="305">
        <v>9192.7469999999994</v>
      </c>
      <c r="BV55" s="305">
        <v>9076.9650000000001</v>
      </c>
    </row>
    <row r="56" spans="1:74" ht="11.15" customHeight="1" x14ac:dyDescent="0.25">
      <c r="A56" s="134"/>
      <c r="B56" s="139" t="s">
        <v>584</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585</v>
      </c>
      <c r="B57" s="203" t="s">
        <v>798</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638.55911024</v>
      </c>
      <c r="AC57" s="232">
        <v>588.93546719000005</v>
      </c>
      <c r="AD57" s="232">
        <v>348.16062817</v>
      </c>
      <c r="AE57" s="232">
        <v>335.65801422999999</v>
      </c>
      <c r="AF57" s="232">
        <v>401.88132546999998</v>
      </c>
      <c r="AG57" s="232">
        <v>472.03730654999998</v>
      </c>
      <c r="AH57" s="232">
        <v>481.58655755000001</v>
      </c>
      <c r="AI57" s="232">
        <v>480.99070160000002</v>
      </c>
      <c r="AJ57" s="232">
        <v>508.19714426000002</v>
      </c>
      <c r="AK57" s="232">
        <v>542.2569833</v>
      </c>
      <c r="AL57" s="232">
        <v>561.58767465000005</v>
      </c>
      <c r="AM57" s="232">
        <v>564.92351039000005</v>
      </c>
      <c r="AN57" s="232">
        <v>505.38700832000001</v>
      </c>
      <c r="AO57" s="232">
        <v>583.66017512999997</v>
      </c>
      <c r="AP57" s="232">
        <v>571.42465406999997</v>
      </c>
      <c r="AQ57" s="232">
        <v>588.11154561000001</v>
      </c>
      <c r="AR57" s="232">
        <v>629.65478827000004</v>
      </c>
      <c r="AS57" s="232">
        <v>678.46477980999998</v>
      </c>
      <c r="AT57" s="232">
        <v>655.52170509999996</v>
      </c>
      <c r="AU57" s="232">
        <v>641.04690700000003</v>
      </c>
      <c r="AV57" s="232">
        <v>646.53270635000001</v>
      </c>
      <c r="AW57" s="232">
        <v>655.97783966999998</v>
      </c>
      <c r="AX57" s="232">
        <v>697.42943616000002</v>
      </c>
      <c r="AY57" s="232">
        <v>618.70820000000003</v>
      </c>
      <c r="AZ57" s="232">
        <v>629.32010000000002</v>
      </c>
      <c r="BA57" s="232">
        <v>699.8288</v>
      </c>
      <c r="BB57" s="305">
        <v>712.47230000000002</v>
      </c>
      <c r="BC57" s="305">
        <v>718.54049999999995</v>
      </c>
      <c r="BD57" s="305">
        <v>728.06219999999996</v>
      </c>
      <c r="BE57" s="305">
        <v>742.20280000000002</v>
      </c>
      <c r="BF57" s="305">
        <v>743.55330000000004</v>
      </c>
      <c r="BG57" s="305">
        <v>685.56290000000001</v>
      </c>
      <c r="BH57" s="305">
        <v>695.27679999999998</v>
      </c>
      <c r="BI57" s="305">
        <v>677.43230000000005</v>
      </c>
      <c r="BJ57" s="305">
        <v>703.17020000000002</v>
      </c>
      <c r="BK57" s="305">
        <v>685.41790000000003</v>
      </c>
      <c r="BL57" s="305">
        <v>671.52380000000005</v>
      </c>
      <c r="BM57" s="305">
        <v>701.12840000000006</v>
      </c>
      <c r="BN57" s="305">
        <v>672.56140000000005</v>
      </c>
      <c r="BO57" s="305">
        <v>704.87469999999996</v>
      </c>
      <c r="BP57" s="305">
        <v>724.38160000000005</v>
      </c>
      <c r="BQ57" s="305">
        <v>736.30550000000005</v>
      </c>
      <c r="BR57" s="305">
        <v>734.81830000000002</v>
      </c>
      <c r="BS57" s="305">
        <v>712.81889999999999</v>
      </c>
      <c r="BT57" s="305">
        <v>727.50649999999996</v>
      </c>
      <c r="BU57" s="305">
        <v>690.7645</v>
      </c>
      <c r="BV57" s="305">
        <v>706.11770000000001</v>
      </c>
    </row>
    <row r="58" spans="1:74" ht="11.15" customHeight="1" x14ac:dyDescent="0.25">
      <c r="A58" s="134"/>
      <c r="B58" s="139" t="s">
        <v>586</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587</v>
      </c>
      <c r="B59" s="203" t="s">
        <v>799</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358.52786344999998</v>
      </c>
      <c r="AC59" s="232">
        <v>255.6546251</v>
      </c>
      <c r="AD59" s="232">
        <v>126.05922839999999</v>
      </c>
      <c r="AE59" s="232">
        <v>146.80347506000001</v>
      </c>
      <c r="AF59" s="232">
        <v>180.82400103000001</v>
      </c>
      <c r="AG59" s="232">
        <v>202.955175</v>
      </c>
      <c r="AH59" s="232">
        <v>206.27429086999999</v>
      </c>
      <c r="AI59" s="232">
        <v>214.8616293</v>
      </c>
      <c r="AJ59" s="232">
        <v>231.4504039</v>
      </c>
      <c r="AK59" s="232">
        <v>239.57174466999999</v>
      </c>
      <c r="AL59" s="232">
        <v>243.73165839000001</v>
      </c>
      <c r="AM59" s="232">
        <v>258.46586810000002</v>
      </c>
      <c r="AN59" s="232">
        <v>222.09482732000001</v>
      </c>
      <c r="AO59" s="232">
        <v>288.75299318999998</v>
      </c>
      <c r="AP59" s="232">
        <v>311.87775520000002</v>
      </c>
      <c r="AQ59" s="232">
        <v>332.86851905999998</v>
      </c>
      <c r="AR59" s="232">
        <v>375.50611943000001</v>
      </c>
      <c r="AS59" s="232">
        <v>396.46384370999999</v>
      </c>
      <c r="AT59" s="232">
        <v>371.77759180999999</v>
      </c>
      <c r="AU59" s="232">
        <v>347.06793370000003</v>
      </c>
      <c r="AV59" s="232">
        <v>364.68245015999997</v>
      </c>
      <c r="AW59" s="232">
        <v>374.60068127</v>
      </c>
      <c r="AX59" s="232">
        <v>387.36151565</v>
      </c>
      <c r="AY59" s="232">
        <v>355.27499999999998</v>
      </c>
      <c r="AZ59" s="232">
        <v>355.70370000000003</v>
      </c>
      <c r="BA59" s="232">
        <v>398.66570000000002</v>
      </c>
      <c r="BB59" s="305">
        <v>397.02069999999998</v>
      </c>
      <c r="BC59" s="305">
        <v>402.39120000000003</v>
      </c>
      <c r="BD59" s="305">
        <v>431.53070000000002</v>
      </c>
      <c r="BE59" s="305">
        <v>434.81450000000001</v>
      </c>
      <c r="BF59" s="305">
        <v>418.7355</v>
      </c>
      <c r="BG59" s="305">
        <v>386.21780000000001</v>
      </c>
      <c r="BH59" s="305">
        <v>387.98160000000001</v>
      </c>
      <c r="BI59" s="305">
        <v>382.5994</v>
      </c>
      <c r="BJ59" s="305">
        <v>393.92689999999999</v>
      </c>
      <c r="BK59" s="305">
        <v>361.39550000000003</v>
      </c>
      <c r="BL59" s="305">
        <v>362.83519999999999</v>
      </c>
      <c r="BM59" s="305">
        <v>406.29149999999998</v>
      </c>
      <c r="BN59" s="305">
        <v>404.6746</v>
      </c>
      <c r="BO59" s="305">
        <v>412.7842</v>
      </c>
      <c r="BP59" s="305">
        <v>445.36610000000002</v>
      </c>
      <c r="BQ59" s="305">
        <v>445.55939999999998</v>
      </c>
      <c r="BR59" s="305">
        <v>428.38470000000001</v>
      </c>
      <c r="BS59" s="305">
        <v>393.11290000000002</v>
      </c>
      <c r="BT59" s="305">
        <v>399.2072</v>
      </c>
      <c r="BU59" s="305">
        <v>391.65309999999999</v>
      </c>
      <c r="BV59" s="305">
        <v>401.77659999999997</v>
      </c>
    </row>
    <row r="60" spans="1:74" ht="11.15" customHeight="1" x14ac:dyDescent="0.25">
      <c r="A60" s="134"/>
      <c r="B60" s="139" t="s">
        <v>588</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589</v>
      </c>
      <c r="B61" s="203" t="s">
        <v>463</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210.96170000000001</v>
      </c>
      <c r="BA61" s="250">
        <v>219.2364</v>
      </c>
      <c r="BB61" s="316">
        <v>227.779</v>
      </c>
      <c r="BC61" s="316">
        <v>240.80510000000001</v>
      </c>
      <c r="BD61" s="316">
        <v>237.3091</v>
      </c>
      <c r="BE61" s="316">
        <v>236.36009999999999</v>
      </c>
      <c r="BF61" s="316">
        <v>226.60480000000001</v>
      </c>
      <c r="BG61" s="316">
        <v>227.93809999999999</v>
      </c>
      <c r="BH61" s="316">
        <v>239.04679999999999</v>
      </c>
      <c r="BI61" s="316">
        <v>246.9074</v>
      </c>
      <c r="BJ61" s="316">
        <v>245.619</v>
      </c>
      <c r="BK61" s="316">
        <v>208.67609999999999</v>
      </c>
      <c r="BL61" s="316">
        <v>209.46889999999999</v>
      </c>
      <c r="BM61" s="316">
        <v>220.29740000000001</v>
      </c>
      <c r="BN61" s="316">
        <v>232.1155</v>
      </c>
      <c r="BO61" s="316">
        <v>249.23</v>
      </c>
      <c r="BP61" s="316">
        <v>249.3005</v>
      </c>
      <c r="BQ61" s="316">
        <v>251.8057</v>
      </c>
      <c r="BR61" s="316">
        <v>243.68270000000001</v>
      </c>
      <c r="BS61" s="316">
        <v>245.38829999999999</v>
      </c>
      <c r="BT61" s="316">
        <v>256.04059999999998</v>
      </c>
      <c r="BU61" s="316">
        <v>262.40710000000001</v>
      </c>
      <c r="BV61" s="316">
        <v>259.29270000000002</v>
      </c>
    </row>
    <row r="62" spans="1:74" ht="11.15" customHeight="1" x14ac:dyDescent="0.25">
      <c r="A62" s="134"/>
      <c r="B62" s="139" t="s">
        <v>590</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591</v>
      </c>
      <c r="B63" s="436" t="s">
        <v>464</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0.24859890109999999</v>
      </c>
      <c r="BB63" s="334">
        <v>0.2492828</v>
      </c>
      <c r="BC63" s="334">
        <v>0.25237579999999998</v>
      </c>
      <c r="BD63" s="334">
        <v>0.25422309999999998</v>
      </c>
      <c r="BE63" s="334">
        <v>0.26151429999999998</v>
      </c>
      <c r="BF63" s="334">
        <v>0.26840599999999998</v>
      </c>
      <c r="BG63" s="334">
        <v>0.27403929999999999</v>
      </c>
      <c r="BH63" s="334">
        <v>0.27803620000000001</v>
      </c>
      <c r="BI63" s="334">
        <v>0.28477580000000002</v>
      </c>
      <c r="BJ63" s="334">
        <v>0.28617429999999999</v>
      </c>
      <c r="BK63" s="334">
        <v>0.2903365</v>
      </c>
      <c r="BL63" s="334">
        <v>0.2955043</v>
      </c>
      <c r="BM63" s="334">
        <v>0.29604130000000001</v>
      </c>
      <c r="BN63" s="334">
        <v>0.2931106</v>
      </c>
      <c r="BO63" s="334">
        <v>0.29436370000000001</v>
      </c>
      <c r="BP63" s="334">
        <v>0.2950412</v>
      </c>
      <c r="BQ63" s="334">
        <v>0.30271019999999998</v>
      </c>
      <c r="BR63" s="334">
        <v>0.31004490000000001</v>
      </c>
      <c r="BS63" s="334">
        <v>0.31577699999999997</v>
      </c>
      <c r="BT63" s="334">
        <v>0.31875559999999997</v>
      </c>
      <c r="BU63" s="334">
        <v>0.32478859999999998</v>
      </c>
      <c r="BV63" s="334">
        <v>0.32478479999999998</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772</v>
      </c>
      <c r="B66" s="203" t="s">
        <v>605</v>
      </c>
      <c r="C66" s="250">
        <v>203.68215979999999</v>
      </c>
      <c r="D66" s="250">
        <v>175.4476511</v>
      </c>
      <c r="E66" s="250">
        <v>204.94640219999999</v>
      </c>
      <c r="F66" s="250">
        <v>192.72745209999999</v>
      </c>
      <c r="G66" s="250">
        <v>200.22819989999999</v>
      </c>
      <c r="H66" s="250">
        <v>198.05250559999999</v>
      </c>
      <c r="I66" s="250">
        <v>201.38307889999999</v>
      </c>
      <c r="J66" s="250">
        <v>208.9154149</v>
      </c>
      <c r="K66" s="250">
        <v>190.311125</v>
      </c>
      <c r="L66" s="250">
        <v>204.73478950000001</v>
      </c>
      <c r="M66" s="250">
        <v>197.395151</v>
      </c>
      <c r="N66" s="250">
        <v>199.30622869999999</v>
      </c>
      <c r="O66" s="250">
        <v>202.47296130000001</v>
      </c>
      <c r="P66" s="250">
        <v>177.46604980000001</v>
      </c>
      <c r="Q66" s="250">
        <v>199.77888479999999</v>
      </c>
      <c r="R66" s="250">
        <v>193.74773379999999</v>
      </c>
      <c r="S66" s="250">
        <v>201.5742674</v>
      </c>
      <c r="T66" s="250">
        <v>197.63491629999999</v>
      </c>
      <c r="U66" s="250">
        <v>202.32968120000001</v>
      </c>
      <c r="V66" s="250">
        <v>207.8114176</v>
      </c>
      <c r="W66" s="250">
        <v>189.65260670000001</v>
      </c>
      <c r="X66" s="250">
        <v>202.25954160000001</v>
      </c>
      <c r="Y66" s="250">
        <v>196.6215196</v>
      </c>
      <c r="Z66" s="250">
        <v>200.38639620000001</v>
      </c>
      <c r="AA66" s="250">
        <v>194.2023978</v>
      </c>
      <c r="AB66" s="250">
        <v>185.12720770000001</v>
      </c>
      <c r="AC66" s="250">
        <v>178.64188010000001</v>
      </c>
      <c r="AD66" s="250">
        <v>132.8761418</v>
      </c>
      <c r="AE66" s="250">
        <v>149.7266611</v>
      </c>
      <c r="AF66" s="250">
        <v>158.71323319999999</v>
      </c>
      <c r="AG66" s="250">
        <v>172.8706794</v>
      </c>
      <c r="AH66" s="250">
        <v>177.11904580000001</v>
      </c>
      <c r="AI66" s="250">
        <v>170.0864541</v>
      </c>
      <c r="AJ66" s="250">
        <v>176.36550109999999</v>
      </c>
      <c r="AK66" s="250">
        <v>170.2081623</v>
      </c>
      <c r="AL66" s="250">
        <v>176.54121459999999</v>
      </c>
      <c r="AM66" s="250">
        <v>175.1915018</v>
      </c>
      <c r="AN66" s="250">
        <v>155.86818479999999</v>
      </c>
      <c r="AO66" s="250">
        <v>186.1192327</v>
      </c>
      <c r="AP66" s="250">
        <v>181.14412479999999</v>
      </c>
      <c r="AQ66" s="250">
        <v>189.7033792</v>
      </c>
      <c r="AR66" s="250">
        <v>187.8598471</v>
      </c>
      <c r="AS66" s="250">
        <v>188.30215279999999</v>
      </c>
      <c r="AT66" s="250">
        <v>194.88715070000001</v>
      </c>
      <c r="AU66" s="250">
        <v>186.0256249</v>
      </c>
      <c r="AV66" s="250">
        <v>190.71865529999999</v>
      </c>
      <c r="AW66" s="250">
        <v>190.9627916</v>
      </c>
      <c r="AX66" s="250">
        <v>196.40947499999999</v>
      </c>
      <c r="AY66" s="250">
        <v>194.52099999999999</v>
      </c>
      <c r="AZ66" s="250">
        <v>171.5478</v>
      </c>
      <c r="BA66" s="250">
        <v>191.8476</v>
      </c>
      <c r="BB66" s="316">
        <v>187.72210000000001</v>
      </c>
      <c r="BC66" s="316">
        <v>195.96039999999999</v>
      </c>
      <c r="BD66" s="316">
        <v>190.9024</v>
      </c>
      <c r="BE66" s="316">
        <v>197.87880000000001</v>
      </c>
      <c r="BF66" s="316">
        <v>199.8212</v>
      </c>
      <c r="BG66" s="316">
        <v>187.54920000000001</v>
      </c>
      <c r="BH66" s="316">
        <v>195.9751</v>
      </c>
      <c r="BI66" s="316">
        <v>192.10769999999999</v>
      </c>
      <c r="BJ66" s="316">
        <v>197.04</v>
      </c>
      <c r="BK66" s="316">
        <v>190.6653</v>
      </c>
      <c r="BL66" s="316">
        <v>175.73509999999999</v>
      </c>
      <c r="BM66" s="316">
        <v>194.3065</v>
      </c>
      <c r="BN66" s="316">
        <v>189.35980000000001</v>
      </c>
      <c r="BO66" s="316">
        <v>197.3279</v>
      </c>
      <c r="BP66" s="316">
        <v>191.86250000000001</v>
      </c>
      <c r="BQ66" s="316">
        <v>198.36340000000001</v>
      </c>
      <c r="BR66" s="316">
        <v>200.95660000000001</v>
      </c>
      <c r="BS66" s="316">
        <v>189.11449999999999</v>
      </c>
      <c r="BT66" s="316">
        <v>198.08410000000001</v>
      </c>
      <c r="BU66" s="316">
        <v>193.1233</v>
      </c>
      <c r="BV66" s="316">
        <v>198.20419999999999</v>
      </c>
    </row>
    <row r="67" spans="1:74" ht="11.15" customHeight="1" x14ac:dyDescent="0.25">
      <c r="A67" s="140" t="s">
        <v>773</v>
      </c>
      <c r="B67" s="203" t="s">
        <v>606</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178.39905959999999</v>
      </c>
      <c r="AN67" s="250">
        <v>164.95888650000001</v>
      </c>
      <c r="AO67" s="250">
        <v>141.4520431</v>
      </c>
      <c r="AP67" s="250">
        <v>120.79867280000001</v>
      </c>
      <c r="AQ67" s="250">
        <v>112.9050419</v>
      </c>
      <c r="AR67" s="250">
        <v>119.6287445</v>
      </c>
      <c r="AS67" s="250">
        <v>128.971588</v>
      </c>
      <c r="AT67" s="250">
        <v>130.20802140000001</v>
      </c>
      <c r="AU67" s="250">
        <v>113.9053517</v>
      </c>
      <c r="AV67" s="250">
        <v>120.77542800000001</v>
      </c>
      <c r="AW67" s="250">
        <v>143.80317629999999</v>
      </c>
      <c r="AX67" s="250">
        <v>161.2618305</v>
      </c>
      <c r="AY67" s="250">
        <v>180.14240000000001</v>
      </c>
      <c r="AZ67" s="250">
        <v>164.554</v>
      </c>
      <c r="BA67" s="250">
        <v>148.65889999999999</v>
      </c>
      <c r="BB67" s="316">
        <v>121.18989999999999</v>
      </c>
      <c r="BC67" s="316">
        <v>112.43040000000001</v>
      </c>
      <c r="BD67" s="316">
        <v>118.2385</v>
      </c>
      <c r="BE67" s="316">
        <v>132.4357</v>
      </c>
      <c r="BF67" s="316">
        <v>128.6585</v>
      </c>
      <c r="BG67" s="316">
        <v>112.4761</v>
      </c>
      <c r="BH67" s="316">
        <v>120.69280000000001</v>
      </c>
      <c r="BI67" s="316">
        <v>138.41980000000001</v>
      </c>
      <c r="BJ67" s="316">
        <v>166.6712</v>
      </c>
      <c r="BK67" s="316">
        <v>179.72989999999999</v>
      </c>
      <c r="BL67" s="316">
        <v>156.92509999999999</v>
      </c>
      <c r="BM67" s="316">
        <v>145.69929999999999</v>
      </c>
      <c r="BN67" s="316">
        <v>124.2689</v>
      </c>
      <c r="BO67" s="316">
        <v>116.2174</v>
      </c>
      <c r="BP67" s="316">
        <v>121.74039999999999</v>
      </c>
      <c r="BQ67" s="316">
        <v>136.184</v>
      </c>
      <c r="BR67" s="316">
        <v>133.3151</v>
      </c>
      <c r="BS67" s="316">
        <v>118.1555</v>
      </c>
      <c r="BT67" s="316">
        <v>125.3207</v>
      </c>
      <c r="BU67" s="316">
        <v>142.9161</v>
      </c>
      <c r="BV67" s="316">
        <v>170.9837</v>
      </c>
    </row>
    <row r="68" spans="1:74" ht="11.15" customHeight="1" x14ac:dyDescent="0.25">
      <c r="A68" s="140" t="s">
        <v>263</v>
      </c>
      <c r="B68" s="203" t="s">
        <v>787</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89.956150679999993</v>
      </c>
      <c r="AN68" s="250">
        <v>94.393006150000005</v>
      </c>
      <c r="AO68" s="250">
        <v>70.823114689999997</v>
      </c>
      <c r="AP68" s="250">
        <v>61.879083629999997</v>
      </c>
      <c r="AQ68" s="250">
        <v>72.014950499999998</v>
      </c>
      <c r="AR68" s="250">
        <v>94.051260799999994</v>
      </c>
      <c r="AS68" s="250">
        <v>109.6063479</v>
      </c>
      <c r="AT68" s="250">
        <v>109.0903126</v>
      </c>
      <c r="AU68" s="250">
        <v>87.350597660000005</v>
      </c>
      <c r="AV68" s="250">
        <v>72.275986149999994</v>
      </c>
      <c r="AW68" s="250">
        <v>67.291058169999999</v>
      </c>
      <c r="AX68" s="250">
        <v>69.913019570000003</v>
      </c>
      <c r="AY68" s="250">
        <v>104.2315</v>
      </c>
      <c r="AZ68" s="250">
        <v>80.382360000000006</v>
      </c>
      <c r="BA68" s="250">
        <v>68.454999999999998</v>
      </c>
      <c r="BB68" s="316">
        <v>61.963009999999997</v>
      </c>
      <c r="BC68" s="316">
        <v>72.125219999999999</v>
      </c>
      <c r="BD68" s="316">
        <v>88.911349999999999</v>
      </c>
      <c r="BE68" s="316">
        <v>106.4594</v>
      </c>
      <c r="BF68" s="316">
        <v>106.6183</v>
      </c>
      <c r="BG68" s="316">
        <v>93.414709999999999</v>
      </c>
      <c r="BH68" s="316">
        <v>80.269080000000002</v>
      </c>
      <c r="BI68" s="316">
        <v>79.943160000000006</v>
      </c>
      <c r="BJ68" s="316">
        <v>89.256169999999997</v>
      </c>
      <c r="BK68" s="316">
        <v>92.99051</v>
      </c>
      <c r="BL68" s="316">
        <v>81.304500000000004</v>
      </c>
      <c r="BM68" s="316">
        <v>74.793639999999996</v>
      </c>
      <c r="BN68" s="316">
        <v>56.985939999999999</v>
      </c>
      <c r="BO68" s="316">
        <v>66.922499999999999</v>
      </c>
      <c r="BP68" s="316">
        <v>82.200980000000001</v>
      </c>
      <c r="BQ68" s="316">
        <v>102.06270000000001</v>
      </c>
      <c r="BR68" s="316">
        <v>100.9367</v>
      </c>
      <c r="BS68" s="316">
        <v>84.049220000000005</v>
      </c>
      <c r="BT68" s="316">
        <v>72.235579999999999</v>
      </c>
      <c r="BU68" s="316">
        <v>71.858789999999999</v>
      </c>
      <c r="BV68" s="316">
        <v>82.849779999999996</v>
      </c>
    </row>
    <row r="69" spans="1:74" ht="11.15" customHeight="1" x14ac:dyDescent="0.25">
      <c r="A69" s="555" t="s">
        <v>977</v>
      </c>
      <c r="B69" s="575" t="s">
        <v>976</v>
      </c>
      <c r="C69" s="298">
        <v>512.04556549999995</v>
      </c>
      <c r="D69" s="298">
        <v>414.72711609999999</v>
      </c>
      <c r="E69" s="298">
        <v>446.83525029999998</v>
      </c>
      <c r="F69" s="298">
        <v>402.85706190000002</v>
      </c>
      <c r="G69" s="298">
        <v>406.59769879999999</v>
      </c>
      <c r="H69" s="298">
        <v>420.49696660000001</v>
      </c>
      <c r="I69" s="298">
        <v>453.73540200000002</v>
      </c>
      <c r="J69" s="298">
        <v>459.1250435</v>
      </c>
      <c r="K69" s="298">
        <v>414.15109699999999</v>
      </c>
      <c r="L69" s="298">
        <v>425.92870879999998</v>
      </c>
      <c r="M69" s="298">
        <v>447.97990019999997</v>
      </c>
      <c r="N69" s="298">
        <v>472.71339849999998</v>
      </c>
      <c r="O69" s="298">
        <v>499.34779150000003</v>
      </c>
      <c r="P69" s="298">
        <v>432.4559117</v>
      </c>
      <c r="Q69" s="298">
        <v>448.28944300000001</v>
      </c>
      <c r="R69" s="298">
        <v>382.95796840000003</v>
      </c>
      <c r="S69" s="298">
        <v>398.81246060000001</v>
      </c>
      <c r="T69" s="298">
        <v>401.6699643</v>
      </c>
      <c r="U69" s="298">
        <v>442.17395540000001</v>
      </c>
      <c r="V69" s="298">
        <v>443.53340359999999</v>
      </c>
      <c r="W69" s="298">
        <v>403.39720069999998</v>
      </c>
      <c r="X69" s="298">
        <v>404.19220059999998</v>
      </c>
      <c r="Y69" s="298">
        <v>432.48220939999999</v>
      </c>
      <c r="Z69" s="298">
        <v>455.04788539999998</v>
      </c>
      <c r="AA69" s="298">
        <v>449.90725200000003</v>
      </c>
      <c r="AB69" s="298">
        <v>417.937477</v>
      </c>
      <c r="AC69" s="298">
        <v>387.29744399999998</v>
      </c>
      <c r="AD69" s="298">
        <v>304.98038969999999</v>
      </c>
      <c r="AE69" s="298">
        <v>317.20038039999997</v>
      </c>
      <c r="AF69" s="298">
        <v>347.4731931</v>
      </c>
      <c r="AG69" s="298">
        <v>403.43650930000001</v>
      </c>
      <c r="AH69" s="298">
        <v>405.4426411</v>
      </c>
      <c r="AI69" s="298">
        <v>363.52546160000003</v>
      </c>
      <c r="AJ69" s="298">
        <v>370.77380870000002</v>
      </c>
      <c r="AK69" s="298">
        <v>372.28491509999998</v>
      </c>
      <c r="AL69" s="298">
        <v>436.04749700000002</v>
      </c>
      <c r="AM69" s="298">
        <v>444.48656649999998</v>
      </c>
      <c r="AN69" s="298">
        <v>416.06897830000003</v>
      </c>
      <c r="AO69" s="298">
        <v>399.33424489999999</v>
      </c>
      <c r="AP69" s="298">
        <v>364.73141779999997</v>
      </c>
      <c r="AQ69" s="298">
        <v>375.56322610000001</v>
      </c>
      <c r="AR69" s="298">
        <v>402.44938889999997</v>
      </c>
      <c r="AS69" s="298">
        <v>427.81994320000001</v>
      </c>
      <c r="AT69" s="298">
        <v>435.12533919999998</v>
      </c>
      <c r="AU69" s="298">
        <v>388.19111079999999</v>
      </c>
      <c r="AV69" s="298">
        <v>384.70992389999998</v>
      </c>
      <c r="AW69" s="298">
        <v>402.9665627</v>
      </c>
      <c r="AX69" s="298">
        <v>428.5241795</v>
      </c>
      <c r="AY69" s="298">
        <v>479.83479999999997</v>
      </c>
      <c r="AZ69" s="298">
        <v>417.33300000000003</v>
      </c>
      <c r="BA69" s="298">
        <v>409.90129999999999</v>
      </c>
      <c r="BB69" s="332">
        <v>371.78460000000001</v>
      </c>
      <c r="BC69" s="332">
        <v>381.45589999999999</v>
      </c>
      <c r="BD69" s="332">
        <v>398.96179999999998</v>
      </c>
      <c r="BE69" s="332">
        <v>437.71370000000002</v>
      </c>
      <c r="BF69" s="332">
        <v>436.0378</v>
      </c>
      <c r="BG69" s="332">
        <v>394.34960000000001</v>
      </c>
      <c r="BH69" s="332">
        <v>397.8768</v>
      </c>
      <c r="BI69" s="332">
        <v>411.3802</v>
      </c>
      <c r="BJ69" s="332">
        <v>453.90730000000002</v>
      </c>
      <c r="BK69" s="332">
        <v>464.32549999999998</v>
      </c>
      <c r="BL69" s="332">
        <v>414.81360000000001</v>
      </c>
      <c r="BM69" s="332">
        <v>415.73930000000001</v>
      </c>
      <c r="BN69" s="332">
        <v>371.52420000000001</v>
      </c>
      <c r="BO69" s="332">
        <v>381.4076</v>
      </c>
      <c r="BP69" s="332">
        <v>396.71339999999998</v>
      </c>
      <c r="BQ69" s="332">
        <v>437.55</v>
      </c>
      <c r="BR69" s="332">
        <v>436.14819999999997</v>
      </c>
      <c r="BS69" s="332">
        <v>392.2287</v>
      </c>
      <c r="BT69" s="332">
        <v>396.58030000000002</v>
      </c>
      <c r="BU69" s="332">
        <v>408.80779999999999</v>
      </c>
      <c r="BV69" s="332">
        <v>452.97750000000002</v>
      </c>
    </row>
    <row r="70" spans="1:74" s="425" customFormat="1" ht="12" customHeight="1" x14ac:dyDescent="0.25">
      <c r="A70" s="424"/>
      <c r="B70" s="827" t="s">
        <v>883</v>
      </c>
      <c r="C70" s="827"/>
      <c r="D70" s="827"/>
      <c r="E70" s="827"/>
      <c r="F70" s="827"/>
      <c r="G70" s="827"/>
      <c r="H70" s="827"/>
      <c r="I70" s="827"/>
      <c r="J70" s="827"/>
      <c r="K70" s="827"/>
      <c r="L70" s="827"/>
      <c r="M70" s="827"/>
      <c r="N70" s="827"/>
      <c r="O70" s="827"/>
      <c r="P70" s="827"/>
      <c r="Q70" s="827"/>
      <c r="AY70" s="461"/>
      <c r="AZ70" s="461"/>
      <c r="BA70" s="461"/>
      <c r="BB70" s="461"/>
      <c r="BC70" s="461"/>
      <c r="BD70" s="461"/>
      <c r="BE70" s="461"/>
      <c r="BF70" s="461"/>
      <c r="BG70" s="461"/>
      <c r="BH70" s="461"/>
      <c r="BI70" s="461"/>
      <c r="BJ70" s="461"/>
    </row>
    <row r="71" spans="1:74" s="425" customFormat="1" ht="12" customHeight="1" x14ac:dyDescent="0.25">
      <c r="A71" s="424"/>
      <c r="B71" s="828" t="s">
        <v>1</v>
      </c>
      <c r="C71" s="828"/>
      <c r="D71" s="828"/>
      <c r="E71" s="828"/>
      <c r="F71" s="828"/>
      <c r="G71" s="828"/>
      <c r="H71" s="828"/>
      <c r="I71" s="828"/>
      <c r="J71" s="828"/>
      <c r="K71" s="828"/>
      <c r="L71" s="828"/>
      <c r="M71" s="828"/>
      <c r="N71" s="828"/>
      <c r="O71" s="828"/>
      <c r="P71" s="828"/>
      <c r="Q71" s="828"/>
      <c r="AY71" s="461"/>
      <c r="AZ71" s="461"/>
      <c r="BA71" s="461"/>
      <c r="BB71" s="461"/>
      <c r="BC71" s="461"/>
      <c r="BD71" s="625"/>
      <c r="BE71" s="625"/>
      <c r="BF71" s="625"/>
      <c r="BG71" s="461"/>
      <c r="BH71" s="461"/>
      <c r="BI71" s="461"/>
      <c r="BJ71" s="461"/>
    </row>
    <row r="72" spans="1:74" s="425" customFormat="1" ht="12" customHeight="1" x14ac:dyDescent="0.25">
      <c r="A72" s="424"/>
      <c r="B72" s="827" t="s">
        <v>978</v>
      </c>
      <c r="C72" s="734"/>
      <c r="D72" s="734"/>
      <c r="E72" s="734"/>
      <c r="F72" s="734"/>
      <c r="G72" s="734"/>
      <c r="H72" s="734"/>
      <c r="I72" s="734"/>
      <c r="J72" s="734"/>
      <c r="K72" s="734"/>
      <c r="L72" s="734"/>
      <c r="M72" s="734"/>
      <c r="N72" s="734"/>
      <c r="O72" s="734"/>
      <c r="P72" s="734"/>
      <c r="Q72" s="734"/>
      <c r="AY72" s="461"/>
      <c r="AZ72" s="461"/>
      <c r="BA72" s="461"/>
      <c r="BB72" s="461"/>
      <c r="BC72" s="461"/>
      <c r="BD72" s="625"/>
      <c r="BE72" s="625"/>
      <c r="BF72" s="625"/>
      <c r="BG72" s="461"/>
      <c r="BH72" s="461"/>
      <c r="BI72" s="461"/>
      <c r="BJ72" s="461"/>
    </row>
    <row r="73" spans="1:74" s="425" customFormat="1" ht="12" customHeight="1" x14ac:dyDescent="0.25">
      <c r="A73" s="424"/>
      <c r="B73" s="754" t="s">
        <v>808</v>
      </c>
      <c r="C73" s="755"/>
      <c r="D73" s="755"/>
      <c r="E73" s="755"/>
      <c r="F73" s="755"/>
      <c r="G73" s="755"/>
      <c r="H73" s="755"/>
      <c r="I73" s="755"/>
      <c r="J73" s="755"/>
      <c r="K73" s="755"/>
      <c r="L73" s="755"/>
      <c r="M73" s="755"/>
      <c r="N73" s="755"/>
      <c r="O73" s="755"/>
      <c r="P73" s="755"/>
      <c r="Q73" s="755"/>
      <c r="AY73" s="461"/>
      <c r="AZ73" s="461"/>
      <c r="BA73" s="461"/>
      <c r="BB73" s="461"/>
      <c r="BC73" s="461"/>
      <c r="BD73" s="625"/>
      <c r="BE73" s="625"/>
      <c r="BF73" s="625"/>
      <c r="BG73" s="461"/>
      <c r="BH73" s="461"/>
      <c r="BI73" s="461"/>
      <c r="BJ73" s="461"/>
    </row>
    <row r="74" spans="1:74" s="425" customFormat="1" ht="12" customHeight="1" x14ac:dyDescent="0.25">
      <c r="A74" s="424"/>
      <c r="B74" s="554" t="s">
        <v>821</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5" t="str">
        <f>"Notes: "&amp;"EIA completed modeling and analysis for this report on " &amp;Dates!D2&amp;"."</f>
        <v>Notes: EIA completed modeling and analysis for this report on Thursday April 7, 2022.</v>
      </c>
      <c r="C75" s="797"/>
      <c r="D75" s="797"/>
      <c r="E75" s="797"/>
      <c r="F75" s="797"/>
      <c r="G75" s="797"/>
      <c r="H75" s="797"/>
      <c r="I75" s="797"/>
      <c r="J75" s="797"/>
      <c r="K75" s="797"/>
      <c r="L75" s="797"/>
      <c r="M75" s="797"/>
      <c r="N75" s="797"/>
      <c r="O75" s="797"/>
      <c r="P75" s="797"/>
      <c r="Q75" s="776"/>
      <c r="AY75" s="461"/>
      <c r="AZ75" s="461"/>
      <c r="BA75" s="461"/>
      <c r="BB75" s="461"/>
      <c r="BC75" s="461"/>
      <c r="BD75" s="625"/>
      <c r="BE75" s="625"/>
      <c r="BF75" s="625"/>
      <c r="BG75" s="461"/>
      <c r="BH75" s="461"/>
      <c r="BI75" s="461"/>
      <c r="BJ75" s="461"/>
    </row>
    <row r="76" spans="1:74" s="425" customFormat="1" ht="12" customHeight="1" x14ac:dyDescent="0.25">
      <c r="A76" s="424"/>
      <c r="B76" s="748" t="s">
        <v>351</v>
      </c>
      <c r="C76" s="747"/>
      <c r="D76" s="747"/>
      <c r="E76" s="747"/>
      <c r="F76" s="747"/>
      <c r="G76" s="747"/>
      <c r="H76" s="747"/>
      <c r="I76" s="747"/>
      <c r="J76" s="747"/>
      <c r="K76" s="747"/>
      <c r="L76" s="747"/>
      <c r="M76" s="747"/>
      <c r="N76" s="747"/>
      <c r="O76" s="747"/>
      <c r="P76" s="747"/>
      <c r="Q76" s="747"/>
      <c r="AY76" s="461"/>
      <c r="AZ76" s="461"/>
      <c r="BA76" s="461"/>
      <c r="BB76" s="461"/>
      <c r="BC76" s="461"/>
      <c r="BD76" s="625"/>
      <c r="BE76" s="625"/>
      <c r="BF76" s="625"/>
      <c r="BG76" s="461"/>
      <c r="BH76" s="461"/>
      <c r="BI76" s="461"/>
      <c r="BJ76" s="461"/>
    </row>
    <row r="77" spans="1:74" s="425" customFormat="1" ht="12" customHeight="1" x14ac:dyDescent="0.25">
      <c r="A77" s="424"/>
      <c r="B77" s="741" t="s">
        <v>1358</v>
      </c>
      <c r="C77" s="740"/>
      <c r="D77" s="740"/>
      <c r="E77" s="740"/>
      <c r="F77" s="740"/>
      <c r="G77" s="740"/>
      <c r="H77" s="740"/>
      <c r="I77" s="740"/>
      <c r="J77" s="740"/>
      <c r="K77" s="740"/>
      <c r="L77" s="740"/>
      <c r="M77" s="740"/>
      <c r="N77" s="740"/>
      <c r="O77" s="740"/>
      <c r="P77" s="740"/>
      <c r="Q77" s="734"/>
      <c r="AY77" s="461"/>
      <c r="AZ77" s="461"/>
      <c r="BA77" s="461"/>
      <c r="BB77" s="461"/>
      <c r="BC77" s="461"/>
      <c r="BD77" s="625"/>
      <c r="BE77" s="625"/>
      <c r="BF77" s="625"/>
      <c r="BG77" s="461"/>
      <c r="BH77" s="461"/>
      <c r="BI77" s="461"/>
      <c r="BJ77" s="461"/>
    </row>
    <row r="78" spans="1:74" s="425" customFormat="1" ht="12" customHeight="1" x14ac:dyDescent="0.25">
      <c r="A78" s="424"/>
      <c r="B78" s="743" t="s">
        <v>831</v>
      </c>
      <c r="C78" s="734"/>
      <c r="D78" s="734"/>
      <c r="E78" s="734"/>
      <c r="F78" s="734"/>
      <c r="G78" s="734"/>
      <c r="H78" s="734"/>
      <c r="I78" s="734"/>
      <c r="J78" s="734"/>
      <c r="K78" s="734"/>
      <c r="L78" s="734"/>
      <c r="M78" s="734"/>
      <c r="N78" s="734"/>
      <c r="O78" s="734"/>
      <c r="P78" s="734"/>
      <c r="Q78" s="734"/>
      <c r="AY78" s="461"/>
      <c r="AZ78" s="461"/>
      <c r="BA78" s="461"/>
      <c r="BB78" s="461"/>
      <c r="BC78" s="461"/>
      <c r="BD78" s="625"/>
      <c r="BE78" s="625"/>
      <c r="BF78" s="625"/>
      <c r="BG78" s="461"/>
      <c r="BH78" s="461"/>
      <c r="BI78" s="461"/>
      <c r="BJ78" s="461"/>
    </row>
    <row r="79" spans="1:74" s="425" customFormat="1" ht="12" customHeight="1" x14ac:dyDescent="0.25">
      <c r="A79" s="424"/>
      <c r="B79" s="745" t="s">
        <v>1404</v>
      </c>
      <c r="C79" s="734"/>
      <c r="D79" s="734"/>
      <c r="E79" s="734"/>
      <c r="F79" s="734"/>
      <c r="G79" s="734"/>
      <c r="H79" s="734"/>
      <c r="I79" s="734"/>
      <c r="J79" s="734"/>
      <c r="K79" s="734"/>
      <c r="L79" s="734"/>
      <c r="M79" s="734"/>
      <c r="N79" s="734"/>
      <c r="O79" s="734"/>
      <c r="P79" s="734"/>
      <c r="Q79" s="734"/>
      <c r="AY79" s="461"/>
      <c r="AZ79" s="461"/>
      <c r="BA79" s="461"/>
      <c r="BB79" s="461"/>
      <c r="BC79" s="461"/>
      <c r="BD79" s="625"/>
      <c r="BE79" s="625"/>
      <c r="BF79" s="625"/>
      <c r="BG79" s="461"/>
      <c r="BH79" s="461"/>
      <c r="BI79" s="461"/>
      <c r="BJ79" s="461"/>
    </row>
    <row r="80" spans="1:74" s="425" customFormat="1" ht="12" customHeight="1" x14ac:dyDescent="0.25">
      <c r="A80" s="424"/>
      <c r="B80" s="745"/>
      <c r="C80" s="734"/>
      <c r="D80" s="734"/>
      <c r="E80" s="734"/>
      <c r="F80" s="734"/>
      <c r="G80" s="734"/>
      <c r="H80" s="734"/>
      <c r="I80" s="734"/>
      <c r="J80" s="734"/>
      <c r="K80" s="734"/>
      <c r="L80" s="734"/>
      <c r="M80" s="734"/>
      <c r="N80" s="734"/>
      <c r="O80" s="734"/>
      <c r="P80" s="734"/>
      <c r="Q80" s="734"/>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A6" sqref="BA6:BA54"/>
    </sheetView>
  </sheetViews>
  <sheetFormatPr defaultColWidth="9.54296875" defaultRowHeight="10.5" x14ac:dyDescent="0.25"/>
  <cols>
    <col min="1" max="1" width="12" style="161" customWidth="1"/>
    <col min="2" max="2" width="43.453125" style="161" customWidth="1"/>
    <col min="3" max="50" width="7.453125" style="161" customWidth="1"/>
    <col min="51" max="55" width="7.453125" style="321" customWidth="1"/>
    <col min="56" max="58" width="7.453125" style="165" customWidth="1"/>
    <col min="59" max="62" width="7.453125" style="321" customWidth="1"/>
    <col min="63" max="74" width="7.453125" style="161" customWidth="1"/>
    <col min="75" max="16384" width="9.54296875" style="161"/>
  </cols>
  <sheetData>
    <row r="1" spans="1:74" ht="13.4" customHeight="1" x14ac:dyDescent="0.3">
      <c r="A1" s="758" t="s">
        <v>792</v>
      </c>
      <c r="B1" s="831" t="s">
        <v>1347</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60"/>
    </row>
    <row r="2" spans="1:74" s="162"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7"/>
      <c r="B5" s="163" t="s">
        <v>1382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684</v>
      </c>
      <c r="B6" s="204" t="s">
        <v>432</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966.87126519000003</v>
      </c>
      <c r="AK6" s="232">
        <v>971.49947199999997</v>
      </c>
      <c r="AL6" s="232">
        <v>975.15256853999995</v>
      </c>
      <c r="AM6" s="232">
        <v>974.42256683000005</v>
      </c>
      <c r="AN6" s="232">
        <v>978.68143384999996</v>
      </c>
      <c r="AO6" s="232">
        <v>984.52118161999999</v>
      </c>
      <c r="AP6" s="232">
        <v>996.41170359</v>
      </c>
      <c r="AQ6" s="232">
        <v>1002.0607927</v>
      </c>
      <c r="AR6" s="232">
        <v>1005.9383425</v>
      </c>
      <c r="AS6" s="232">
        <v>1003.8786095</v>
      </c>
      <c r="AT6" s="232">
        <v>1007.3373882</v>
      </c>
      <c r="AU6" s="232">
        <v>1012.1489352</v>
      </c>
      <c r="AV6" s="232">
        <v>1023.032607</v>
      </c>
      <c r="AW6" s="232">
        <v>1027.0101729999999</v>
      </c>
      <c r="AX6" s="232">
        <v>1028.8009898</v>
      </c>
      <c r="AY6" s="232">
        <v>1024.1076642999999</v>
      </c>
      <c r="AZ6" s="232">
        <v>1024.7480274</v>
      </c>
      <c r="BA6" s="232">
        <v>1026.4246860000001</v>
      </c>
      <c r="BB6" s="305">
        <v>1030.82</v>
      </c>
      <c r="BC6" s="305">
        <v>1033.307</v>
      </c>
      <c r="BD6" s="305">
        <v>1035.57</v>
      </c>
      <c r="BE6" s="305">
        <v>1037.27</v>
      </c>
      <c r="BF6" s="305">
        <v>1039.335</v>
      </c>
      <c r="BG6" s="305">
        <v>1041.4280000000001</v>
      </c>
      <c r="BH6" s="305">
        <v>1043.597</v>
      </c>
      <c r="BI6" s="305">
        <v>1045.7080000000001</v>
      </c>
      <c r="BJ6" s="305">
        <v>1047.809</v>
      </c>
      <c r="BK6" s="305">
        <v>1049.741</v>
      </c>
      <c r="BL6" s="305">
        <v>1051.944</v>
      </c>
      <c r="BM6" s="305">
        <v>1054.2570000000001</v>
      </c>
      <c r="BN6" s="305">
        <v>1056.8420000000001</v>
      </c>
      <c r="BO6" s="305">
        <v>1059.2560000000001</v>
      </c>
      <c r="BP6" s="305">
        <v>1061.6600000000001</v>
      </c>
      <c r="BQ6" s="305">
        <v>1063.9580000000001</v>
      </c>
      <c r="BR6" s="305">
        <v>1066.413</v>
      </c>
      <c r="BS6" s="305">
        <v>1068.9290000000001</v>
      </c>
      <c r="BT6" s="305">
        <v>1071.5060000000001</v>
      </c>
      <c r="BU6" s="305">
        <v>1074.144</v>
      </c>
      <c r="BV6" s="305">
        <v>1076.8430000000001</v>
      </c>
    </row>
    <row r="7" spans="1:74" ht="11.15" customHeight="1" x14ac:dyDescent="0.25">
      <c r="A7" s="148" t="s">
        <v>685</v>
      </c>
      <c r="B7" s="204" t="s">
        <v>465</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2667.8048137000001</v>
      </c>
      <c r="AK7" s="232">
        <v>2677.6403396000001</v>
      </c>
      <c r="AL7" s="232">
        <v>2689.1312787000002</v>
      </c>
      <c r="AM7" s="232">
        <v>2704.6472997000001</v>
      </c>
      <c r="AN7" s="232">
        <v>2717.6718141000001</v>
      </c>
      <c r="AO7" s="232">
        <v>2730.5744905000001</v>
      </c>
      <c r="AP7" s="232">
        <v>2746.1870391000002</v>
      </c>
      <c r="AQ7" s="232">
        <v>2756.7222566999999</v>
      </c>
      <c r="AR7" s="232">
        <v>2765.0118536</v>
      </c>
      <c r="AS7" s="232">
        <v>2765.1235326000001</v>
      </c>
      <c r="AT7" s="232">
        <v>2773.3711108000002</v>
      </c>
      <c r="AU7" s="232">
        <v>2783.8222910999998</v>
      </c>
      <c r="AV7" s="232">
        <v>2803.0691634</v>
      </c>
      <c r="AW7" s="232">
        <v>2812.9834804000002</v>
      </c>
      <c r="AX7" s="232">
        <v>2820.1573320000002</v>
      </c>
      <c r="AY7" s="232">
        <v>2821.0936402000002</v>
      </c>
      <c r="AZ7" s="232">
        <v>2825.4093696</v>
      </c>
      <c r="BA7" s="232">
        <v>2829.6074420999998</v>
      </c>
      <c r="BB7" s="305">
        <v>2831.9050000000002</v>
      </c>
      <c r="BC7" s="305">
        <v>2837.2049999999999</v>
      </c>
      <c r="BD7" s="305">
        <v>2843.7240000000002</v>
      </c>
      <c r="BE7" s="305">
        <v>2852.7779999999998</v>
      </c>
      <c r="BF7" s="305">
        <v>2860.75</v>
      </c>
      <c r="BG7" s="305">
        <v>2868.9549999999999</v>
      </c>
      <c r="BH7" s="305">
        <v>2878.9050000000002</v>
      </c>
      <c r="BI7" s="305">
        <v>2886.4409999999998</v>
      </c>
      <c r="BJ7" s="305">
        <v>2893.0749999999998</v>
      </c>
      <c r="BK7" s="305">
        <v>2896.9760000000001</v>
      </c>
      <c r="BL7" s="305">
        <v>2903.181</v>
      </c>
      <c r="BM7" s="305">
        <v>2909.857</v>
      </c>
      <c r="BN7" s="305">
        <v>2917.5070000000001</v>
      </c>
      <c r="BO7" s="305">
        <v>2924.752</v>
      </c>
      <c r="BP7" s="305">
        <v>2932.0909999999999</v>
      </c>
      <c r="BQ7" s="305">
        <v>2939.5720000000001</v>
      </c>
      <c r="BR7" s="305">
        <v>2947.069</v>
      </c>
      <c r="BS7" s="305">
        <v>2954.6280000000002</v>
      </c>
      <c r="BT7" s="305">
        <v>2962.2489999999998</v>
      </c>
      <c r="BU7" s="305">
        <v>2969.931</v>
      </c>
      <c r="BV7" s="305">
        <v>2977.6750000000002</v>
      </c>
    </row>
    <row r="8" spans="1:74" ht="11.15" customHeight="1" x14ac:dyDescent="0.25">
      <c r="A8" s="148" t="s">
        <v>686</v>
      </c>
      <c r="B8" s="204" t="s">
        <v>433</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2441.5470528999999</v>
      </c>
      <c r="AK8" s="232">
        <v>2450.3497720999999</v>
      </c>
      <c r="AL8" s="232">
        <v>2460.4865562999998</v>
      </c>
      <c r="AM8" s="232">
        <v>2474.5394477</v>
      </c>
      <c r="AN8" s="232">
        <v>2485.4078298999998</v>
      </c>
      <c r="AO8" s="232">
        <v>2495.6737453000001</v>
      </c>
      <c r="AP8" s="232">
        <v>2507.9863568999999</v>
      </c>
      <c r="AQ8" s="232">
        <v>2515.0604662000001</v>
      </c>
      <c r="AR8" s="232">
        <v>2519.5452365000001</v>
      </c>
      <c r="AS8" s="232">
        <v>2512.2716912000001</v>
      </c>
      <c r="AT8" s="232">
        <v>2518.4545154000002</v>
      </c>
      <c r="AU8" s="232">
        <v>2528.9247328000001</v>
      </c>
      <c r="AV8" s="232">
        <v>2555.6225417000001</v>
      </c>
      <c r="AW8" s="232">
        <v>2565.7123967000002</v>
      </c>
      <c r="AX8" s="232">
        <v>2571.1344961</v>
      </c>
      <c r="AY8" s="232">
        <v>2562.7813597999998</v>
      </c>
      <c r="AZ8" s="232">
        <v>2565.6985583000001</v>
      </c>
      <c r="BA8" s="232">
        <v>2570.7786113000002</v>
      </c>
      <c r="BB8" s="305">
        <v>2581.4029999999998</v>
      </c>
      <c r="BC8" s="305">
        <v>2588.2730000000001</v>
      </c>
      <c r="BD8" s="305">
        <v>2594.7689999999998</v>
      </c>
      <c r="BE8" s="305">
        <v>2600.0520000000001</v>
      </c>
      <c r="BF8" s="305">
        <v>2606.4319999999998</v>
      </c>
      <c r="BG8" s="305">
        <v>2613.069</v>
      </c>
      <c r="BH8" s="305">
        <v>2621.0889999999999</v>
      </c>
      <c r="BI8" s="305">
        <v>2627.3960000000002</v>
      </c>
      <c r="BJ8" s="305">
        <v>2633.1170000000002</v>
      </c>
      <c r="BK8" s="305">
        <v>2636.942</v>
      </c>
      <c r="BL8" s="305">
        <v>2642.47</v>
      </c>
      <c r="BM8" s="305">
        <v>2648.393</v>
      </c>
      <c r="BN8" s="305">
        <v>2655.0450000000001</v>
      </c>
      <c r="BO8" s="305">
        <v>2661.5039999999999</v>
      </c>
      <c r="BP8" s="305">
        <v>2668.1039999999998</v>
      </c>
      <c r="BQ8" s="305">
        <v>2675.1239999999998</v>
      </c>
      <c r="BR8" s="305">
        <v>2681.8</v>
      </c>
      <c r="BS8" s="305">
        <v>2688.41</v>
      </c>
      <c r="BT8" s="305">
        <v>2694.9540000000002</v>
      </c>
      <c r="BU8" s="305">
        <v>2701.433</v>
      </c>
      <c r="BV8" s="305">
        <v>2707.8449999999998</v>
      </c>
    </row>
    <row r="9" spans="1:74" ht="11.15" customHeight="1" x14ac:dyDescent="0.25">
      <c r="A9" s="148" t="s">
        <v>687</v>
      </c>
      <c r="B9" s="204" t="s">
        <v>434</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1174.3487004000001</v>
      </c>
      <c r="AK9" s="232">
        <v>1180.1237699000001</v>
      </c>
      <c r="AL9" s="232">
        <v>1186.1832403999999</v>
      </c>
      <c r="AM9" s="232">
        <v>1193.7481857</v>
      </c>
      <c r="AN9" s="232">
        <v>1199.4606534</v>
      </c>
      <c r="AO9" s="232">
        <v>1204.5417170999999</v>
      </c>
      <c r="AP9" s="232">
        <v>1209.8389517000001</v>
      </c>
      <c r="AQ9" s="232">
        <v>1213.0215264000001</v>
      </c>
      <c r="AR9" s="232">
        <v>1214.9370159</v>
      </c>
      <c r="AS9" s="232">
        <v>1211.7389467</v>
      </c>
      <c r="AT9" s="232">
        <v>1214.0051212999999</v>
      </c>
      <c r="AU9" s="232">
        <v>1217.889066</v>
      </c>
      <c r="AV9" s="232">
        <v>1227.8121338999999</v>
      </c>
      <c r="AW9" s="232">
        <v>1231.6156040999999</v>
      </c>
      <c r="AX9" s="232">
        <v>1233.7208297</v>
      </c>
      <c r="AY9" s="232">
        <v>1230.5701672</v>
      </c>
      <c r="AZ9" s="232">
        <v>1231.947136</v>
      </c>
      <c r="BA9" s="232">
        <v>1234.2940927</v>
      </c>
      <c r="BB9" s="305">
        <v>1239.0709999999999</v>
      </c>
      <c r="BC9" s="305">
        <v>1242.2629999999999</v>
      </c>
      <c r="BD9" s="305">
        <v>1245.33</v>
      </c>
      <c r="BE9" s="305">
        <v>1248.0809999999999</v>
      </c>
      <c r="BF9" s="305">
        <v>1251.04</v>
      </c>
      <c r="BG9" s="305">
        <v>1254.0170000000001</v>
      </c>
      <c r="BH9" s="305">
        <v>1257.194</v>
      </c>
      <c r="BI9" s="305">
        <v>1260.069</v>
      </c>
      <c r="BJ9" s="305">
        <v>1262.8230000000001</v>
      </c>
      <c r="BK9" s="305">
        <v>1265.0360000000001</v>
      </c>
      <c r="BL9" s="305">
        <v>1267.866</v>
      </c>
      <c r="BM9" s="305">
        <v>1270.8910000000001</v>
      </c>
      <c r="BN9" s="305">
        <v>1274.3230000000001</v>
      </c>
      <c r="BO9" s="305">
        <v>1277.5809999999999</v>
      </c>
      <c r="BP9" s="305">
        <v>1280.877</v>
      </c>
      <c r="BQ9" s="305">
        <v>1284.2180000000001</v>
      </c>
      <c r="BR9" s="305">
        <v>1287.5820000000001</v>
      </c>
      <c r="BS9" s="305">
        <v>1290.9770000000001</v>
      </c>
      <c r="BT9" s="305">
        <v>1294.402</v>
      </c>
      <c r="BU9" s="305">
        <v>1297.8589999999999</v>
      </c>
      <c r="BV9" s="305">
        <v>1301.346</v>
      </c>
    </row>
    <row r="10" spans="1:74" ht="11.15" customHeight="1" x14ac:dyDescent="0.25">
      <c r="A10" s="148" t="s">
        <v>688</v>
      </c>
      <c r="B10" s="204" t="s">
        <v>435</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3321.1100704999999</v>
      </c>
      <c r="AK10" s="232">
        <v>3332.7413179999999</v>
      </c>
      <c r="AL10" s="232">
        <v>3346.6173511000002</v>
      </c>
      <c r="AM10" s="232">
        <v>3364.8729797000001</v>
      </c>
      <c r="AN10" s="232">
        <v>3381.6374768000001</v>
      </c>
      <c r="AO10" s="232">
        <v>3399.0456521999999</v>
      </c>
      <c r="AP10" s="232">
        <v>3422.3132449</v>
      </c>
      <c r="AQ10" s="232">
        <v>3437.0969728</v>
      </c>
      <c r="AR10" s="232">
        <v>3448.6125747999999</v>
      </c>
      <c r="AS10" s="232">
        <v>3447.1848871000002</v>
      </c>
      <c r="AT10" s="232">
        <v>3459.4206103000001</v>
      </c>
      <c r="AU10" s="232">
        <v>3475.6445804999998</v>
      </c>
      <c r="AV10" s="232">
        <v>3509.1387215999998</v>
      </c>
      <c r="AW10" s="232">
        <v>3523.3777429000002</v>
      </c>
      <c r="AX10" s="232">
        <v>3531.6435683</v>
      </c>
      <c r="AY10" s="232">
        <v>3522.8119280999999</v>
      </c>
      <c r="AZ10" s="232">
        <v>3527.4745641</v>
      </c>
      <c r="BA10" s="232">
        <v>3534.5072064000001</v>
      </c>
      <c r="BB10" s="305">
        <v>3547.6489999999999</v>
      </c>
      <c r="BC10" s="305">
        <v>3556.6170000000002</v>
      </c>
      <c r="BD10" s="305">
        <v>3565.152</v>
      </c>
      <c r="BE10" s="305">
        <v>3572.232</v>
      </c>
      <c r="BF10" s="305">
        <v>3580.663</v>
      </c>
      <c r="BG10" s="305">
        <v>3589.424</v>
      </c>
      <c r="BH10" s="305">
        <v>3599.34</v>
      </c>
      <c r="BI10" s="305">
        <v>3608.145</v>
      </c>
      <c r="BJ10" s="305">
        <v>3616.6619999999998</v>
      </c>
      <c r="BK10" s="305">
        <v>3623.8609999999999</v>
      </c>
      <c r="BL10" s="305">
        <v>3632.5790000000002</v>
      </c>
      <c r="BM10" s="305">
        <v>3641.7849999999999</v>
      </c>
      <c r="BN10" s="305">
        <v>3652.0709999999999</v>
      </c>
      <c r="BO10" s="305">
        <v>3661.806</v>
      </c>
      <c r="BP10" s="305">
        <v>3671.5839999999998</v>
      </c>
      <c r="BQ10" s="305">
        <v>3681.3040000000001</v>
      </c>
      <c r="BR10" s="305">
        <v>3691.241</v>
      </c>
      <c r="BS10" s="305">
        <v>3701.297</v>
      </c>
      <c r="BT10" s="305">
        <v>3711.47</v>
      </c>
      <c r="BU10" s="305">
        <v>3721.761</v>
      </c>
      <c r="BV10" s="305">
        <v>3732.17</v>
      </c>
    </row>
    <row r="11" spans="1:74" ht="11.15" customHeight="1" x14ac:dyDescent="0.25">
      <c r="A11" s="148" t="s">
        <v>689</v>
      </c>
      <c r="B11" s="204" t="s">
        <v>436</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816.84471123000003</v>
      </c>
      <c r="AK11" s="232">
        <v>820.63853395000001</v>
      </c>
      <c r="AL11" s="232">
        <v>825.03400094999995</v>
      </c>
      <c r="AM11" s="232">
        <v>832.08059201000003</v>
      </c>
      <c r="AN11" s="232">
        <v>836.14223767999999</v>
      </c>
      <c r="AO11" s="232">
        <v>839.26841777000004</v>
      </c>
      <c r="AP11" s="232">
        <v>840.57930769999996</v>
      </c>
      <c r="AQ11" s="232">
        <v>842.49442505000002</v>
      </c>
      <c r="AR11" s="232">
        <v>844.13394525000001</v>
      </c>
      <c r="AS11" s="232">
        <v>843.74426488999995</v>
      </c>
      <c r="AT11" s="232">
        <v>846.14779333000001</v>
      </c>
      <c r="AU11" s="232">
        <v>849.59092716999999</v>
      </c>
      <c r="AV11" s="232">
        <v>857.23833969999998</v>
      </c>
      <c r="AW11" s="232">
        <v>860.38717935</v>
      </c>
      <c r="AX11" s="232">
        <v>862.20211942000003</v>
      </c>
      <c r="AY11" s="232">
        <v>860.10791208000001</v>
      </c>
      <c r="AZ11" s="232">
        <v>861.18648886000005</v>
      </c>
      <c r="BA11" s="232">
        <v>862.86260193999999</v>
      </c>
      <c r="BB11" s="305">
        <v>866.18790000000001</v>
      </c>
      <c r="BC11" s="305">
        <v>868.27030000000002</v>
      </c>
      <c r="BD11" s="305">
        <v>870.16160000000002</v>
      </c>
      <c r="BE11" s="305">
        <v>871.51490000000001</v>
      </c>
      <c r="BF11" s="305">
        <v>873.28390000000002</v>
      </c>
      <c r="BG11" s="305">
        <v>875.12180000000001</v>
      </c>
      <c r="BH11" s="305">
        <v>877.22699999999998</v>
      </c>
      <c r="BI11" s="305">
        <v>879.0539</v>
      </c>
      <c r="BJ11" s="305">
        <v>880.80100000000004</v>
      </c>
      <c r="BK11" s="305">
        <v>882.24350000000004</v>
      </c>
      <c r="BL11" s="305">
        <v>883.99929999999995</v>
      </c>
      <c r="BM11" s="305">
        <v>885.84370000000001</v>
      </c>
      <c r="BN11" s="305">
        <v>887.85119999999995</v>
      </c>
      <c r="BO11" s="305">
        <v>889.81690000000003</v>
      </c>
      <c r="BP11" s="305">
        <v>891.81529999999998</v>
      </c>
      <c r="BQ11" s="305">
        <v>893.84270000000004</v>
      </c>
      <c r="BR11" s="305">
        <v>895.90920000000006</v>
      </c>
      <c r="BS11" s="305">
        <v>898.01120000000003</v>
      </c>
      <c r="BT11" s="305">
        <v>900.14859999999999</v>
      </c>
      <c r="BU11" s="305">
        <v>902.32150000000001</v>
      </c>
      <c r="BV11" s="305">
        <v>904.5299</v>
      </c>
    </row>
    <row r="12" spans="1:74" ht="11.15" customHeight="1" x14ac:dyDescent="0.25">
      <c r="A12" s="148" t="s">
        <v>690</v>
      </c>
      <c r="B12" s="204" t="s">
        <v>437</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2292.3743528999998</v>
      </c>
      <c r="AK12" s="232">
        <v>2299.9849321000002</v>
      </c>
      <c r="AL12" s="232">
        <v>2307.1870281000001</v>
      </c>
      <c r="AM12" s="232">
        <v>2310.2748055000002</v>
      </c>
      <c r="AN12" s="232">
        <v>2319.4393117999998</v>
      </c>
      <c r="AO12" s="232">
        <v>2330.9747115</v>
      </c>
      <c r="AP12" s="232">
        <v>2351.8369312</v>
      </c>
      <c r="AQ12" s="232">
        <v>2362.8971728000001</v>
      </c>
      <c r="AR12" s="232">
        <v>2371.1113629000001</v>
      </c>
      <c r="AS12" s="232">
        <v>2367.6680563</v>
      </c>
      <c r="AT12" s="232">
        <v>2376.7987271000002</v>
      </c>
      <c r="AU12" s="232">
        <v>2389.6919303</v>
      </c>
      <c r="AV12" s="232">
        <v>2417.6639064000001</v>
      </c>
      <c r="AW12" s="232">
        <v>2429.5949937</v>
      </c>
      <c r="AX12" s="232">
        <v>2436.8014328999998</v>
      </c>
      <c r="AY12" s="232">
        <v>2429.8093921999998</v>
      </c>
      <c r="AZ12" s="232">
        <v>2434.6719088</v>
      </c>
      <c r="BA12" s="232">
        <v>2441.9151508999998</v>
      </c>
      <c r="BB12" s="305">
        <v>2455.4659999999999</v>
      </c>
      <c r="BC12" s="305">
        <v>2464.5250000000001</v>
      </c>
      <c r="BD12" s="305">
        <v>2473.0210000000002</v>
      </c>
      <c r="BE12" s="305">
        <v>2479.924</v>
      </c>
      <c r="BF12" s="305">
        <v>2488.0630000000001</v>
      </c>
      <c r="BG12" s="305">
        <v>2496.4090000000001</v>
      </c>
      <c r="BH12" s="305">
        <v>2505.105</v>
      </c>
      <c r="BI12" s="305">
        <v>2513.7570000000001</v>
      </c>
      <c r="BJ12" s="305">
        <v>2522.5070000000001</v>
      </c>
      <c r="BK12" s="305">
        <v>2531.4380000000001</v>
      </c>
      <c r="BL12" s="305">
        <v>2540.3240000000001</v>
      </c>
      <c r="BM12" s="305">
        <v>2549.2469999999998</v>
      </c>
      <c r="BN12" s="305">
        <v>2558.3629999999998</v>
      </c>
      <c r="BO12" s="305">
        <v>2567.2440000000001</v>
      </c>
      <c r="BP12" s="305">
        <v>2576.047</v>
      </c>
      <c r="BQ12" s="305">
        <v>2584.6489999999999</v>
      </c>
      <c r="BR12" s="305">
        <v>2593.386</v>
      </c>
      <c r="BS12" s="305">
        <v>2602.136</v>
      </c>
      <c r="BT12" s="305">
        <v>2610.8989999999999</v>
      </c>
      <c r="BU12" s="305">
        <v>2619.674</v>
      </c>
      <c r="BV12" s="305">
        <v>2628.4630000000002</v>
      </c>
    </row>
    <row r="13" spans="1:74" ht="11.15" customHeight="1" x14ac:dyDescent="0.25">
      <c r="A13" s="148" t="s">
        <v>691</v>
      </c>
      <c r="B13" s="204" t="s">
        <v>438</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1252.339941</v>
      </c>
      <c r="AK13" s="232">
        <v>1258.3169237</v>
      </c>
      <c r="AL13" s="232">
        <v>1263.8787569000001</v>
      </c>
      <c r="AM13" s="232">
        <v>1267.3959401</v>
      </c>
      <c r="AN13" s="232">
        <v>1273.3496</v>
      </c>
      <c r="AO13" s="232">
        <v>1280.1102361000001</v>
      </c>
      <c r="AP13" s="232">
        <v>1291.0906276000001</v>
      </c>
      <c r="AQ13" s="232">
        <v>1296.9056316000001</v>
      </c>
      <c r="AR13" s="232">
        <v>1300.9680272000001</v>
      </c>
      <c r="AS13" s="232">
        <v>1298.4379357</v>
      </c>
      <c r="AT13" s="232">
        <v>1302.6250239999999</v>
      </c>
      <c r="AU13" s="232">
        <v>1308.6894133000001</v>
      </c>
      <c r="AV13" s="232">
        <v>1322.0859382000001</v>
      </c>
      <c r="AW13" s="232">
        <v>1327.8138033</v>
      </c>
      <c r="AX13" s="232">
        <v>1331.3278433999999</v>
      </c>
      <c r="AY13" s="232">
        <v>1328.4975466999999</v>
      </c>
      <c r="AZ13" s="232">
        <v>1330.6818203</v>
      </c>
      <c r="BA13" s="232">
        <v>1333.7501523999999</v>
      </c>
      <c r="BB13" s="305">
        <v>1339.144</v>
      </c>
      <c r="BC13" s="305">
        <v>1342.8989999999999</v>
      </c>
      <c r="BD13" s="305">
        <v>1346.4570000000001</v>
      </c>
      <c r="BE13" s="305">
        <v>1349.12</v>
      </c>
      <c r="BF13" s="305">
        <v>1352.807</v>
      </c>
      <c r="BG13" s="305">
        <v>1356.8209999999999</v>
      </c>
      <c r="BH13" s="305">
        <v>1361.77</v>
      </c>
      <c r="BI13" s="305">
        <v>1365.98</v>
      </c>
      <c r="BJ13" s="305">
        <v>1370.06</v>
      </c>
      <c r="BK13" s="305">
        <v>1373.4970000000001</v>
      </c>
      <c r="BL13" s="305">
        <v>1377.701</v>
      </c>
      <c r="BM13" s="305">
        <v>1382.16</v>
      </c>
      <c r="BN13" s="305">
        <v>1387.2339999999999</v>
      </c>
      <c r="BO13" s="305">
        <v>1391.932</v>
      </c>
      <c r="BP13" s="305">
        <v>1396.614</v>
      </c>
      <c r="BQ13" s="305">
        <v>1401.201</v>
      </c>
      <c r="BR13" s="305">
        <v>1405.9110000000001</v>
      </c>
      <c r="BS13" s="305">
        <v>1410.665</v>
      </c>
      <c r="BT13" s="305">
        <v>1415.463</v>
      </c>
      <c r="BU13" s="305">
        <v>1420.3050000000001</v>
      </c>
      <c r="BV13" s="305">
        <v>1425.19</v>
      </c>
    </row>
    <row r="14" spans="1:74" ht="11.15" customHeight="1" x14ac:dyDescent="0.25">
      <c r="A14" s="148" t="s">
        <v>692</v>
      </c>
      <c r="B14" s="204" t="s">
        <v>439</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3586.8188475000002</v>
      </c>
      <c r="AK14" s="232">
        <v>3605.2277432000001</v>
      </c>
      <c r="AL14" s="232">
        <v>3628.6331774999999</v>
      </c>
      <c r="AM14" s="232">
        <v>3664.2076142000001</v>
      </c>
      <c r="AN14" s="232">
        <v>3692.2267775999999</v>
      </c>
      <c r="AO14" s="232">
        <v>3719.8631316000001</v>
      </c>
      <c r="AP14" s="232">
        <v>3754.9200176999998</v>
      </c>
      <c r="AQ14" s="232">
        <v>3775.9382467999999</v>
      </c>
      <c r="AR14" s="232">
        <v>3790.7211603000001</v>
      </c>
      <c r="AS14" s="232">
        <v>3785.3324674</v>
      </c>
      <c r="AT14" s="232">
        <v>3798.0969682999998</v>
      </c>
      <c r="AU14" s="232">
        <v>3815.0783720999998</v>
      </c>
      <c r="AV14" s="232">
        <v>3850.3258510000001</v>
      </c>
      <c r="AW14" s="232">
        <v>3865.2041810999999</v>
      </c>
      <c r="AX14" s="232">
        <v>3873.7625348000001</v>
      </c>
      <c r="AY14" s="232">
        <v>3864.1766969999999</v>
      </c>
      <c r="AZ14" s="232">
        <v>3868.9632591</v>
      </c>
      <c r="BA14" s="232">
        <v>3876.2980059000001</v>
      </c>
      <c r="BB14" s="305">
        <v>3890.2759999999998</v>
      </c>
      <c r="BC14" s="305">
        <v>3899.636</v>
      </c>
      <c r="BD14" s="305">
        <v>3908.473</v>
      </c>
      <c r="BE14" s="305">
        <v>3914.8240000000001</v>
      </c>
      <c r="BF14" s="305">
        <v>3924.087</v>
      </c>
      <c r="BG14" s="305">
        <v>3934.2979999999998</v>
      </c>
      <c r="BH14" s="305">
        <v>3947.7130000000002</v>
      </c>
      <c r="BI14" s="305">
        <v>3958.1309999999999</v>
      </c>
      <c r="BJ14" s="305">
        <v>3967.808</v>
      </c>
      <c r="BK14" s="305">
        <v>3975.2049999999999</v>
      </c>
      <c r="BL14" s="305">
        <v>3984.549</v>
      </c>
      <c r="BM14" s="305">
        <v>3994.3029999999999</v>
      </c>
      <c r="BN14" s="305">
        <v>4004.9670000000001</v>
      </c>
      <c r="BO14" s="305">
        <v>4015.165</v>
      </c>
      <c r="BP14" s="305">
        <v>4025.3969999999999</v>
      </c>
      <c r="BQ14" s="305">
        <v>4035.6480000000001</v>
      </c>
      <c r="BR14" s="305">
        <v>4045.9609999999998</v>
      </c>
      <c r="BS14" s="305">
        <v>4056.319</v>
      </c>
      <c r="BT14" s="305">
        <v>4066.7240000000002</v>
      </c>
      <c r="BU14" s="305">
        <v>4077.174</v>
      </c>
      <c r="BV14" s="305">
        <v>4087.6709999999998</v>
      </c>
    </row>
    <row r="15" spans="1:74" ht="11.15" customHeight="1" x14ac:dyDescent="0.25">
      <c r="A15" s="148"/>
      <c r="B15" s="165" t="s">
        <v>1380</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693</v>
      </c>
      <c r="B16" s="204" t="s">
        <v>432</v>
      </c>
      <c r="C16" s="250">
        <v>100.15180042</v>
      </c>
      <c r="D16" s="250">
        <v>100.14069703</v>
      </c>
      <c r="E16" s="250">
        <v>100.20159708</v>
      </c>
      <c r="F16" s="250">
        <v>100.46494957</v>
      </c>
      <c r="G16" s="250">
        <v>100.57201977</v>
      </c>
      <c r="H16" s="250">
        <v>100.65325669000001</v>
      </c>
      <c r="I16" s="250">
        <v>100.80820038</v>
      </c>
      <c r="J16" s="250">
        <v>100.76311566</v>
      </c>
      <c r="K16" s="250">
        <v>100.61754261</v>
      </c>
      <c r="L16" s="250">
        <v>100.26451342</v>
      </c>
      <c r="M16" s="250">
        <v>99.998189547999999</v>
      </c>
      <c r="N16" s="250">
        <v>99.711603185000001</v>
      </c>
      <c r="O16" s="250">
        <v>99.373129691000003</v>
      </c>
      <c r="P16" s="250">
        <v>99.069736837999997</v>
      </c>
      <c r="Q16" s="250">
        <v>98.769799981999995</v>
      </c>
      <c r="R16" s="250">
        <v>98.370993694000006</v>
      </c>
      <c r="S16" s="250">
        <v>98.154712903000004</v>
      </c>
      <c r="T16" s="250">
        <v>98.018632178999994</v>
      </c>
      <c r="U16" s="250">
        <v>98.095308751000005</v>
      </c>
      <c r="V16" s="250">
        <v>98.020210242999994</v>
      </c>
      <c r="W16" s="250">
        <v>97.925893881999997</v>
      </c>
      <c r="X16" s="250">
        <v>97.953193503999998</v>
      </c>
      <c r="Y16" s="250">
        <v>97.714816063000001</v>
      </c>
      <c r="Z16" s="250">
        <v>97.351595395000004</v>
      </c>
      <c r="AA16" s="250">
        <v>98.492418194999999</v>
      </c>
      <c r="AB16" s="250">
        <v>96.657846047000007</v>
      </c>
      <c r="AC16" s="250">
        <v>93.476765650000004</v>
      </c>
      <c r="AD16" s="250">
        <v>83.783888571999995</v>
      </c>
      <c r="AE16" s="250">
        <v>81.783757995000002</v>
      </c>
      <c r="AF16" s="250">
        <v>82.311085489999996</v>
      </c>
      <c r="AG16" s="250">
        <v>89.631734605000005</v>
      </c>
      <c r="AH16" s="250">
        <v>92.014580581999994</v>
      </c>
      <c r="AI16" s="250">
        <v>93.725486970000006</v>
      </c>
      <c r="AJ16" s="250">
        <v>94.264035251999999</v>
      </c>
      <c r="AK16" s="250">
        <v>95.006376349000007</v>
      </c>
      <c r="AL16" s="250">
        <v>95.452091745999994</v>
      </c>
      <c r="AM16" s="250">
        <v>95.064389231000007</v>
      </c>
      <c r="AN16" s="250">
        <v>95.319447382000007</v>
      </c>
      <c r="AO16" s="250">
        <v>95.680473988000003</v>
      </c>
      <c r="AP16" s="250">
        <v>96.305078284999993</v>
      </c>
      <c r="AQ16" s="250">
        <v>96.759834877000003</v>
      </c>
      <c r="AR16" s="250">
        <v>97.202352998999999</v>
      </c>
      <c r="AS16" s="250">
        <v>97.603108999</v>
      </c>
      <c r="AT16" s="250">
        <v>98.043292919999999</v>
      </c>
      <c r="AU16" s="250">
        <v>98.493381111999994</v>
      </c>
      <c r="AV16" s="250">
        <v>99.067750821000004</v>
      </c>
      <c r="AW16" s="250">
        <v>99.451864615999995</v>
      </c>
      <c r="AX16" s="250">
        <v>99.760099745000005</v>
      </c>
      <c r="AY16" s="250">
        <v>99.749923659000004</v>
      </c>
      <c r="AZ16" s="250">
        <v>100.08830087</v>
      </c>
      <c r="BA16" s="250">
        <v>100.53269881999999</v>
      </c>
      <c r="BB16" s="316">
        <v>101.3278</v>
      </c>
      <c r="BC16" s="316">
        <v>101.80070000000001</v>
      </c>
      <c r="BD16" s="316">
        <v>102.1962</v>
      </c>
      <c r="BE16" s="316">
        <v>102.3552</v>
      </c>
      <c r="BF16" s="316">
        <v>102.715</v>
      </c>
      <c r="BG16" s="316">
        <v>103.1168</v>
      </c>
      <c r="BH16" s="316">
        <v>103.6564</v>
      </c>
      <c r="BI16" s="316">
        <v>104.0697</v>
      </c>
      <c r="BJ16" s="316">
        <v>104.4528</v>
      </c>
      <c r="BK16" s="316">
        <v>104.72539999999999</v>
      </c>
      <c r="BL16" s="316">
        <v>105.1084</v>
      </c>
      <c r="BM16" s="316">
        <v>105.5215</v>
      </c>
      <c r="BN16" s="316">
        <v>106.02</v>
      </c>
      <c r="BO16" s="316">
        <v>106.4515</v>
      </c>
      <c r="BP16" s="316">
        <v>106.8715</v>
      </c>
      <c r="BQ16" s="316">
        <v>107.3073</v>
      </c>
      <c r="BR16" s="316">
        <v>107.6836</v>
      </c>
      <c r="BS16" s="316">
        <v>108.0279</v>
      </c>
      <c r="BT16" s="316">
        <v>108.34010000000001</v>
      </c>
      <c r="BU16" s="316">
        <v>108.6202</v>
      </c>
      <c r="BV16" s="316">
        <v>108.8682</v>
      </c>
    </row>
    <row r="17" spans="1:74" ht="11.15" customHeight="1" x14ac:dyDescent="0.25">
      <c r="A17" s="148" t="s">
        <v>694</v>
      </c>
      <c r="B17" s="204" t="s">
        <v>465</v>
      </c>
      <c r="C17" s="250">
        <v>99.918883632999993</v>
      </c>
      <c r="D17" s="250">
        <v>99.896264939999995</v>
      </c>
      <c r="E17" s="250">
        <v>99.944824854000004</v>
      </c>
      <c r="F17" s="250">
        <v>100.16119019999999</v>
      </c>
      <c r="G17" s="250">
        <v>100.27963721</v>
      </c>
      <c r="H17" s="250">
        <v>100.39679271</v>
      </c>
      <c r="I17" s="250">
        <v>100.66599093000001</v>
      </c>
      <c r="J17" s="250">
        <v>100.66556272</v>
      </c>
      <c r="K17" s="250">
        <v>100.54884231</v>
      </c>
      <c r="L17" s="250">
        <v>100.26797377</v>
      </c>
      <c r="M17" s="250">
        <v>99.954560942000001</v>
      </c>
      <c r="N17" s="250">
        <v>99.560747876999997</v>
      </c>
      <c r="O17" s="250">
        <v>98.921617464999997</v>
      </c>
      <c r="P17" s="250">
        <v>98.490691764000005</v>
      </c>
      <c r="Q17" s="250">
        <v>98.103053662999997</v>
      </c>
      <c r="R17" s="250">
        <v>97.726059289000005</v>
      </c>
      <c r="S17" s="250">
        <v>97.449479291000003</v>
      </c>
      <c r="T17" s="250">
        <v>97.240669797999999</v>
      </c>
      <c r="U17" s="250">
        <v>97.210077545999994</v>
      </c>
      <c r="V17" s="250">
        <v>97.053974007999997</v>
      </c>
      <c r="W17" s="250">
        <v>96.882805920999999</v>
      </c>
      <c r="X17" s="250">
        <v>96.801361318000005</v>
      </c>
      <c r="Y17" s="250">
        <v>96.521473107999995</v>
      </c>
      <c r="Z17" s="250">
        <v>96.147929324000003</v>
      </c>
      <c r="AA17" s="250">
        <v>97.699856733999994</v>
      </c>
      <c r="AB17" s="250">
        <v>95.624656728000005</v>
      </c>
      <c r="AC17" s="250">
        <v>91.941456072999998</v>
      </c>
      <c r="AD17" s="250">
        <v>80.547725921999998</v>
      </c>
      <c r="AE17" s="250">
        <v>78.225420604000007</v>
      </c>
      <c r="AF17" s="250">
        <v>78.872011272999998</v>
      </c>
      <c r="AG17" s="250">
        <v>87.645416337</v>
      </c>
      <c r="AH17" s="250">
        <v>90.361360172000005</v>
      </c>
      <c r="AI17" s="250">
        <v>92.177761187000002</v>
      </c>
      <c r="AJ17" s="250">
        <v>92.234013949000001</v>
      </c>
      <c r="AK17" s="250">
        <v>92.896783399</v>
      </c>
      <c r="AL17" s="250">
        <v>93.305464103999995</v>
      </c>
      <c r="AM17" s="250">
        <v>92.986297000999997</v>
      </c>
      <c r="AN17" s="250">
        <v>93.242119512000002</v>
      </c>
      <c r="AO17" s="250">
        <v>93.599172573000004</v>
      </c>
      <c r="AP17" s="250">
        <v>94.197656625999997</v>
      </c>
      <c r="AQ17" s="250">
        <v>94.652020460000003</v>
      </c>
      <c r="AR17" s="250">
        <v>95.102464515999998</v>
      </c>
      <c r="AS17" s="250">
        <v>95.519290905000005</v>
      </c>
      <c r="AT17" s="250">
        <v>95.984168819999994</v>
      </c>
      <c r="AU17" s="250">
        <v>96.467400372</v>
      </c>
      <c r="AV17" s="250">
        <v>97.081767542999998</v>
      </c>
      <c r="AW17" s="250">
        <v>97.517119885</v>
      </c>
      <c r="AX17" s="250">
        <v>97.886239379000003</v>
      </c>
      <c r="AY17" s="250">
        <v>97.953456462999995</v>
      </c>
      <c r="AZ17" s="250">
        <v>98.366862432999994</v>
      </c>
      <c r="BA17" s="250">
        <v>98.890787727000003</v>
      </c>
      <c r="BB17" s="316">
        <v>99.804599999999994</v>
      </c>
      <c r="BC17" s="316">
        <v>100.34</v>
      </c>
      <c r="BD17" s="316">
        <v>100.7765</v>
      </c>
      <c r="BE17" s="316">
        <v>100.9644</v>
      </c>
      <c r="BF17" s="316">
        <v>101.315</v>
      </c>
      <c r="BG17" s="316">
        <v>101.67870000000001</v>
      </c>
      <c r="BH17" s="316">
        <v>102.0886</v>
      </c>
      <c r="BI17" s="316">
        <v>102.4538</v>
      </c>
      <c r="BJ17" s="316">
        <v>102.8074</v>
      </c>
      <c r="BK17" s="316">
        <v>103.1328</v>
      </c>
      <c r="BL17" s="316">
        <v>103.4756</v>
      </c>
      <c r="BM17" s="316">
        <v>103.8192</v>
      </c>
      <c r="BN17" s="316">
        <v>104.15170000000001</v>
      </c>
      <c r="BO17" s="316">
        <v>104.5059</v>
      </c>
      <c r="BP17" s="316">
        <v>104.8699</v>
      </c>
      <c r="BQ17" s="316">
        <v>105.2961</v>
      </c>
      <c r="BR17" s="316">
        <v>105.64019999999999</v>
      </c>
      <c r="BS17" s="316">
        <v>105.9546</v>
      </c>
      <c r="BT17" s="316">
        <v>106.2394</v>
      </c>
      <c r="BU17" s="316">
        <v>106.4945</v>
      </c>
      <c r="BV17" s="316">
        <v>106.72</v>
      </c>
    </row>
    <row r="18" spans="1:74" ht="11.15" customHeight="1" x14ac:dyDescent="0.25">
      <c r="A18" s="148" t="s">
        <v>695</v>
      </c>
      <c r="B18" s="204" t="s">
        <v>433</v>
      </c>
      <c r="C18" s="250">
        <v>100.88100833999999</v>
      </c>
      <c r="D18" s="250">
        <v>100.99079642</v>
      </c>
      <c r="E18" s="250">
        <v>101.13605774</v>
      </c>
      <c r="F18" s="250">
        <v>101.40707648</v>
      </c>
      <c r="G18" s="250">
        <v>101.5555712</v>
      </c>
      <c r="H18" s="250">
        <v>101.67182606</v>
      </c>
      <c r="I18" s="250">
        <v>101.83201601</v>
      </c>
      <c r="J18" s="250">
        <v>101.82665992</v>
      </c>
      <c r="K18" s="250">
        <v>101.73193276000001</v>
      </c>
      <c r="L18" s="250">
        <v>101.54987757000001</v>
      </c>
      <c r="M18" s="250">
        <v>101.27487596</v>
      </c>
      <c r="N18" s="250">
        <v>100.90897099</v>
      </c>
      <c r="O18" s="250">
        <v>100.31185886</v>
      </c>
      <c r="P18" s="250">
        <v>99.869374992000004</v>
      </c>
      <c r="Q18" s="250">
        <v>99.441215591000002</v>
      </c>
      <c r="R18" s="250">
        <v>98.933944358000005</v>
      </c>
      <c r="S18" s="250">
        <v>98.604511125000002</v>
      </c>
      <c r="T18" s="250">
        <v>98.359479590999996</v>
      </c>
      <c r="U18" s="250">
        <v>98.367349571000005</v>
      </c>
      <c r="V18" s="250">
        <v>98.164746569000002</v>
      </c>
      <c r="W18" s="250">
        <v>97.920170403</v>
      </c>
      <c r="X18" s="250">
        <v>97.649143562999996</v>
      </c>
      <c r="Y18" s="250">
        <v>97.308979195999996</v>
      </c>
      <c r="Z18" s="250">
        <v>96.915199795999996</v>
      </c>
      <c r="AA18" s="250">
        <v>98.714521164999994</v>
      </c>
      <c r="AB18" s="250">
        <v>96.528474844000002</v>
      </c>
      <c r="AC18" s="250">
        <v>92.603776635000003</v>
      </c>
      <c r="AD18" s="250">
        <v>80.176000763000005</v>
      </c>
      <c r="AE18" s="250">
        <v>77.847318113</v>
      </c>
      <c r="AF18" s="250">
        <v>78.853302909000007</v>
      </c>
      <c r="AG18" s="250">
        <v>89.173560279</v>
      </c>
      <c r="AH18" s="250">
        <v>92.364176119999996</v>
      </c>
      <c r="AI18" s="250">
        <v>94.404755561000002</v>
      </c>
      <c r="AJ18" s="250">
        <v>94.055623893999993</v>
      </c>
      <c r="AK18" s="250">
        <v>94.725886563000003</v>
      </c>
      <c r="AL18" s="250">
        <v>95.175868860999998</v>
      </c>
      <c r="AM18" s="250">
        <v>95.102494290999999</v>
      </c>
      <c r="AN18" s="250">
        <v>95.339223219999994</v>
      </c>
      <c r="AO18" s="250">
        <v>95.582979151000004</v>
      </c>
      <c r="AP18" s="250">
        <v>95.814090238000006</v>
      </c>
      <c r="AQ18" s="250">
        <v>96.086654057999993</v>
      </c>
      <c r="AR18" s="250">
        <v>96.380998766000005</v>
      </c>
      <c r="AS18" s="250">
        <v>96.646118560000005</v>
      </c>
      <c r="AT18" s="250">
        <v>97.022279393000005</v>
      </c>
      <c r="AU18" s="250">
        <v>97.458475464000003</v>
      </c>
      <c r="AV18" s="250">
        <v>98.149709483999999</v>
      </c>
      <c r="AW18" s="250">
        <v>98.559723998999999</v>
      </c>
      <c r="AX18" s="250">
        <v>98.883521717999997</v>
      </c>
      <c r="AY18" s="250">
        <v>98.867566226999998</v>
      </c>
      <c r="AZ18" s="250">
        <v>99.209082667999994</v>
      </c>
      <c r="BA18" s="250">
        <v>99.654534626</v>
      </c>
      <c r="BB18" s="316">
        <v>100.407</v>
      </c>
      <c r="BC18" s="316">
        <v>100.908</v>
      </c>
      <c r="BD18" s="316">
        <v>101.36060000000001</v>
      </c>
      <c r="BE18" s="316">
        <v>101.65770000000001</v>
      </c>
      <c r="BF18" s="316">
        <v>102.0939</v>
      </c>
      <c r="BG18" s="316">
        <v>102.5621</v>
      </c>
      <c r="BH18" s="316">
        <v>103.16630000000001</v>
      </c>
      <c r="BI18" s="316">
        <v>103.6206</v>
      </c>
      <c r="BJ18" s="316">
        <v>104.0291</v>
      </c>
      <c r="BK18" s="316">
        <v>104.2897</v>
      </c>
      <c r="BL18" s="316">
        <v>104.6828</v>
      </c>
      <c r="BM18" s="316">
        <v>105.1065</v>
      </c>
      <c r="BN18" s="316">
        <v>105.61669999999999</v>
      </c>
      <c r="BO18" s="316">
        <v>106.0594</v>
      </c>
      <c r="BP18" s="316">
        <v>106.49079999999999</v>
      </c>
      <c r="BQ18" s="316">
        <v>106.923</v>
      </c>
      <c r="BR18" s="316">
        <v>107.3222</v>
      </c>
      <c r="BS18" s="316">
        <v>107.7008</v>
      </c>
      <c r="BT18" s="316">
        <v>108.05880000000001</v>
      </c>
      <c r="BU18" s="316">
        <v>108.3961</v>
      </c>
      <c r="BV18" s="316">
        <v>108.7127</v>
      </c>
    </row>
    <row r="19" spans="1:74" ht="11.15" customHeight="1" x14ac:dyDescent="0.25">
      <c r="A19" s="148" t="s">
        <v>696</v>
      </c>
      <c r="B19" s="204" t="s">
        <v>434</v>
      </c>
      <c r="C19" s="250">
        <v>100.69986643</v>
      </c>
      <c r="D19" s="250">
        <v>100.80235408999999</v>
      </c>
      <c r="E19" s="250">
        <v>100.98514451</v>
      </c>
      <c r="F19" s="250">
        <v>101.38226567</v>
      </c>
      <c r="G19" s="250">
        <v>101.62514061</v>
      </c>
      <c r="H19" s="250">
        <v>101.84779732</v>
      </c>
      <c r="I19" s="250">
        <v>102.1673534</v>
      </c>
      <c r="J19" s="250">
        <v>102.26173543</v>
      </c>
      <c r="K19" s="250">
        <v>102.24806101999999</v>
      </c>
      <c r="L19" s="250">
        <v>102.09628899000001</v>
      </c>
      <c r="M19" s="250">
        <v>101.88903257</v>
      </c>
      <c r="N19" s="250">
        <v>101.59625059</v>
      </c>
      <c r="O19" s="250">
        <v>101.05733494</v>
      </c>
      <c r="P19" s="250">
        <v>100.71395792</v>
      </c>
      <c r="Q19" s="250">
        <v>100.40551143</v>
      </c>
      <c r="R19" s="250">
        <v>100.07515176</v>
      </c>
      <c r="S19" s="250">
        <v>99.879199107000005</v>
      </c>
      <c r="T19" s="250">
        <v>99.760809756</v>
      </c>
      <c r="U19" s="250">
        <v>99.859989353000003</v>
      </c>
      <c r="V19" s="250">
        <v>99.791722383000007</v>
      </c>
      <c r="W19" s="250">
        <v>99.696014489000007</v>
      </c>
      <c r="X19" s="250">
        <v>99.682914984999996</v>
      </c>
      <c r="Y19" s="250">
        <v>99.449788256000005</v>
      </c>
      <c r="Z19" s="250">
        <v>99.106683614999994</v>
      </c>
      <c r="AA19" s="250">
        <v>100.09236396999999</v>
      </c>
      <c r="AB19" s="250">
        <v>98.450231328000001</v>
      </c>
      <c r="AC19" s="250">
        <v>95.619048598999996</v>
      </c>
      <c r="AD19" s="250">
        <v>86.911882953000003</v>
      </c>
      <c r="AE19" s="250">
        <v>85.217799666999994</v>
      </c>
      <c r="AF19" s="250">
        <v>85.849865913000002</v>
      </c>
      <c r="AG19" s="250">
        <v>92.842696106999995</v>
      </c>
      <c r="AH19" s="250">
        <v>95.101100603999996</v>
      </c>
      <c r="AI19" s="250">
        <v>96.659693820000001</v>
      </c>
      <c r="AJ19" s="250">
        <v>96.832659015000004</v>
      </c>
      <c r="AK19" s="250">
        <v>97.505992223999996</v>
      </c>
      <c r="AL19" s="250">
        <v>97.993876706999998</v>
      </c>
      <c r="AM19" s="250">
        <v>98.001019210999999</v>
      </c>
      <c r="AN19" s="250">
        <v>98.339476181999999</v>
      </c>
      <c r="AO19" s="250">
        <v>98.713954368000003</v>
      </c>
      <c r="AP19" s="250">
        <v>99.128618337000006</v>
      </c>
      <c r="AQ19" s="250">
        <v>99.572015522000001</v>
      </c>
      <c r="AR19" s="250">
        <v>100.04831049000001</v>
      </c>
      <c r="AS19" s="250">
        <v>100.65400255</v>
      </c>
      <c r="AT19" s="250">
        <v>101.12371862000001</v>
      </c>
      <c r="AU19" s="250">
        <v>101.55395799</v>
      </c>
      <c r="AV19" s="250">
        <v>101.95400547</v>
      </c>
      <c r="AW19" s="250">
        <v>102.29832788</v>
      </c>
      <c r="AX19" s="250">
        <v>102.59621</v>
      </c>
      <c r="AY19" s="250">
        <v>102.67703896</v>
      </c>
      <c r="AZ19" s="250">
        <v>103.01000019</v>
      </c>
      <c r="BA19" s="250">
        <v>103.42448082</v>
      </c>
      <c r="BB19" s="316">
        <v>104.0802</v>
      </c>
      <c r="BC19" s="316">
        <v>104.53789999999999</v>
      </c>
      <c r="BD19" s="316">
        <v>104.95740000000001</v>
      </c>
      <c r="BE19" s="316">
        <v>105.2728</v>
      </c>
      <c r="BF19" s="316">
        <v>105.6649</v>
      </c>
      <c r="BG19" s="316">
        <v>106.0681</v>
      </c>
      <c r="BH19" s="316">
        <v>106.53440000000001</v>
      </c>
      <c r="BI19" s="316">
        <v>106.92059999999999</v>
      </c>
      <c r="BJ19" s="316">
        <v>107.279</v>
      </c>
      <c r="BK19" s="316">
        <v>107.5284</v>
      </c>
      <c r="BL19" s="316">
        <v>107.89149999999999</v>
      </c>
      <c r="BM19" s="316">
        <v>108.28740000000001</v>
      </c>
      <c r="BN19" s="316">
        <v>108.764</v>
      </c>
      <c r="BO19" s="316">
        <v>109.1895</v>
      </c>
      <c r="BP19" s="316">
        <v>109.61199999999999</v>
      </c>
      <c r="BQ19" s="316">
        <v>110.05370000000001</v>
      </c>
      <c r="BR19" s="316">
        <v>110.4532</v>
      </c>
      <c r="BS19" s="316">
        <v>110.833</v>
      </c>
      <c r="BT19" s="316">
        <v>111.19289999999999</v>
      </c>
      <c r="BU19" s="316">
        <v>111.533</v>
      </c>
      <c r="BV19" s="316">
        <v>111.8533</v>
      </c>
    </row>
    <row r="20" spans="1:74" ht="11.15" customHeight="1" x14ac:dyDescent="0.25">
      <c r="A20" s="148" t="s">
        <v>697</v>
      </c>
      <c r="B20" s="204" t="s">
        <v>435</v>
      </c>
      <c r="C20" s="250">
        <v>100.71237228</v>
      </c>
      <c r="D20" s="250">
        <v>100.85324939</v>
      </c>
      <c r="E20" s="250">
        <v>101.06375684</v>
      </c>
      <c r="F20" s="250">
        <v>101.46025451</v>
      </c>
      <c r="G20" s="250">
        <v>101.72275270999999</v>
      </c>
      <c r="H20" s="250">
        <v>101.96761133</v>
      </c>
      <c r="I20" s="250">
        <v>102.33263731</v>
      </c>
      <c r="J20" s="250">
        <v>102.43886155</v>
      </c>
      <c r="K20" s="250">
        <v>102.42409101</v>
      </c>
      <c r="L20" s="250">
        <v>102.21822026</v>
      </c>
      <c r="M20" s="250">
        <v>102.0140392</v>
      </c>
      <c r="N20" s="250">
        <v>101.7414424</v>
      </c>
      <c r="O20" s="250">
        <v>101.26192487</v>
      </c>
      <c r="P20" s="250">
        <v>100.95637536</v>
      </c>
      <c r="Q20" s="250">
        <v>100.68628886</v>
      </c>
      <c r="R20" s="250">
        <v>100.40499816000001</v>
      </c>
      <c r="S20" s="250">
        <v>100.24083812000001</v>
      </c>
      <c r="T20" s="250">
        <v>100.14714151</v>
      </c>
      <c r="U20" s="250">
        <v>100.22755316999999</v>
      </c>
      <c r="V20" s="250">
        <v>100.19704981</v>
      </c>
      <c r="W20" s="250">
        <v>100.15927625</v>
      </c>
      <c r="X20" s="250">
        <v>100.29170934</v>
      </c>
      <c r="Y20" s="250">
        <v>100.10628775000001</v>
      </c>
      <c r="Z20" s="250">
        <v>99.780488340999995</v>
      </c>
      <c r="AA20" s="250">
        <v>100.82593957</v>
      </c>
      <c r="AB20" s="250">
        <v>99.085663152999999</v>
      </c>
      <c r="AC20" s="250">
        <v>96.071287558999998</v>
      </c>
      <c r="AD20" s="250">
        <v>86.755363983999999</v>
      </c>
      <c r="AE20" s="250">
        <v>84.963376640000007</v>
      </c>
      <c r="AF20" s="250">
        <v>85.667876723000006</v>
      </c>
      <c r="AG20" s="250">
        <v>93.136809679999999</v>
      </c>
      <c r="AH20" s="250">
        <v>95.633325529999993</v>
      </c>
      <c r="AI20" s="250">
        <v>97.425369720000006</v>
      </c>
      <c r="AJ20" s="250">
        <v>97.978997253000003</v>
      </c>
      <c r="AK20" s="250">
        <v>98.762556872000005</v>
      </c>
      <c r="AL20" s="250">
        <v>99.242103579000002</v>
      </c>
      <c r="AM20" s="250">
        <v>98.879834055000003</v>
      </c>
      <c r="AN20" s="250">
        <v>99.154707427999995</v>
      </c>
      <c r="AO20" s="250">
        <v>99.528920378999999</v>
      </c>
      <c r="AP20" s="250">
        <v>100.21968481</v>
      </c>
      <c r="AQ20" s="250">
        <v>100.62966799</v>
      </c>
      <c r="AR20" s="250">
        <v>100.97608182</v>
      </c>
      <c r="AS20" s="250">
        <v>101.09497133000001</v>
      </c>
      <c r="AT20" s="250">
        <v>101.43721266999999</v>
      </c>
      <c r="AU20" s="250">
        <v>101.83885089</v>
      </c>
      <c r="AV20" s="250">
        <v>102.46946423</v>
      </c>
      <c r="AW20" s="250">
        <v>102.86271249000001</v>
      </c>
      <c r="AX20" s="250">
        <v>103.18817393</v>
      </c>
      <c r="AY20" s="250">
        <v>103.20939573</v>
      </c>
      <c r="AZ20" s="250">
        <v>103.57662313</v>
      </c>
      <c r="BA20" s="250">
        <v>104.05340330999999</v>
      </c>
      <c r="BB20" s="316">
        <v>104.8973</v>
      </c>
      <c r="BC20" s="316">
        <v>105.4</v>
      </c>
      <c r="BD20" s="316">
        <v>105.81910000000001</v>
      </c>
      <c r="BE20" s="316">
        <v>106.0089</v>
      </c>
      <c r="BF20" s="316">
        <v>106.37</v>
      </c>
      <c r="BG20" s="316">
        <v>106.7568</v>
      </c>
      <c r="BH20" s="316">
        <v>107.2457</v>
      </c>
      <c r="BI20" s="316">
        <v>107.6263</v>
      </c>
      <c r="BJ20" s="316">
        <v>107.9751</v>
      </c>
      <c r="BK20" s="316">
        <v>108.2094</v>
      </c>
      <c r="BL20" s="316">
        <v>108.5568</v>
      </c>
      <c r="BM20" s="316">
        <v>108.9345</v>
      </c>
      <c r="BN20" s="316">
        <v>109.3797</v>
      </c>
      <c r="BO20" s="316">
        <v>109.7903</v>
      </c>
      <c r="BP20" s="316">
        <v>110.2034</v>
      </c>
      <c r="BQ20" s="316">
        <v>110.65389999999999</v>
      </c>
      <c r="BR20" s="316">
        <v>111.04600000000001</v>
      </c>
      <c r="BS20" s="316">
        <v>111.41459999999999</v>
      </c>
      <c r="BT20" s="316">
        <v>111.7597</v>
      </c>
      <c r="BU20" s="316">
        <v>112.0812</v>
      </c>
      <c r="BV20" s="316">
        <v>112.3792</v>
      </c>
    </row>
    <row r="21" spans="1:74" ht="11.15" customHeight="1" x14ac:dyDescent="0.25">
      <c r="A21" s="148" t="s">
        <v>698</v>
      </c>
      <c r="B21" s="204" t="s">
        <v>436</v>
      </c>
      <c r="C21" s="250">
        <v>100.11427329</v>
      </c>
      <c r="D21" s="250">
        <v>100.11036403</v>
      </c>
      <c r="E21" s="250">
        <v>100.15778179</v>
      </c>
      <c r="F21" s="250">
        <v>100.29794919</v>
      </c>
      <c r="G21" s="250">
        <v>100.41695405999999</v>
      </c>
      <c r="H21" s="250">
        <v>100.55621902</v>
      </c>
      <c r="I21" s="250">
        <v>100.89311493</v>
      </c>
      <c r="J21" s="250">
        <v>100.9398719</v>
      </c>
      <c r="K21" s="250">
        <v>100.8738608</v>
      </c>
      <c r="L21" s="250">
        <v>100.63323198000001</v>
      </c>
      <c r="M21" s="250">
        <v>100.38807198000001</v>
      </c>
      <c r="N21" s="250">
        <v>100.07653114999999</v>
      </c>
      <c r="O21" s="250">
        <v>99.590988856999999</v>
      </c>
      <c r="P21" s="250">
        <v>99.227401839999999</v>
      </c>
      <c r="Q21" s="250">
        <v>98.878149467</v>
      </c>
      <c r="R21" s="250">
        <v>98.409329166999996</v>
      </c>
      <c r="S21" s="250">
        <v>98.189173013000001</v>
      </c>
      <c r="T21" s="250">
        <v>98.083778433000006</v>
      </c>
      <c r="U21" s="250">
        <v>98.305962566999995</v>
      </c>
      <c r="V21" s="250">
        <v>98.270478279000002</v>
      </c>
      <c r="W21" s="250">
        <v>98.190142710000003</v>
      </c>
      <c r="X21" s="250">
        <v>98.125232522999994</v>
      </c>
      <c r="Y21" s="250">
        <v>97.909986892999996</v>
      </c>
      <c r="Z21" s="250">
        <v>97.604682483999994</v>
      </c>
      <c r="AA21" s="250">
        <v>99.394787144999995</v>
      </c>
      <c r="AB21" s="250">
        <v>97.270264291000004</v>
      </c>
      <c r="AC21" s="250">
        <v>93.416581770999997</v>
      </c>
      <c r="AD21" s="250">
        <v>81.004055354000002</v>
      </c>
      <c r="AE21" s="250">
        <v>78.814316676999994</v>
      </c>
      <c r="AF21" s="250">
        <v>80.017681507000006</v>
      </c>
      <c r="AG21" s="250">
        <v>90.693526219999995</v>
      </c>
      <c r="AH21" s="250">
        <v>94.123565784999997</v>
      </c>
      <c r="AI21" s="250">
        <v>96.387176577000005</v>
      </c>
      <c r="AJ21" s="250">
        <v>96.252175209000001</v>
      </c>
      <c r="AK21" s="250">
        <v>97.107065993000006</v>
      </c>
      <c r="AL21" s="250">
        <v>97.719665543000005</v>
      </c>
      <c r="AM21" s="250">
        <v>97.764420232000006</v>
      </c>
      <c r="AN21" s="250">
        <v>98.136602534000005</v>
      </c>
      <c r="AO21" s="250">
        <v>98.510658821000007</v>
      </c>
      <c r="AP21" s="250">
        <v>98.918227328</v>
      </c>
      <c r="AQ21" s="250">
        <v>99.272302913000004</v>
      </c>
      <c r="AR21" s="250">
        <v>99.604523807000007</v>
      </c>
      <c r="AS21" s="250">
        <v>99.845066095000007</v>
      </c>
      <c r="AT21" s="250">
        <v>100.18594555</v>
      </c>
      <c r="AU21" s="250">
        <v>100.55733825</v>
      </c>
      <c r="AV21" s="250">
        <v>101.09119415000001</v>
      </c>
      <c r="AW21" s="250">
        <v>101.4246509</v>
      </c>
      <c r="AX21" s="250">
        <v>101.68965842999999</v>
      </c>
      <c r="AY21" s="250">
        <v>101.6390698</v>
      </c>
      <c r="AZ21" s="250">
        <v>101.95253913000001</v>
      </c>
      <c r="BA21" s="250">
        <v>102.38291946</v>
      </c>
      <c r="BB21" s="316">
        <v>103.1837</v>
      </c>
      <c r="BC21" s="316">
        <v>103.65779999999999</v>
      </c>
      <c r="BD21" s="316">
        <v>104.0587</v>
      </c>
      <c r="BE21" s="316">
        <v>104.2443</v>
      </c>
      <c r="BF21" s="316">
        <v>104.6054</v>
      </c>
      <c r="BG21" s="316">
        <v>104.9999</v>
      </c>
      <c r="BH21" s="316">
        <v>105.5284</v>
      </c>
      <c r="BI21" s="316">
        <v>105.9141</v>
      </c>
      <c r="BJ21" s="316">
        <v>106.25749999999999</v>
      </c>
      <c r="BK21" s="316">
        <v>106.4552</v>
      </c>
      <c r="BL21" s="316">
        <v>106.792</v>
      </c>
      <c r="BM21" s="316">
        <v>107.1645</v>
      </c>
      <c r="BN21" s="316">
        <v>107.614</v>
      </c>
      <c r="BO21" s="316">
        <v>108.0264</v>
      </c>
      <c r="BP21" s="316">
        <v>108.4432</v>
      </c>
      <c r="BQ21" s="316">
        <v>108.8969</v>
      </c>
      <c r="BR21" s="316">
        <v>109.2983</v>
      </c>
      <c r="BS21" s="316">
        <v>109.6799</v>
      </c>
      <c r="BT21" s="316">
        <v>110.0416</v>
      </c>
      <c r="BU21" s="316">
        <v>110.38339999999999</v>
      </c>
      <c r="BV21" s="316">
        <v>110.7054</v>
      </c>
    </row>
    <row r="22" spans="1:74" ht="11.15" customHeight="1" x14ac:dyDescent="0.25">
      <c r="A22" s="148" t="s">
        <v>699</v>
      </c>
      <c r="B22" s="204" t="s">
        <v>437</v>
      </c>
      <c r="C22" s="250">
        <v>100.98795114000001</v>
      </c>
      <c r="D22" s="250">
        <v>101.15176176999999</v>
      </c>
      <c r="E22" s="250">
        <v>101.42364942</v>
      </c>
      <c r="F22" s="250">
        <v>101.97504249000001</v>
      </c>
      <c r="G22" s="250">
        <v>102.33451285</v>
      </c>
      <c r="H22" s="250">
        <v>102.6734889</v>
      </c>
      <c r="I22" s="250">
        <v>103.11533192</v>
      </c>
      <c r="J22" s="250">
        <v>103.32079842</v>
      </c>
      <c r="K22" s="250">
        <v>103.41324967</v>
      </c>
      <c r="L22" s="250">
        <v>103.3700012</v>
      </c>
      <c r="M22" s="250">
        <v>103.25343529</v>
      </c>
      <c r="N22" s="250">
        <v>103.04086748</v>
      </c>
      <c r="O22" s="250">
        <v>102.54102743999999</v>
      </c>
      <c r="P22" s="250">
        <v>102.27990855</v>
      </c>
      <c r="Q22" s="250">
        <v>102.06624049</v>
      </c>
      <c r="R22" s="250">
        <v>101.87124532999999</v>
      </c>
      <c r="S22" s="250">
        <v>101.77406237</v>
      </c>
      <c r="T22" s="250">
        <v>101.7459137</v>
      </c>
      <c r="U22" s="250">
        <v>101.93876792</v>
      </c>
      <c r="V22" s="250">
        <v>101.93471134000001</v>
      </c>
      <c r="W22" s="250">
        <v>101.88571258</v>
      </c>
      <c r="X22" s="250">
        <v>101.89576164</v>
      </c>
      <c r="Y22" s="250">
        <v>101.67888601999999</v>
      </c>
      <c r="Z22" s="250">
        <v>101.33907573</v>
      </c>
      <c r="AA22" s="250">
        <v>102.18797189</v>
      </c>
      <c r="AB22" s="250">
        <v>100.6185614</v>
      </c>
      <c r="AC22" s="250">
        <v>97.942485391999995</v>
      </c>
      <c r="AD22" s="250">
        <v>89.972416000999999</v>
      </c>
      <c r="AE22" s="250">
        <v>88.223504853999998</v>
      </c>
      <c r="AF22" s="250">
        <v>88.508424086000005</v>
      </c>
      <c r="AG22" s="250">
        <v>94.218196863000003</v>
      </c>
      <c r="AH22" s="250">
        <v>96.027509479000003</v>
      </c>
      <c r="AI22" s="250">
        <v>97.327385100000001</v>
      </c>
      <c r="AJ22" s="250">
        <v>97.656066554999995</v>
      </c>
      <c r="AK22" s="250">
        <v>98.283386065000002</v>
      </c>
      <c r="AL22" s="250">
        <v>98.747586458000001</v>
      </c>
      <c r="AM22" s="250">
        <v>98.726072442000003</v>
      </c>
      <c r="AN22" s="250">
        <v>99.105981073999999</v>
      </c>
      <c r="AO22" s="250">
        <v>99.564717059000003</v>
      </c>
      <c r="AP22" s="250">
        <v>100.32426966</v>
      </c>
      <c r="AQ22" s="250">
        <v>100.77416841</v>
      </c>
      <c r="AR22" s="250">
        <v>101.13640255999999</v>
      </c>
      <c r="AS22" s="250">
        <v>101.21457792</v>
      </c>
      <c r="AT22" s="250">
        <v>101.54877854</v>
      </c>
      <c r="AU22" s="250">
        <v>101.94261022000001</v>
      </c>
      <c r="AV22" s="250">
        <v>102.50903271</v>
      </c>
      <c r="AW22" s="250">
        <v>102.93740669</v>
      </c>
      <c r="AX22" s="250">
        <v>103.34069192</v>
      </c>
      <c r="AY22" s="250">
        <v>103.54088744000001</v>
      </c>
      <c r="AZ22" s="250">
        <v>104.02749588</v>
      </c>
      <c r="BA22" s="250">
        <v>104.62251628999999</v>
      </c>
      <c r="BB22" s="316">
        <v>105.6065</v>
      </c>
      <c r="BC22" s="316">
        <v>106.2079</v>
      </c>
      <c r="BD22" s="316">
        <v>106.70740000000001</v>
      </c>
      <c r="BE22" s="316">
        <v>106.94589999999999</v>
      </c>
      <c r="BF22" s="316">
        <v>107.36060000000001</v>
      </c>
      <c r="BG22" s="316">
        <v>107.7924</v>
      </c>
      <c r="BH22" s="316">
        <v>108.31829999999999</v>
      </c>
      <c r="BI22" s="316">
        <v>108.7268</v>
      </c>
      <c r="BJ22" s="316">
        <v>109.0949</v>
      </c>
      <c r="BK22" s="316">
        <v>109.29640000000001</v>
      </c>
      <c r="BL22" s="316">
        <v>109.6782</v>
      </c>
      <c r="BM22" s="316">
        <v>110.11409999999999</v>
      </c>
      <c r="BN22" s="316">
        <v>110.6785</v>
      </c>
      <c r="BO22" s="316">
        <v>111.167</v>
      </c>
      <c r="BP22" s="316">
        <v>111.654</v>
      </c>
      <c r="BQ22" s="316">
        <v>112.185</v>
      </c>
      <c r="BR22" s="316">
        <v>112.6347</v>
      </c>
      <c r="BS22" s="316">
        <v>113.04859999999999</v>
      </c>
      <c r="BT22" s="316">
        <v>113.4267</v>
      </c>
      <c r="BU22" s="316">
        <v>113.76909999999999</v>
      </c>
      <c r="BV22" s="316">
        <v>114.0757</v>
      </c>
    </row>
    <row r="23" spans="1:74" ht="11.15" customHeight="1" x14ac:dyDescent="0.25">
      <c r="A23" s="148" t="s">
        <v>700</v>
      </c>
      <c r="B23" s="204" t="s">
        <v>438</v>
      </c>
      <c r="C23" s="250">
        <v>101.87720160000001</v>
      </c>
      <c r="D23" s="250">
        <v>102.14003414</v>
      </c>
      <c r="E23" s="250">
        <v>102.4568015</v>
      </c>
      <c r="F23" s="250">
        <v>102.88142895</v>
      </c>
      <c r="G23" s="250">
        <v>103.26562199999999</v>
      </c>
      <c r="H23" s="250">
        <v>103.66330592</v>
      </c>
      <c r="I23" s="250">
        <v>104.24875756</v>
      </c>
      <c r="J23" s="250">
        <v>104.54271558000001</v>
      </c>
      <c r="K23" s="250">
        <v>104.71945685</v>
      </c>
      <c r="L23" s="250">
        <v>104.73831113999999</v>
      </c>
      <c r="M23" s="250">
        <v>104.71112153</v>
      </c>
      <c r="N23" s="250">
        <v>104.59721781</v>
      </c>
      <c r="O23" s="250">
        <v>104.28045290999999</v>
      </c>
      <c r="P23" s="250">
        <v>104.08023128000001</v>
      </c>
      <c r="Q23" s="250">
        <v>103.88040583999999</v>
      </c>
      <c r="R23" s="250">
        <v>103.53554735</v>
      </c>
      <c r="S23" s="250">
        <v>103.44558623</v>
      </c>
      <c r="T23" s="250">
        <v>103.46509325</v>
      </c>
      <c r="U23" s="250">
        <v>103.77588535</v>
      </c>
      <c r="V23" s="250">
        <v>103.87796591</v>
      </c>
      <c r="W23" s="250">
        <v>103.95315189</v>
      </c>
      <c r="X23" s="250">
        <v>104.15844472000001</v>
      </c>
      <c r="Y23" s="250">
        <v>104.06209043</v>
      </c>
      <c r="Z23" s="250">
        <v>103.82109048</v>
      </c>
      <c r="AA23" s="250">
        <v>104.64945224</v>
      </c>
      <c r="AB23" s="250">
        <v>103.20865541000001</v>
      </c>
      <c r="AC23" s="250">
        <v>100.71270738</v>
      </c>
      <c r="AD23" s="250">
        <v>92.808253402999995</v>
      </c>
      <c r="AE23" s="250">
        <v>91.467019015000005</v>
      </c>
      <c r="AF23" s="250">
        <v>92.335649476</v>
      </c>
      <c r="AG23" s="250">
        <v>99.297361414999997</v>
      </c>
      <c r="AH23" s="250">
        <v>101.6733091</v>
      </c>
      <c r="AI23" s="250">
        <v>103.34670917</v>
      </c>
      <c r="AJ23" s="250">
        <v>103.63209068</v>
      </c>
      <c r="AK23" s="250">
        <v>104.4144987</v>
      </c>
      <c r="AL23" s="250">
        <v>105.00846229</v>
      </c>
      <c r="AM23" s="250">
        <v>104.99677636</v>
      </c>
      <c r="AN23" s="250">
        <v>105.52675492</v>
      </c>
      <c r="AO23" s="250">
        <v>106.18119287</v>
      </c>
      <c r="AP23" s="250">
        <v>107.4119427</v>
      </c>
      <c r="AQ23" s="250">
        <v>107.97641007</v>
      </c>
      <c r="AR23" s="250">
        <v>108.32644747000001</v>
      </c>
      <c r="AS23" s="250">
        <v>108.01590865</v>
      </c>
      <c r="AT23" s="250">
        <v>108.27169579</v>
      </c>
      <c r="AU23" s="250">
        <v>108.64766263999999</v>
      </c>
      <c r="AV23" s="250">
        <v>109.42263792999999</v>
      </c>
      <c r="AW23" s="250">
        <v>109.82984264</v>
      </c>
      <c r="AX23" s="250">
        <v>110.1481055</v>
      </c>
      <c r="AY23" s="250">
        <v>110.11600000999999</v>
      </c>
      <c r="AZ23" s="250">
        <v>110.45244905</v>
      </c>
      <c r="BA23" s="250">
        <v>110.89602610999999</v>
      </c>
      <c r="BB23" s="316">
        <v>111.6587</v>
      </c>
      <c r="BC23" s="316">
        <v>112.1576</v>
      </c>
      <c r="BD23" s="316">
        <v>112.6046</v>
      </c>
      <c r="BE23" s="316">
        <v>112.8858</v>
      </c>
      <c r="BF23" s="316">
        <v>113.3146</v>
      </c>
      <c r="BG23" s="316">
        <v>113.7771</v>
      </c>
      <c r="BH23" s="316">
        <v>114.3698</v>
      </c>
      <c r="BI23" s="316">
        <v>114.82729999999999</v>
      </c>
      <c r="BJ23" s="316">
        <v>115.2462</v>
      </c>
      <c r="BK23" s="316">
        <v>115.52209999999999</v>
      </c>
      <c r="BL23" s="316">
        <v>115.94199999999999</v>
      </c>
      <c r="BM23" s="316">
        <v>116.4016</v>
      </c>
      <c r="BN23" s="316">
        <v>116.96680000000001</v>
      </c>
      <c r="BO23" s="316">
        <v>117.45610000000001</v>
      </c>
      <c r="BP23" s="316">
        <v>117.9355</v>
      </c>
      <c r="BQ23" s="316">
        <v>118.4196</v>
      </c>
      <c r="BR23" s="316">
        <v>118.8681</v>
      </c>
      <c r="BS23" s="316">
        <v>119.2957</v>
      </c>
      <c r="BT23" s="316">
        <v>119.7024</v>
      </c>
      <c r="BU23" s="316">
        <v>120.0882</v>
      </c>
      <c r="BV23" s="316">
        <v>120.45310000000001</v>
      </c>
    </row>
    <row r="24" spans="1:74" ht="11.15" customHeight="1" x14ac:dyDescent="0.25">
      <c r="A24" s="148" t="s">
        <v>701</v>
      </c>
      <c r="B24" s="204" t="s">
        <v>439</v>
      </c>
      <c r="C24" s="250">
        <v>100.22694663</v>
      </c>
      <c r="D24" s="250">
        <v>100.23792723</v>
      </c>
      <c r="E24" s="250">
        <v>100.30572699</v>
      </c>
      <c r="F24" s="250">
        <v>100.50593755</v>
      </c>
      <c r="G24" s="250">
        <v>100.63068191000001</v>
      </c>
      <c r="H24" s="250">
        <v>100.75555171000001</v>
      </c>
      <c r="I24" s="250">
        <v>101.02559564000001</v>
      </c>
      <c r="J24" s="250">
        <v>101.04192980000001</v>
      </c>
      <c r="K24" s="250">
        <v>100.94960288999999</v>
      </c>
      <c r="L24" s="250">
        <v>100.72031567000001</v>
      </c>
      <c r="M24" s="250">
        <v>100.43189101</v>
      </c>
      <c r="N24" s="250">
        <v>100.05602967</v>
      </c>
      <c r="O24" s="250">
        <v>99.390865302999998</v>
      </c>
      <c r="P24" s="250">
        <v>98.991530386999997</v>
      </c>
      <c r="Q24" s="250">
        <v>98.656158563999995</v>
      </c>
      <c r="R24" s="250">
        <v>98.379885982000005</v>
      </c>
      <c r="S24" s="250">
        <v>98.176088237000002</v>
      </c>
      <c r="T24" s="250">
        <v>98.039901474999994</v>
      </c>
      <c r="U24" s="250">
        <v>98.044552371999998</v>
      </c>
      <c r="V24" s="250">
        <v>97.988667570000004</v>
      </c>
      <c r="W24" s="250">
        <v>97.945473743999997</v>
      </c>
      <c r="X24" s="250">
        <v>98.132312592999995</v>
      </c>
      <c r="Y24" s="250">
        <v>97.951494445999998</v>
      </c>
      <c r="Z24" s="250">
        <v>97.620361001000006</v>
      </c>
      <c r="AA24" s="250">
        <v>98.565093152000003</v>
      </c>
      <c r="AB24" s="250">
        <v>96.863693441999999</v>
      </c>
      <c r="AC24" s="250">
        <v>93.942342765000006</v>
      </c>
      <c r="AD24" s="250">
        <v>85.190236178000006</v>
      </c>
      <c r="AE24" s="250">
        <v>83.287087271999994</v>
      </c>
      <c r="AF24" s="250">
        <v>83.622091104999996</v>
      </c>
      <c r="AG24" s="250">
        <v>90.050038138999994</v>
      </c>
      <c r="AH24" s="250">
        <v>91.970254601999997</v>
      </c>
      <c r="AI24" s="250">
        <v>93.237530957000004</v>
      </c>
      <c r="AJ24" s="250">
        <v>93.228935899000007</v>
      </c>
      <c r="AK24" s="250">
        <v>93.657530515000005</v>
      </c>
      <c r="AL24" s="250">
        <v>93.900383501999997</v>
      </c>
      <c r="AM24" s="250">
        <v>93.556262962000005</v>
      </c>
      <c r="AN24" s="250">
        <v>93.728556612000006</v>
      </c>
      <c r="AO24" s="250">
        <v>94.016032553000002</v>
      </c>
      <c r="AP24" s="250">
        <v>94.685222087</v>
      </c>
      <c r="AQ24" s="250">
        <v>95.003164139999996</v>
      </c>
      <c r="AR24" s="250">
        <v>95.236390009999994</v>
      </c>
      <c r="AS24" s="250">
        <v>95.106567678000005</v>
      </c>
      <c r="AT24" s="250">
        <v>95.379110198999996</v>
      </c>
      <c r="AU24" s="250">
        <v>95.775685551999999</v>
      </c>
      <c r="AV24" s="250">
        <v>96.52523171</v>
      </c>
      <c r="AW24" s="250">
        <v>96.998169249</v>
      </c>
      <c r="AX24" s="250">
        <v>97.423436142</v>
      </c>
      <c r="AY24" s="250">
        <v>97.589745464999993</v>
      </c>
      <c r="AZ24" s="250">
        <v>98.078136258000001</v>
      </c>
      <c r="BA24" s="250">
        <v>98.677321594999995</v>
      </c>
      <c r="BB24" s="316">
        <v>99.670779999999993</v>
      </c>
      <c r="BC24" s="316">
        <v>100.27889999999999</v>
      </c>
      <c r="BD24" s="316">
        <v>100.78530000000001</v>
      </c>
      <c r="BE24" s="316">
        <v>101.0009</v>
      </c>
      <c r="BF24" s="316">
        <v>101.4453</v>
      </c>
      <c r="BG24" s="316">
        <v>101.92959999999999</v>
      </c>
      <c r="BH24" s="316">
        <v>102.527</v>
      </c>
      <c r="BI24" s="316">
        <v>103.03619999999999</v>
      </c>
      <c r="BJ24" s="316">
        <v>103.5305</v>
      </c>
      <c r="BK24" s="316">
        <v>104.00839999999999</v>
      </c>
      <c r="BL24" s="316">
        <v>104.47369999999999</v>
      </c>
      <c r="BM24" s="316">
        <v>104.9252</v>
      </c>
      <c r="BN24" s="316">
        <v>105.3436</v>
      </c>
      <c r="BO24" s="316">
        <v>105.7817</v>
      </c>
      <c r="BP24" s="316">
        <v>106.22029999999999</v>
      </c>
      <c r="BQ24" s="316">
        <v>106.6972</v>
      </c>
      <c r="BR24" s="316">
        <v>107.1087</v>
      </c>
      <c r="BS24" s="316">
        <v>107.49250000000001</v>
      </c>
      <c r="BT24" s="316">
        <v>107.8485</v>
      </c>
      <c r="BU24" s="316">
        <v>108.1769</v>
      </c>
      <c r="BV24" s="316">
        <v>108.47750000000001</v>
      </c>
    </row>
    <row r="25" spans="1:74" ht="11.15" customHeight="1" x14ac:dyDescent="0.25">
      <c r="A25" s="148"/>
      <c r="B25" s="165" t="s">
        <v>1383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702</v>
      </c>
      <c r="B26" s="204" t="s">
        <v>432</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916.02435356000001</v>
      </c>
      <c r="AK26" s="232">
        <v>923.41555964999998</v>
      </c>
      <c r="AL26" s="232">
        <v>939.15506401000005</v>
      </c>
      <c r="AM26" s="232">
        <v>992.48286685000005</v>
      </c>
      <c r="AN26" s="232">
        <v>1002.9889676</v>
      </c>
      <c r="AO26" s="232">
        <v>999.91336658</v>
      </c>
      <c r="AP26" s="232">
        <v>959.00837229000001</v>
      </c>
      <c r="AQ26" s="232">
        <v>946.95513602000005</v>
      </c>
      <c r="AR26" s="232">
        <v>939.50596640000003</v>
      </c>
      <c r="AS26" s="232">
        <v>942.99906151000005</v>
      </c>
      <c r="AT26" s="232">
        <v>940.00437665000004</v>
      </c>
      <c r="AU26" s="232">
        <v>936.86010988999999</v>
      </c>
      <c r="AV26" s="232">
        <v>933.19100279999998</v>
      </c>
      <c r="AW26" s="232">
        <v>930.02901607000001</v>
      </c>
      <c r="AX26" s="232">
        <v>926.99889126999994</v>
      </c>
      <c r="AY26" s="232">
        <v>922.84732613999995</v>
      </c>
      <c r="AZ26" s="232">
        <v>921.02090186999999</v>
      </c>
      <c r="BA26" s="232">
        <v>920.26631621000001</v>
      </c>
      <c r="BB26" s="305">
        <v>921.17229999999995</v>
      </c>
      <c r="BC26" s="305">
        <v>922.11990000000003</v>
      </c>
      <c r="BD26" s="305">
        <v>923.69759999999997</v>
      </c>
      <c r="BE26" s="305">
        <v>926.86990000000003</v>
      </c>
      <c r="BF26" s="305">
        <v>928.98500000000001</v>
      </c>
      <c r="BG26" s="305">
        <v>931.00720000000001</v>
      </c>
      <c r="BH26" s="305">
        <v>932.26229999999998</v>
      </c>
      <c r="BI26" s="305">
        <v>934.60419999999999</v>
      </c>
      <c r="BJ26" s="305">
        <v>937.35879999999997</v>
      </c>
      <c r="BK26" s="305">
        <v>941.27059999999994</v>
      </c>
      <c r="BL26" s="305">
        <v>944.29200000000003</v>
      </c>
      <c r="BM26" s="305">
        <v>947.16750000000002</v>
      </c>
      <c r="BN26" s="305">
        <v>949.78629999999998</v>
      </c>
      <c r="BO26" s="305">
        <v>952.45330000000001</v>
      </c>
      <c r="BP26" s="305">
        <v>955.05769999999995</v>
      </c>
      <c r="BQ26" s="305">
        <v>957.56079999999997</v>
      </c>
      <c r="BR26" s="305">
        <v>960.06870000000004</v>
      </c>
      <c r="BS26" s="305">
        <v>962.54280000000006</v>
      </c>
      <c r="BT26" s="305">
        <v>964.98320000000001</v>
      </c>
      <c r="BU26" s="305">
        <v>967.38990000000001</v>
      </c>
      <c r="BV26" s="305">
        <v>969.7627</v>
      </c>
    </row>
    <row r="27" spans="1:74" ht="11.15" customHeight="1" x14ac:dyDescent="0.25">
      <c r="A27" s="148" t="s">
        <v>703</v>
      </c>
      <c r="B27" s="204" t="s">
        <v>465</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2359.4911646</v>
      </c>
      <c r="AK27" s="232">
        <v>2366.9995687999999</v>
      </c>
      <c r="AL27" s="232">
        <v>2409.8830800000001</v>
      </c>
      <c r="AM27" s="232">
        <v>2594.4862944000001</v>
      </c>
      <c r="AN27" s="232">
        <v>2628.3615722</v>
      </c>
      <c r="AO27" s="232">
        <v>2617.8535098000002</v>
      </c>
      <c r="AP27" s="232">
        <v>2481.3266490000001</v>
      </c>
      <c r="AQ27" s="232">
        <v>2443.2784996999999</v>
      </c>
      <c r="AR27" s="232">
        <v>2422.0736035999998</v>
      </c>
      <c r="AS27" s="232">
        <v>2443.0297568999999</v>
      </c>
      <c r="AT27" s="232">
        <v>2436.5230206000001</v>
      </c>
      <c r="AU27" s="232">
        <v>2427.8711905</v>
      </c>
      <c r="AV27" s="232">
        <v>2411.6544936</v>
      </c>
      <c r="AW27" s="232">
        <v>2402.7773062000001</v>
      </c>
      <c r="AX27" s="232">
        <v>2395.8198548999999</v>
      </c>
      <c r="AY27" s="232">
        <v>2392.5051177999999</v>
      </c>
      <c r="AZ27" s="232">
        <v>2388.0949056999998</v>
      </c>
      <c r="BA27" s="232">
        <v>2384.3121965999999</v>
      </c>
      <c r="BB27" s="305">
        <v>2377.7460000000001</v>
      </c>
      <c r="BC27" s="305">
        <v>2377.777</v>
      </c>
      <c r="BD27" s="305">
        <v>2380.9920000000002</v>
      </c>
      <c r="BE27" s="305">
        <v>2391.9229999999998</v>
      </c>
      <c r="BF27" s="305">
        <v>2398.1129999999998</v>
      </c>
      <c r="BG27" s="305">
        <v>2404.09</v>
      </c>
      <c r="BH27" s="305">
        <v>2408.3069999999998</v>
      </c>
      <c r="BI27" s="305">
        <v>2415.0230000000001</v>
      </c>
      <c r="BJ27" s="305">
        <v>2422.69</v>
      </c>
      <c r="BK27" s="305">
        <v>2433.3409999999999</v>
      </c>
      <c r="BL27" s="305">
        <v>2441.3829999999998</v>
      </c>
      <c r="BM27" s="305">
        <v>2448.85</v>
      </c>
      <c r="BN27" s="305">
        <v>2455.172</v>
      </c>
      <c r="BO27" s="305">
        <v>2461.9160000000002</v>
      </c>
      <c r="BP27" s="305">
        <v>2468.5100000000002</v>
      </c>
      <c r="BQ27" s="305">
        <v>2474.7629999999999</v>
      </c>
      <c r="BR27" s="305">
        <v>2481.2069999999999</v>
      </c>
      <c r="BS27" s="305">
        <v>2487.6469999999999</v>
      </c>
      <c r="BT27" s="305">
        <v>2494.0839999999998</v>
      </c>
      <c r="BU27" s="305">
        <v>2500.518</v>
      </c>
      <c r="BV27" s="305">
        <v>2506.9490000000001</v>
      </c>
    </row>
    <row r="28" spans="1:74" ht="11.15" customHeight="1" x14ac:dyDescent="0.25">
      <c r="A28" s="148" t="s">
        <v>704</v>
      </c>
      <c r="B28" s="204" t="s">
        <v>433</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2421.3866137</v>
      </c>
      <c r="AK28" s="232">
        <v>2446.5114945</v>
      </c>
      <c r="AL28" s="232">
        <v>2506.7104976000001</v>
      </c>
      <c r="AM28" s="232">
        <v>2723.7785073999999</v>
      </c>
      <c r="AN28" s="232">
        <v>2762.7795919</v>
      </c>
      <c r="AO28" s="232">
        <v>2745.5086354999999</v>
      </c>
      <c r="AP28" s="232">
        <v>2567.0801581999999</v>
      </c>
      <c r="AQ28" s="232">
        <v>2515.9292298999999</v>
      </c>
      <c r="AR28" s="232">
        <v>2487.1703705999998</v>
      </c>
      <c r="AS28" s="232">
        <v>2513.6184976999998</v>
      </c>
      <c r="AT28" s="232">
        <v>2505.0325886999999</v>
      </c>
      <c r="AU28" s="232">
        <v>2494.2275608999998</v>
      </c>
      <c r="AV28" s="232">
        <v>2476.4521549000001</v>
      </c>
      <c r="AW28" s="232">
        <v>2464.7723338000001</v>
      </c>
      <c r="AX28" s="232">
        <v>2454.4368381999998</v>
      </c>
      <c r="AY28" s="232">
        <v>2442.8079767999998</v>
      </c>
      <c r="AZ28" s="232">
        <v>2437.1394009000001</v>
      </c>
      <c r="BA28" s="232">
        <v>2434.7934190999999</v>
      </c>
      <c r="BB28" s="305">
        <v>2437.9250000000002</v>
      </c>
      <c r="BC28" s="305">
        <v>2440.6080000000002</v>
      </c>
      <c r="BD28" s="305">
        <v>2444.9969999999998</v>
      </c>
      <c r="BE28" s="305">
        <v>2453.6410000000001</v>
      </c>
      <c r="BF28" s="305">
        <v>2459.5309999999999</v>
      </c>
      <c r="BG28" s="305">
        <v>2465.2159999999999</v>
      </c>
      <c r="BH28" s="305">
        <v>2469.0210000000002</v>
      </c>
      <c r="BI28" s="305">
        <v>2475.5529999999999</v>
      </c>
      <c r="BJ28" s="305">
        <v>2483.1350000000002</v>
      </c>
      <c r="BK28" s="305">
        <v>2493.6680000000001</v>
      </c>
      <c r="BL28" s="305">
        <v>2501.9279999999999</v>
      </c>
      <c r="BM28" s="305">
        <v>2509.8139999999999</v>
      </c>
      <c r="BN28" s="305">
        <v>2517.0740000000001</v>
      </c>
      <c r="BO28" s="305">
        <v>2524.404</v>
      </c>
      <c r="BP28" s="305">
        <v>2531.5520000000001</v>
      </c>
      <c r="BQ28" s="305">
        <v>2538.4290000000001</v>
      </c>
      <c r="BR28" s="305">
        <v>2545.2750000000001</v>
      </c>
      <c r="BS28" s="305">
        <v>2552.0030000000002</v>
      </c>
      <c r="BT28" s="305">
        <v>2558.6129999999998</v>
      </c>
      <c r="BU28" s="305">
        <v>2565.105</v>
      </c>
      <c r="BV28" s="305">
        <v>2571.4789999999998</v>
      </c>
    </row>
    <row r="29" spans="1:74" ht="11.15" customHeight="1" x14ac:dyDescent="0.25">
      <c r="A29" s="148" t="s">
        <v>705</v>
      </c>
      <c r="B29" s="204" t="s">
        <v>434</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1137.0032017999999</v>
      </c>
      <c r="AK29" s="232">
        <v>1153.2874515000001</v>
      </c>
      <c r="AL29" s="232">
        <v>1181.1188938</v>
      </c>
      <c r="AM29" s="232">
        <v>1265.4785615000001</v>
      </c>
      <c r="AN29" s="232">
        <v>1282.6686142999999</v>
      </c>
      <c r="AO29" s="232">
        <v>1277.6700848999999</v>
      </c>
      <c r="AP29" s="232">
        <v>1210.7615277</v>
      </c>
      <c r="AQ29" s="232">
        <v>1191.1769185999999</v>
      </c>
      <c r="AR29" s="232">
        <v>1179.1948118</v>
      </c>
      <c r="AS29" s="232">
        <v>1185.1014944000001</v>
      </c>
      <c r="AT29" s="232">
        <v>1180.6096768</v>
      </c>
      <c r="AU29" s="232">
        <v>1176.0056460999999</v>
      </c>
      <c r="AV29" s="232">
        <v>1170.4269102999999</v>
      </c>
      <c r="AW29" s="232">
        <v>1166.2453226</v>
      </c>
      <c r="AX29" s="232">
        <v>1162.598391</v>
      </c>
      <c r="AY29" s="232">
        <v>1158.9746728</v>
      </c>
      <c r="AZ29" s="232">
        <v>1156.7806353000001</v>
      </c>
      <c r="BA29" s="232">
        <v>1155.5048356</v>
      </c>
      <c r="BB29" s="305">
        <v>1155.08</v>
      </c>
      <c r="BC29" s="305">
        <v>1155.691</v>
      </c>
      <c r="BD29" s="305">
        <v>1157.271</v>
      </c>
      <c r="BE29" s="305">
        <v>1161.2670000000001</v>
      </c>
      <c r="BF29" s="305">
        <v>1163.6980000000001</v>
      </c>
      <c r="BG29" s="305">
        <v>1166.0129999999999</v>
      </c>
      <c r="BH29" s="305">
        <v>1167.1500000000001</v>
      </c>
      <c r="BI29" s="305">
        <v>1170.0260000000001</v>
      </c>
      <c r="BJ29" s="305">
        <v>1173.58</v>
      </c>
      <c r="BK29" s="305">
        <v>1178.92</v>
      </c>
      <c r="BL29" s="305">
        <v>1183.002</v>
      </c>
      <c r="BM29" s="305">
        <v>1186.932</v>
      </c>
      <c r="BN29" s="305">
        <v>1190.5709999999999</v>
      </c>
      <c r="BO29" s="305">
        <v>1194.3040000000001</v>
      </c>
      <c r="BP29" s="305">
        <v>1197.991</v>
      </c>
      <c r="BQ29" s="305">
        <v>1201.502</v>
      </c>
      <c r="BR29" s="305">
        <v>1205.193</v>
      </c>
      <c r="BS29" s="305">
        <v>1208.934</v>
      </c>
      <c r="BT29" s="305">
        <v>1212.7249999999999</v>
      </c>
      <c r="BU29" s="305">
        <v>1216.567</v>
      </c>
      <c r="BV29" s="305">
        <v>1220.4590000000001</v>
      </c>
    </row>
    <row r="30" spans="1:74" ht="11.15" customHeight="1" x14ac:dyDescent="0.25">
      <c r="A30" s="148" t="s">
        <v>706</v>
      </c>
      <c r="B30" s="204" t="s">
        <v>435</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3279.5232688999999</v>
      </c>
      <c r="AK30" s="232">
        <v>3311.3743258</v>
      </c>
      <c r="AL30" s="232">
        <v>3392.6556034</v>
      </c>
      <c r="AM30" s="232">
        <v>3688.6290844999999</v>
      </c>
      <c r="AN30" s="232">
        <v>3744.8243167999999</v>
      </c>
      <c r="AO30" s="232">
        <v>3726.5032829000002</v>
      </c>
      <c r="AP30" s="232">
        <v>3495.5169881000002</v>
      </c>
      <c r="AQ30" s="232">
        <v>3431.7751678999998</v>
      </c>
      <c r="AR30" s="232">
        <v>3397.1288273999999</v>
      </c>
      <c r="AS30" s="232">
        <v>3430.7699730999998</v>
      </c>
      <c r="AT30" s="232">
        <v>3424.9205874999998</v>
      </c>
      <c r="AU30" s="232">
        <v>3418.7726769999999</v>
      </c>
      <c r="AV30" s="232">
        <v>3413.7243057000001</v>
      </c>
      <c r="AW30" s="232">
        <v>3405.9307973999998</v>
      </c>
      <c r="AX30" s="232">
        <v>3396.7902161000002</v>
      </c>
      <c r="AY30" s="232">
        <v>3379.4902483999999</v>
      </c>
      <c r="AZ30" s="232">
        <v>3372.7647565000002</v>
      </c>
      <c r="BA30" s="232">
        <v>3369.8014268000002</v>
      </c>
      <c r="BB30" s="305">
        <v>3371.913</v>
      </c>
      <c r="BC30" s="305">
        <v>3375.489</v>
      </c>
      <c r="BD30" s="305">
        <v>3381.8440000000001</v>
      </c>
      <c r="BE30" s="305">
        <v>3395.0349999999999</v>
      </c>
      <c r="BF30" s="305">
        <v>3403.9009999999998</v>
      </c>
      <c r="BG30" s="305">
        <v>3412.5010000000002</v>
      </c>
      <c r="BH30" s="305">
        <v>3418.0639999999999</v>
      </c>
      <c r="BI30" s="305">
        <v>3428.2109999999998</v>
      </c>
      <c r="BJ30" s="305">
        <v>3440.17</v>
      </c>
      <c r="BK30" s="305">
        <v>3457.1840000000002</v>
      </c>
      <c r="BL30" s="305">
        <v>3470.337</v>
      </c>
      <c r="BM30" s="305">
        <v>3482.87</v>
      </c>
      <c r="BN30" s="305">
        <v>3494.19</v>
      </c>
      <c r="BO30" s="305">
        <v>3505.93</v>
      </c>
      <c r="BP30" s="305">
        <v>3517.4960000000001</v>
      </c>
      <c r="BQ30" s="305">
        <v>3528.8389999999999</v>
      </c>
      <c r="BR30" s="305">
        <v>3540.0949999999998</v>
      </c>
      <c r="BS30" s="305">
        <v>3551.2150000000001</v>
      </c>
      <c r="BT30" s="305">
        <v>3562.1970000000001</v>
      </c>
      <c r="BU30" s="305">
        <v>3573.0439999999999</v>
      </c>
      <c r="BV30" s="305">
        <v>3583.7530000000002</v>
      </c>
    </row>
    <row r="31" spans="1:74" ht="11.15" customHeight="1" x14ac:dyDescent="0.25">
      <c r="A31" s="148" t="s">
        <v>707</v>
      </c>
      <c r="B31" s="204" t="s">
        <v>436</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882.37251053</v>
      </c>
      <c r="AK31" s="232">
        <v>894.14485743</v>
      </c>
      <c r="AL31" s="232">
        <v>920.98793078999995</v>
      </c>
      <c r="AM31" s="232">
        <v>1016.1274296</v>
      </c>
      <c r="AN31" s="232">
        <v>1033.1926816</v>
      </c>
      <c r="AO31" s="232">
        <v>1025.4093858000001</v>
      </c>
      <c r="AP31" s="232">
        <v>945.77518031</v>
      </c>
      <c r="AQ31" s="232">
        <v>923.54656024999997</v>
      </c>
      <c r="AR31" s="232">
        <v>911.72116377999998</v>
      </c>
      <c r="AS31" s="232">
        <v>924.64654944999995</v>
      </c>
      <c r="AT31" s="232">
        <v>922.86693122999998</v>
      </c>
      <c r="AU31" s="232">
        <v>920.72986766999998</v>
      </c>
      <c r="AV31" s="232">
        <v>918.14479633999997</v>
      </c>
      <c r="AW31" s="232">
        <v>915.36076394999998</v>
      </c>
      <c r="AX31" s="232">
        <v>912.28720807000002</v>
      </c>
      <c r="AY31" s="232">
        <v>907.00379759999998</v>
      </c>
      <c r="AZ31" s="232">
        <v>904.79144302999998</v>
      </c>
      <c r="BA31" s="232">
        <v>903.72981327000002</v>
      </c>
      <c r="BB31" s="305">
        <v>904.57860000000005</v>
      </c>
      <c r="BC31" s="305">
        <v>905.24869999999999</v>
      </c>
      <c r="BD31" s="305">
        <v>906.49969999999996</v>
      </c>
      <c r="BE31" s="305">
        <v>909.15440000000001</v>
      </c>
      <c r="BF31" s="305">
        <v>910.9502</v>
      </c>
      <c r="BG31" s="305">
        <v>912.71</v>
      </c>
      <c r="BH31" s="305">
        <v>913.66809999999998</v>
      </c>
      <c r="BI31" s="305">
        <v>915.92989999999998</v>
      </c>
      <c r="BJ31" s="305">
        <v>918.72990000000004</v>
      </c>
      <c r="BK31" s="305">
        <v>923.03229999999996</v>
      </c>
      <c r="BL31" s="305">
        <v>926.18529999999998</v>
      </c>
      <c r="BM31" s="305">
        <v>929.15329999999994</v>
      </c>
      <c r="BN31" s="305">
        <v>931.82640000000004</v>
      </c>
      <c r="BO31" s="305">
        <v>934.50649999999996</v>
      </c>
      <c r="BP31" s="305">
        <v>937.08389999999997</v>
      </c>
      <c r="BQ31" s="305">
        <v>939.47799999999995</v>
      </c>
      <c r="BR31" s="305">
        <v>941.91039999999998</v>
      </c>
      <c r="BS31" s="305">
        <v>944.30060000000003</v>
      </c>
      <c r="BT31" s="305">
        <v>946.64859999999999</v>
      </c>
      <c r="BU31" s="305">
        <v>948.95429999999999</v>
      </c>
      <c r="BV31" s="305">
        <v>951.21780000000001</v>
      </c>
    </row>
    <row r="32" spans="1:74" ht="11.15" customHeight="1" x14ac:dyDescent="0.25">
      <c r="A32" s="148" t="s">
        <v>708</v>
      </c>
      <c r="B32" s="204" t="s">
        <v>437</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1967.3534365999999</v>
      </c>
      <c r="AK32" s="232">
        <v>1987.0453299999999</v>
      </c>
      <c r="AL32" s="232">
        <v>2036.9639004000001</v>
      </c>
      <c r="AM32" s="232">
        <v>2216.7652244999999</v>
      </c>
      <c r="AN32" s="232">
        <v>2252.3950912999999</v>
      </c>
      <c r="AO32" s="232">
        <v>2243.5095775</v>
      </c>
      <c r="AP32" s="232">
        <v>2108.1038217999999</v>
      </c>
      <c r="AQ32" s="232">
        <v>2071.6911928</v>
      </c>
      <c r="AR32" s="232">
        <v>2052.2668293000002</v>
      </c>
      <c r="AS32" s="232">
        <v>2071.9059470000002</v>
      </c>
      <c r="AT32" s="232">
        <v>2069.9017026000001</v>
      </c>
      <c r="AU32" s="232">
        <v>2068.3293118000001</v>
      </c>
      <c r="AV32" s="232">
        <v>2069.5056982000001</v>
      </c>
      <c r="AW32" s="232">
        <v>2067.0593220000001</v>
      </c>
      <c r="AX32" s="232">
        <v>2063.3071067999999</v>
      </c>
      <c r="AY32" s="232">
        <v>2053.3227542</v>
      </c>
      <c r="AZ32" s="232">
        <v>2050.6535847999999</v>
      </c>
      <c r="BA32" s="232">
        <v>2050.3733003000002</v>
      </c>
      <c r="BB32" s="305">
        <v>2053.7289999999998</v>
      </c>
      <c r="BC32" s="305">
        <v>2057.2910000000002</v>
      </c>
      <c r="BD32" s="305">
        <v>2062.3069999999998</v>
      </c>
      <c r="BE32" s="305">
        <v>2070.9859999999999</v>
      </c>
      <c r="BF32" s="305">
        <v>2077.2530000000002</v>
      </c>
      <c r="BG32" s="305">
        <v>2083.317</v>
      </c>
      <c r="BH32" s="305">
        <v>2087.4679999999998</v>
      </c>
      <c r="BI32" s="305">
        <v>2094.4079999999999</v>
      </c>
      <c r="BJ32" s="305">
        <v>2102.4279999999999</v>
      </c>
      <c r="BK32" s="305">
        <v>2113.4229999999998</v>
      </c>
      <c r="BL32" s="305">
        <v>2122.1779999999999</v>
      </c>
      <c r="BM32" s="305">
        <v>2130.5889999999999</v>
      </c>
      <c r="BN32" s="305">
        <v>2138.5770000000002</v>
      </c>
      <c r="BO32" s="305">
        <v>2146.36</v>
      </c>
      <c r="BP32" s="305">
        <v>2153.86</v>
      </c>
      <c r="BQ32" s="305">
        <v>2160.5909999999999</v>
      </c>
      <c r="BR32" s="305">
        <v>2167.8879999999999</v>
      </c>
      <c r="BS32" s="305">
        <v>2175.2649999999999</v>
      </c>
      <c r="BT32" s="305">
        <v>2182.721</v>
      </c>
      <c r="BU32" s="305">
        <v>2190.259</v>
      </c>
      <c r="BV32" s="305">
        <v>2197.8760000000002</v>
      </c>
    </row>
    <row r="33" spans="1:74" s="160" customFormat="1" ht="11.15" customHeight="1" x14ac:dyDescent="0.25">
      <c r="A33" s="148" t="s">
        <v>709</v>
      </c>
      <c r="B33" s="204" t="s">
        <v>438</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1222.5558246000001</v>
      </c>
      <c r="AK33" s="232">
        <v>1236.8926085000001</v>
      </c>
      <c r="AL33" s="232">
        <v>1267.2486709</v>
      </c>
      <c r="AM33" s="232">
        <v>1370.4625767</v>
      </c>
      <c r="AN33" s="232">
        <v>1390.2282720000001</v>
      </c>
      <c r="AO33" s="232">
        <v>1383.3843220000001</v>
      </c>
      <c r="AP33" s="232">
        <v>1300.0197178999999</v>
      </c>
      <c r="AQ33" s="232">
        <v>1277.3897336</v>
      </c>
      <c r="AR33" s="232">
        <v>1265.5833605</v>
      </c>
      <c r="AS33" s="232">
        <v>1280.2474368000001</v>
      </c>
      <c r="AT33" s="232">
        <v>1278.3531573</v>
      </c>
      <c r="AU33" s="232">
        <v>1275.5473602</v>
      </c>
      <c r="AV33" s="232">
        <v>1270.6748245000001</v>
      </c>
      <c r="AW33" s="232">
        <v>1266.9124079999999</v>
      </c>
      <c r="AX33" s="232">
        <v>1263.1048897000001</v>
      </c>
      <c r="AY33" s="232">
        <v>1257.1810496000001</v>
      </c>
      <c r="AZ33" s="232">
        <v>1254.8367427000001</v>
      </c>
      <c r="BA33" s="232">
        <v>1254.0007488000001</v>
      </c>
      <c r="BB33" s="305">
        <v>1255.5260000000001</v>
      </c>
      <c r="BC33" s="305">
        <v>1257.067</v>
      </c>
      <c r="BD33" s="305">
        <v>1259.4770000000001</v>
      </c>
      <c r="BE33" s="305">
        <v>1263.837</v>
      </c>
      <c r="BF33" s="305">
        <v>1267.174</v>
      </c>
      <c r="BG33" s="305">
        <v>1270.569</v>
      </c>
      <c r="BH33" s="305">
        <v>1273.423</v>
      </c>
      <c r="BI33" s="305">
        <v>1277.3810000000001</v>
      </c>
      <c r="BJ33" s="305">
        <v>1281.846</v>
      </c>
      <c r="BK33" s="305">
        <v>1287.4269999999999</v>
      </c>
      <c r="BL33" s="305">
        <v>1292.4449999999999</v>
      </c>
      <c r="BM33" s="305">
        <v>1297.511</v>
      </c>
      <c r="BN33" s="305">
        <v>1302.9380000000001</v>
      </c>
      <c r="BO33" s="305">
        <v>1307.865</v>
      </c>
      <c r="BP33" s="305">
        <v>1312.606</v>
      </c>
      <c r="BQ33" s="305">
        <v>1316.8869999999999</v>
      </c>
      <c r="BR33" s="305">
        <v>1321.4580000000001</v>
      </c>
      <c r="BS33" s="305">
        <v>1326.046</v>
      </c>
      <c r="BT33" s="305">
        <v>1330.6510000000001</v>
      </c>
      <c r="BU33" s="305">
        <v>1335.2729999999999</v>
      </c>
      <c r="BV33" s="305">
        <v>1339.912</v>
      </c>
    </row>
    <row r="34" spans="1:74" s="160" customFormat="1" ht="11.15" customHeight="1" x14ac:dyDescent="0.25">
      <c r="A34" s="148" t="s">
        <v>710</v>
      </c>
      <c r="B34" s="204" t="s">
        <v>439</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2967.0036728999999</v>
      </c>
      <c r="AK34" s="232">
        <v>2982.8471595999999</v>
      </c>
      <c r="AL34" s="232">
        <v>3036.3519371000002</v>
      </c>
      <c r="AM34" s="232">
        <v>3244.8537713000001</v>
      </c>
      <c r="AN34" s="232">
        <v>3285.6793057999998</v>
      </c>
      <c r="AO34" s="232">
        <v>3276.1643064999998</v>
      </c>
      <c r="AP34" s="232">
        <v>3124.9337684000002</v>
      </c>
      <c r="AQ34" s="232">
        <v>3083.2689552000002</v>
      </c>
      <c r="AR34" s="232">
        <v>3059.7948620000002</v>
      </c>
      <c r="AS34" s="232">
        <v>3081.1887646999999</v>
      </c>
      <c r="AT34" s="232">
        <v>3074.0881543999999</v>
      </c>
      <c r="AU34" s="232">
        <v>3065.1703072</v>
      </c>
      <c r="AV34" s="232">
        <v>3052.7936442999999</v>
      </c>
      <c r="AW34" s="232">
        <v>3041.4725072000001</v>
      </c>
      <c r="AX34" s="232">
        <v>3029.5653170999999</v>
      </c>
      <c r="AY34" s="232">
        <v>3010.5259688000001</v>
      </c>
      <c r="AZ34" s="232">
        <v>3002.356252</v>
      </c>
      <c r="BA34" s="232">
        <v>2998.5100613</v>
      </c>
      <c r="BB34" s="305">
        <v>3002.2539999999999</v>
      </c>
      <c r="BC34" s="305">
        <v>3004.605</v>
      </c>
      <c r="BD34" s="305">
        <v>3008.8290000000002</v>
      </c>
      <c r="BE34" s="305">
        <v>3016.971</v>
      </c>
      <c r="BF34" s="305">
        <v>3023.41</v>
      </c>
      <c r="BG34" s="305">
        <v>3030.1889999999999</v>
      </c>
      <c r="BH34" s="305">
        <v>3036.4450000000002</v>
      </c>
      <c r="BI34" s="305">
        <v>3044.5529999999999</v>
      </c>
      <c r="BJ34" s="305">
        <v>3053.6489999999999</v>
      </c>
      <c r="BK34" s="305">
        <v>3065.0729999999999</v>
      </c>
      <c r="BL34" s="305">
        <v>3075.14</v>
      </c>
      <c r="BM34" s="305">
        <v>3085.19</v>
      </c>
      <c r="BN34" s="305">
        <v>3095.9450000000002</v>
      </c>
      <c r="BO34" s="305">
        <v>3105.4189999999999</v>
      </c>
      <c r="BP34" s="305">
        <v>3114.3359999999998</v>
      </c>
      <c r="BQ34" s="305">
        <v>3121.9459999999999</v>
      </c>
      <c r="BR34" s="305">
        <v>3130.308</v>
      </c>
      <c r="BS34" s="305">
        <v>3138.674</v>
      </c>
      <c r="BT34" s="305">
        <v>3147.0430000000001</v>
      </c>
      <c r="BU34" s="305">
        <v>3155.415</v>
      </c>
      <c r="BV34" s="305">
        <v>3163.7910000000002</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711</v>
      </c>
      <c r="B36" s="204" t="s">
        <v>432</v>
      </c>
      <c r="C36" s="232">
        <v>5977.3280316</v>
      </c>
      <c r="D36" s="232">
        <v>5982.7424972999997</v>
      </c>
      <c r="E36" s="232">
        <v>5987.6366918000003</v>
      </c>
      <c r="F36" s="232">
        <v>5991.7387361999999</v>
      </c>
      <c r="G36" s="232">
        <v>5995.1701005000004</v>
      </c>
      <c r="H36" s="232">
        <v>5998.1505914999998</v>
      </c>
      <c r="I36" s="232">
        <v>6000.8834084999999</v>
      </c>
      <c r="J36" s="232">
        <v>6003.5053190999997</v>
      </c>
      <c r="K36" s="232">
        <v>6006.1364829000004</v>
      </c>
      <c r="L36" s="232">
        <v>6008.8542688999996</v>
      </c>
      <c r="M36" s="232">
        <v>6011.5648817000001</v>
      </c>
      <c r="N36" s="232">
        <v>6014.1317353000004</v>
      </c>
      <c r="O36" s="232">
        <v>6016.5120858999999</v>
      </c>
      <c r="P36" s="232">
        <v>6019.0385591000004</v>
      </c>
      <c r="Q36" s="232">
        <v>6022.1376228999998</v>
      </c>
      <c r="R36" s="232">
        <v>6026.0433429000004</v>
      </c>
      <c r="S36" s="232">
        <v>6030.2201750000004</v>
      </c>
      <c r="T36" s="232">
        <v>6033.9401725999996</v>
      </c>
      <c r="U36" s="232">
        <v>6036.8382173999998</v>
      </c>
      <c r="V36" s="232">
        <v>6040.0005037000001</v>
      </c>
      <c r="W36" s="232">
        <v>6044.8760537999997</v>
      </c>
      <c r="X36" s="232">
        <v>6051.8617942000001</v>
      </c>
      <c r="Y36" s="232">
        <v>6057.1462669000002</v>
      </c>
      <c r="Z36" s="232">
        <v>6055.8659178999997</v>
      </c>
      <c r="AA36" s="232">
        <v>6045.2035488000001</v>
      </c>
      <c r="AB36" s="232">
        <v>6030.5273832000003</v>
      </c>
      <c r="AC36" s="232">
        <v>6019.2520000000004</v>
      </c>
      <c r="AD36" s="232">
        <v>6016.8210442999998</v>
      </c>
      <c r="AE36" s="232">
        <v>6020.7944250999999</v>
      </c>
      <c r="AF36" s="232">
        <v>6026.7611170999999</v>
      </c>
      <c r="AG36" s="232">
        <v>6031.1827959000002</v>
      </c>
      <c r="AH36" s="232">
        <v>6034.011939</v>
      </c>
      <c r="AI36" s="232">
        <v>6036.0737241999996</v>
      </c>
      <c r="AJ36" s="232">
        <v>6038.0940796000004</v>
      </c>
      <c r="AK36" s="232">
        <v>6040.4019331</v>
      </c>
      <c r="AL36" s="232">
        <v>6043.2269629000002</v>
      </c>
      <c r="AM36" s="232">
        <v>6046.6997361000003</v>
      </c>
      <c r="AN36" s="232">
        <v>6050.5543765000002</v>
      </c>
      <c r="AO36" s="232">
        <v>6054.4258970999999</v>
      </c>
      <c r="AP36" s="232">
        <v>6057.8936230999998</v>
      </c>
      <c r="AQ36" s="232">
        <v>6060.3141279000001</v>
      </c>
      <c r="AR36" s="232">
        <v>6060.9882974000002</v>
      </c>
      <c r="AS36" s="232">
        <v>6059.6479159999999</v>
      </c>
      <c r="AT36" s="232">
        <v>6057.7483634999999</v>
      </c>
      <c r="AU36" s="232">
        <v>6057.1759181999996</v>
      </c>
      <c r="AV36" s="232">
        <v>6059.2632338000003</v>
      </c>
      <c r="AW36" s="232">
        <v>6063.1284646000004</v>
      </c>
      <c r="AX36" s="232">
        <v>6067.3361398999996</v>
      </c>
      <c r="AY36" s="232">
        <v>6070.7660290000003</v>
      </c>
      <c r="AZ36" s="232">
        <v>6073.5588596999996</v>
      </c>
      <c r="BA36" s="232">
        <v>6076.1705998999996</v>
      </c>
      <c r="BB36" s="305">
        <v>6078.9769999999999</v>
      </c>
      <c r="BC36" s="305">
        <v>6082.0339999999997</v>
      </c>
      <c r="BD36" s="305">
        <v>6085.3159999999998</v>
      </c>
      <c r="BE36" s="305">
        <v>6088.7870000000003</v>
      </c>
      <c r="BF36" s="305">
        <v>6092.3580000000002</v>
      </c>
      <c r="BG36" s="305">
        <v>6095.9290000000001</v>
      </c>
      <c r="BH36" s="305">
        <v>6099.4210000000003</v>
      </c>
      <c r="BI36" s="305">
        <v>6102.8440000000001</v>
      </c>
      <c r="BJ36" s="305">
        <v>6106.23</v>
      </c>
      <c r="BK36" s="305">
        <v>6109.61</v>
      </c>
      <c r="BL36" s="305">
        <v>6113.0119999999997</v>
      </c>
      <c r="BM36" s="305">
        <v>6116.4610000000002</v>
      </c>
      <c r="BN36" s="305">
        <v>6119.9629999999997</v>
      </c>
      <c r="BO36" s="305">
        <v>6123.433</v>
      </c>
      <c r="BP36" s="305">
        <v>6126.7659999999996</v>
      </c>
      <c r="BQ36" s="305">
        <v>6129.9009999999998</v>
      </c>
      <c r="BR36" s="305">
        <v>6132.94</v>
      </c>
      <c r="BS36" s="305">
        <v>6136.0309999999999</v>
      </c>
      <c r="BT36" s="305">
        <v>6139.2849999999999</v>
      </c>
      <c r="BU36" s="305">
        <v>6142.6719999999996</v>
      </c>
      <c r="BV36" s="305">
        <v>6146.1239999999998</v>
      </c>
    </row>
    <row r="37" spans="1:74" s="160" customFormat="1" ht="11.15" customHeight="1" x14ac:dyDescent="0.25">
      <c r="A37" s="148" t="s">
        <v>712</v>
      </c>
      <c r="B37" s="204" t="s">
        <v>465</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16307.608713</v>
      </c>
      <c r="M37" s="232">
        <v>16318.244257</v>
      </c>
      <c r="N37" s="232">
        <v>16328.276674000001</v>
      </c>
      <c r="O37" s="232">
        <v>16337.814956</v>
      </c>
      <c r="P37" s="232">
        <v>16347.958674</v>
      </c>
      <c r="Q37" s="232">
        <v>16360.055039999999</v>
      </c>
      <c r="R37" s="232">
        <v>16374.732845</v>
      </c>
      <c r="S37" s="232">
        <v>16389.747182999999</v>
      </c>
      <c r="T37" s="232">
        <v>16402.134722999999</v>
      </c>
      <c r="U37" s="232">
        <v>16410.260421999999</v>
      </c>
      <c r="V37" s="232">
        <v>16417.802388</v>
      </c>
      <c r="W37" s="232">
        <v>16429.767015000001</v>
      </c>
      <c r="X37" s="232">
        <v>16448.002080999999</v>
      </c>
      <c r="Y37" s="232">
        <v>16461.720892000001</v>
      </c>
      <c r="Z37" s="232">
        <v>16456.978136000002</v>
      </c>
      <c r="AA37" s="232">
        <v>16425.730155000001</v>
      </c>
      <c r="AB37" s="232">
        <v>16383.539906</v>
      </c>
      <c r="AC37" s="232">
        <v>16351.871999999999</v>
      </c>
      <c r="AD37" s="232">
        <v>16346.313760999999</v>
      </c>
      <c r="AE37" s="232">
        <v>16358.943366</v>
      </c>
      <c r="AF37" s="232">
        <v>16375.961702000001</v>
      </c>
      <c r="AG37" s="232">
        <v>16386.422159000002</v>
      </c>
      <c r="AH37" s="232">
        <v>16390.788121000001</v>
      </c>
      <c r="AI37" s="232">
        <v>16392.375469999999</v>
      </c>
      <c r="AJ37" s="232">
        <v>16393.923760000001</v>
      </c>
      <c r="AK37" s="232">
        <v>16395.86722</v>
      </c>
      <c r="AL37" s="232">
        <v>16398.063751999998</v>
      </c>
      <c r="AM37" s="232">
        <v>16400.390647</v>
      </c>
      <c r="AN37" s="232">
        <v>16402.802748999999</v>
      </c>
      <c r="AO37" s="232">
        <v>16405.274293999999</v>
      </c>
      <c r="AP37" s="232">
        <v>16407.499980000001</v>
      </c>
      <c r="AQ37" s="232">
        <v>16408.056354</v>
      </c>
      <c r="AR37" s="232">
        <v>16405.240426</v>
      </c>
      <c r="AS37" s="232">
        <v>16398.360037999999</v>
      </c>
      <c r="AT37" s="232">
        <v>16390.766357</v>
      </c>
      <c r="AU37" s="232">
        <v>16386.821379000001</v>
      </c>
      <c r="AV37" s="232">
        <v>16389.553642999999</v>
      </c>
      <c r="AW37" s="232">
        <v>16396.657856000002</v>
      </c>
      <c r="AX37" s="232">
        <v>16404.495262</v>
      </c>
      <c r="AY37" s="232">
        <v>16410.292434999999</v>
      </c>
      <c r="AZ37" s="232">
        <v>16414.737250999999</v>
      </c>
      <c r="BA37" s="232">
        <v>16419.382912000001</v>
      </c>
      <c r="BB37" s="305">
        <v>16425.400000000001</v>
      </c>
      <c r="BC37" s="305">
        <v>16432.41</v>
      </c>
      <c r="BD37" s="305">
        <v>16439.66</v>
      </c>
      <c r="BE37" s="305">
        <v>16446.59</v>
      </c>
      <c r="BF37" s="305">
        <v>16453.47</v>
      </c>
      <c r="BG37" s="305">
        <v>16460.78</v>
      </c>
      <c r="BH37" s="305">
        <v>16468.88</v>
      </c>
      <c r="BI37" s="305">
        <v>16477.71</v>
      </c>
      <c r="BJ37" s="305">
        <v>16487.099999999999</v>
      </c>
      <c r="BK37" s="305">
        <v>16496.89</v>
      </c>
      <c r="BL37" s="305">
        <v>16506.79</v>
      </c>
      <c r="BM37" s="305">
        <v>16516.52</v>
      </c>
      <c r="BN37" s="305">
        <v>16525.86</v>
      </c>
      <c r="BO37" s="305">
        <v>16534.88</v>
      </c>
      <c r="BP37" s="305">
        <v>16543.71</v>
      </c>
      <c r="BQ37" s="305">
        <v>16552.439999999999</v>
      </c>
      <c r="BR37" s="305">
        <v>16561.060000000001</v>
      </c>
      <c r="BS37" s="305">
        <v>16569.52</v>
      </c>
      <c r="BT37" s="305">
        <v>16577.810000000001</v>
      </c>
      <c r="BU37" s="305">
        <v>16585.96</v>
      </c>
      <c r="BV37" s="305">
        <v>16594.05</v>
      </c>
    </row>
    <row r="38" spans="1:74" s="160" customFormat="1" ht="11.15" customHeight="1" x14ac:dyDescent="0.25">
      <c r="A38" s="148" t="s">
        <v>713</v>
      </c>
      <c r="B38" s="204" t="s">
        <v>433</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18986.035806</v>
      </c>
      <c r="P38" s="232">
        <v>18986.501289</v>
      </c>
      <c r="Q38" s="232">
        <v>18988.137911999998</v>
      </c>
      <c r="R38" s="232">
        <v>18991.635751999998</v>
      </c>
      <c r="S38" s="232">
        <v>18996.621482999999</v>
      </c>
      <c r="T38" s="232">
        <v>19002.45593</v>
      </c>
      <c r="U38" s="232">
        <v>19009.094880000001</v>
      </c>
      <c r="V38" s="232">
        <v>19018.873982000001</v>
      </c>
      <c r="W38" s="232">
        <v>19034.723853</v>
      </c>
      <c r="X38" s="232">
        <v>19056.537485000001</v>
      </c>
      <c r="Y38" s="232">
        <v>19072.057390000002</v>
      </c>
      <c r="Z38" s="232">
        <v>19065.988458</v>
      </c>
      <c r="AA38" s="232">
        <v>19029.684966000001</v>
      </c>
      <c r="AB38" s="232">
        <v>18981.098741000002</v>
      </c>
      <c r="AC38" s="232">
        <v>18944.830999999998</v>
      </c>
      <c r="AD38" s="232">
        <v>18938.906071000001</v>
      </c>
      <c r="AE38" s="232">
        <v>18955.040741000001</v>
      </c>
      <c r="AF38" s="232">
        <v>18978.374910999999</v>
      </c>
      <c r="AG38" s="232">
        <v>18996.818707999999</v>
      </c>
      <c r="AH38" s="232">
        <v>19009.363154999999</v>
      </c>
      <c r="AI38" s="232">
        <v>19017.769501999999</v>
      </c>
      <c r="AJ38" s="232">
        <v>19023.888358</v>
      </c>
      <c r="AK38" s="232">
        <v>19029.927775</v>
      </c>
      <c r="AL38" s="232">
        <v>19038.185164999999</v>
      </c>
      <c r="AM38" s="232">
        <v>19050.086162</v>
      </c>
      <c r="AN38" s="232">
        <v>19063.569275000002</v>
      </c>
      <c r="AO38" s="232">
        <v>19075.701236000001</v>
      </c>
      <c r="AP38" s="232">
        <v>19084.126881</v>
      </c>
      <c r="AQ38" s="232">
        <v>19088.803461</v>
      </c>
      <c r="AR38" s="232">
        <v>19090.266329999999</v>
      </c>
      <c r="AS38" s="232">
        <v>19089.572341999999</v>
      </c>
      <c r="AT38" s="232">
        <v>19089.864339</v>
      </c>
      <c r="AU38" s="232">
        <v>19094.806660999999</v>
      </c>
      <c r="AV38" s="232">
        <v>19106.799888000001</v>
      </c>
      <c r="AW38" s="232">
        <v>19123.189568999998</v>
      </c>
      <c r="AX38" s="232">
        <v>19140.057491</v>
      </c>
      <c r="AY38" s="232">
        <v>19154.291977000001</v>
      </c>
      <c r="AZ38" s="232">
        <v>19166.007473999998</v>
      </c>
      <c r="BA38" s="232">
        <v>19176.124963999999</v>
      </c>
      <c r="BB38" s="305">
        <v>19185.45</v>
      </c>
      <c r="BC38" s="305">
        <v>19194.29</v>
      </c>
      <c r="BD38" s="305">
        <v>19202.86</v>
      </c>
      <c r="BE38" s="305">
        <v>19211.349999999999</v>
      </c>
      <c r="BF38" s="305">
        <v>19219.990000000002</v>
      </c>
      <c r="BG38" s="305">
        <v>19228.98</v>
      </c>
      <c r="BH38" s="305">
        <v>19238.48</v>
      </c>
      <c r="BI38" s="305">
        <v>19248.47</v>
      </c>
      <c r="BJ38" s="305">
        <v>19258.849999999999</v>
      </c>
      <c r="BK38" s="305">
        <v>19269.52</v>
      </c>
      <c r="BL38" s="305">
        <v>19280.32</v>
      </c>
      <c r="BM38" s="305">
        <v>19291.11</v>
      </c>
      <c r="BN38" s="305">
        <v>19301.740000000002</v>
      </c>
      <c r="BO38" s="305">
        <v>19312.16</v>
      </c>
      <c r="BP38" s="305">
        <v>19322.37</v>
      </c>
      <c r="BQ38" s="305">
        <v>19332.36</v>
      </c>
      <c r="BR38" s="305">
        <v>19342.22</v>
      </c>
      <c r="BS38" s="305">
        <v>19352.03</v>
      </c>
      <c r="BT38" s="305">
        <v>19361.88</v>
      </c>
      <c r="BU38" s="305">
        <v>19371.78</v>
      </c>
      <c r="BV38" s="305">
        <v>19381.689999999999</v>
      </c>
    </row>
    <row r="39" spans="1:74" s="160" customFormat="1" ht="11.15" customHeight="1" x14ac:dyDescent="0.25">
      <c r="A39" s="148" t="s">
        <v>714</v>
      </c>
      <c r="B39" s="204" t="s">
        <v>434</v>
      </c>
      <c r="C39" s="232">
        <v>8529.4951497000002</v>
      </c>
      <c r="D39" s="232">
        <v>8537.9162770000003</v>
      </c>
      <c r="E39" s="232">
        <v>8545.5458139000002</v>
      </c>
      <c r="F39" s="232">
        <v>8551.9682790999996</v>
      </c>
      <c r="G39" s="232">
        <v>8557.4689696999994</v>
      </c>
      <c r="H39" s="232">
        <v>8562.5083775000003</v>
      </c>
      <c r="I39" s="232">
        <v>8567.4752736999999</v>
      </c>
      <c r="J39" s="232">
        <v>8572.4715479999995</v>
      </c>
      <c r="K39" s="232">
        <v>8577.5273694000007</v>
      </c>
      <c r="L39" s="232">
        <v>8582.6426037000001</v>
      </c>
      <c r="M39" s="232">
        <v>8587.6959022999999</v>
      </c>
      <c r="N39" s="232">
        <v>8592.5356131000008</v>
      </c>
      <c r="O39" s="232">
        <v>8597.1315527000006</v>
      </c>
      <c r="P39" s="232">
        <v>8601.9394119999997</v>
      </c>
      <c r="Q39" s="232">
        <v>8607.5363505999994</v>
      </c>
      <c r="R39" s="232">
        <v>8614.2443461000003</v>
      </c>
      <c r="S39" s="232">
        <v>8621.3646473000008</v>
      </c>
      <c r="T39" s="232">
        <v>8627.9433215000008</v>
      </c>
      <c r="U39" s="232">
        <v>8633.5215434999991</v>
      </c>
      <c r="V39" s="232">
        <v>8639.6209204999996</v>
      </c>
      <c r="W39" s="232">
        <v>8648.2581673000004</v>
      </c>
      <c r="X39" s="232">
        <v>8659.9216474000004</v>
      </c>
      <c r="Y39" s="232">
        <v>8668.9863170000008</v>
      </c>
      <c r="Z39" s="232">
        <v>8668.2987809000006</v>
      </c>
      <c r="AA39" s="232">
        <v>8653.7905329999994</v>
      </c>
      <c r="AB39" s="232">
        <v>8633.7326255000007</v>
      </c>
      <c r="AC39" s="232">
        <v>8619.4809999999998</v>
      </c>
      <c r="AD39" s="232">
        <v>8619.3054174000008</v>
      </c>
      <c r="AE39" s="232">
        <v>8629.1309168999996</v>
      </c>
      <c r="AF39" s="232">
        <v>8641.7963571</v>
      </c>
      <c r="AG39" s="232">
        <v>8651.6242519999996</v>
      </c>
      <c r="AH39" s="232">
        <v>8658.8717376000004</v>
      </c>
      <c r="AI39" s="232">
        <v>8665.2796051999994</v>
      </c>
      <c r="AJ39" s="232">
        <v>8672.3039133999991</v>
      </c>
      <c r="AK39" s="232">
        <v>8680.2617903999999</v>
      </c>
      <c r="AL39" s="232">
        <v>8689.1856315000005</v>
      </c>
      <c r="AM39" s="232">
        <v>8698.9044553000003</v>
      </c>
      <c r="AN39" s="232">
        <v>8708.4337730000007</v>
      </c>
      <c r="AO39" s="232">
        <v>8716.5857190000006</v>
      </c>
      <c r="AP39" s="232">
        <v>8722.4557017000006</v>
      </c>
      <c r="AQ39" s="232">
        <v>8726.2722264999993</v>
      </c>
      <c r="AR39" s="232">
        <v>8728.5470728</v>
      </c>
      <c r="AS39" s="232">
        <v>8729.9799005999994</v>
      </c>
      <c r="AT39" s="232">
        <v>8732.0218917999991</v>
      </c>
      <c r="AU39" s="232">
        <v>8736.3121088999997</v>
      </c>
      <c r="AV39" s="232">
        <v>8743.8855791000005</v>
      </c>
      <c r="AW39" s="232">
        <v>8753.3611870999994</v>
      </c>
      <c r="AX39" s="232">
        <v>8762.7537823000002</v>
      </c>
      <c r="AY39" s="232">
        <v>8770.5833519000007</v>
      </c>
      <c r="AZ39" s="232">
        <v>8777.3904351000001</v>
      </c>
      <c r="BA39" s="232">
        <v>8784.2207089000003</v>
      </c>
      <c r="BB39" s="305">
        <v>8791.8739999999998</v>
      </c>
      <c r="BC39" s="305">
        <v>8800.1640000000007</v>
      </c>
      <c r="BD39" s="305">
        <v>8808.6589999999997</v>
      </c>
      <c r="BE39" s="305">
        <v>8816.9779999999992</v>
      </c>
      <c r="BF39" s="305">
        <v>8824.9310000000005</v>
      </c>
      <c r="BG39" s="305">
        <v>8832.3809999999994</v>
      </c>
      <c r="BH39" s="305">
        <v>8839.2639999999992</v>
      </c>
      <c r="BI39" s="305">
        <v>8845.8109999999997</v>
      </c>
      <c r="BJ39" s="305">
        <v>8852.3310000000001</v>
      </c>
      <c r="BK39" s="305">
        <v>8859.0669999999991</v>
      </c>
      <c r="BL39" s="305">
        <v>8866.0149999999994</v>
      </c>
      <c r="BM39" s="305">
        <v>8873.107</v>
      </c>
      <c r="BN39" s="305">
        <v>8880.2639999999992</v>
      </c>
      <c r="BO39" s="305">
        <v>8887.3639999999996</v>
      </c>
      <c r="BP39" s="305">
        <v>8894.2729999999992</v>
      </c>
      <c r="BQ39" s="305">
        <v>8900.9069999999992</v>
      </c>
      <c r="BR39" s="305">
        <v>8907.3709999999992</v>
      </c>
      <c r="BS39" s="305">
        <v>8913.8209999999999</v>
      </c>
      <c r="BT39" s="305">
        <v>8920.3770000000004</v>
      </c>
      <c r="BU39" s="305">
        <v>8927.027</v>
      </c>
      <c r="BV39" s="305">
        <v>8933.723</v>
      </c>
    </row>
    <row r="40" spans="1:74" s="160" customFormat="1" ht="11.15" customHeight="1" x14ac:dyDescent="0.25">
      <c r="A40" s="148" t="s">
        <v>715</v>
      </c>
      <c r="B40" s="204" t="s">
        <v>435</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25654.162667000001</v>
      </c>
      <c r="Q40" s="232">
        <v>25670.691943000002</v>
      </c>
      <c r="R40" s="232">
        <v>25689.121363999999</v>
      </c>
      <c r="S40" s="232">
        <v>25710.053255999999</v>
      </c>
      <c r="T40" s="232">
        <v>25734.03686</v>
      </c>
      <c r="U40" s="232">
        <v>25761.972709000001</v>
      </c>
      <c r="V40" s="232">
        <v>25796.166504000001</v>
      </c>
      <c r="W40" s="232">
        <v>25839.275232</v>
      </c>
      <c r="X40" s="232">
        <v>25890.116531</v>
      </c>
      <c r="Y40" s="232">
        <v>25932.150619</v>
      </c>
      <c r="Z40" s="232">
        <v>25944.998362999999</v>
      </c>
      <c r="AA40" s="232">
        <v>25917.158474</v>
      </c>
      <c r="AB40" s="232">
        <v>25872.641040999999</v>
      </c>
      <c r="AC40" s="232">
        <v>25844.333999999999</v>
      </c>
      <c r="AD40" s="232">
        <v>25856.199635000001</v>
      </c>
      <c r="AE40" s="232">
        <v>25896.497622999999</v>
      </c>
      <c r="AF40" s="232">
        <v>25944.561990999999</v>
      </c>
      <c r="AG40" s="232">
        <v>25984.210176000001</v>
      </c>
      <c r="AH40" s="232">
        <v>26017.193261</v>
      </c>
      <c r="AI40" s="232">
        <v>26049.745738000001</v>
      </c>
      <c r="AJ40" s="232">
        <v>26086.688174999999</v>
      </c>
      <c r="AK40" s="232">
        <v>26127.185450000001</v>
      </c>
      <c r="AL40" s="232">
        <v>26168.988512</v>
      </c>
      <c r="AM40" s="232">
        <v>26210.005700000002</v>
      </c>
      <c r="AN40" s="232">
        <v>26248.774899</v>
      </c>
      <c r="AO40" s="232">
        <v>26283.991376999998</v>
      </c>
      <c r="AP40" s="232">
        <v>26314.456374000001</v>
      </c>
      <c r="AQ40" s="232">
        <v>26339.394995999999</v>
      </c>
      <c r="AR40" s="232">
        <v>26358.138318000001</v>
      </c>
      <c r="AS40" s="232">
        <v>26371.291131000002</v>
      </c>
      <c r="AT40" s="232">
        <v>26384.553080000002</v>
      </c>
      <c r="AU40" s="232">
        <v>26404.897527000001</v>
      </c>
      <c r="AV40" s="232">
        <v>26437.013433</v>
      </c>
      <c r="AW40" s="232">
        <v>26476.452157</v>
      </c>
      <c r="AX40" s="232">
        <v>26516.480658</v>
      </c>
      <c r="AY40" s="232">
        <v>26551.987871000001</v>
      </c>
      <c r="AZ40" s="232">
        <v>26584.350634999999</v>
      </c>
      <c r="BA40" s="232">
        <v>26616.567765</v>
      </c>
      <c r="BB40" s="305">
        <v>26650.9</v>
      </c>
      <c r="BC40" s="305">
        <v>26686.63</v>
      </c>
      <c r="BD40" s="305">
        <v>26722.3</v>
      </c>
      <c r="BE40" s="305">
        <v>26756.79</v>
      </c>
      <c r="BF40" s="305">
        <v>26790.18</v>
      </c>
      <c r="BG40" s="305">
        <v>26822.89</v>
      </c>
      <c r="BH40" s="305">
        <v>26855.32</v>
      </c>
      <c r="BI40" s="305">
        <v>26887.8</v>
      </c>
      <c r="BJ40" s="305">
        <v>26920.66</v>
      </c>
      <c r="BK40" s="305">
        <v>26954.080000000002</v>
      </c>
      <c r="BL40" s="305">
        <v>26987.73</v>
      </c>
      <c r="BM40" s="305">
        <v>27021.14</v>
      </c>
      <c r="BN40" s="305">
        <v>27053.919999999998</v>
      </c>
      <c r="BO40" s="305">
        <v>27086.01</v>
      </c>
      <c r="BP40" s="305">
        <v>27117.42</v>
      </c>
      <c r="BQ40" s="305">
        <v>27148.240000000002</v>
      </c>
      <c r="BR40" s="305">
        <v>27178.85</v>
      </c>
      <c r="BS40" s="305">
        <v>27209.74</v>
      </c>
      <c r="BT40" s="305">
        <v>27241.23</v>
      </c>
      <c r="BU40" s="305">
        <v>27273.200000000001</v>
      </c>
      <c r="BV40" s="305">
        <v>27305.41</v>
      </c>
    </row>
    <row r="41" spans="1:74" s="160" customFormat="1" ht="11.15" customHeight="1" x14ac:dyDescent="0.25">
      <c r="A41" s="148" t="s">
        <v>716</v>
      </c>
      <c r="B41" s="204" t="s">
        <v>436</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7652.8080910999997</v>
      </c>
      <c r="M41" s="232">
        <v>7659.3672924000002</v>
      </c>
      <c r="N41" s="232">
        <v>7665.5697135999999</v>
      </c>
      <c r="O41" s="232">
        <v>7671.6646737999999</v>
      </c>
      <c r="P41" s="232">
        <v>7678.1138596999999</v>
      </c>
      <c r="Q41" s="232">
        <v>7685.4320504999996</v>
      </c>
      <c r="R41" s="232">
        <v>7693.8516515000001</v>
      </c>
      <c r="S41" s="232">
        <v>7702.4755730999996</v>
      </c>
      <c r="T41" s="232">
        <v>7710.1243520999997</v>
      </c>
      <c r="U41" s="232">
        <v>7716.1757117999996</v>
      </c>
      <c r="V41" s="232">
        <v>7722.2361211999996</v>
      </c>
      <c r="W41" s="232">
        <v>7730.4692355999996</v>
      </c>
      <c r="X41" s="232">
        <v>7741.6071529000001</v>
      </c>
      <c r="Y41" s="232">
        <v>7750.6557405000003</v>
      </c>
      <c r="Z41" s="232">
        <v>7751.1893083000004</v>
      </c>
      <c r="AA41" s="232">
        <v>7739.5073886999999</v>
      </c>
      <c r="AB41" s="232">
        <v>7722.8104043000003</v>
      </c>
      <c r="AC41" s="232">
        <v>7711.0240000000003</v>
      </c>
      <c r="AD41" s="232">
        <v>7711.4082497999998</v>
      </c>
      <c r="AE41" s="232">
        <v>7720.5609425000002</v>
      </c>
      <c r="AF41" s="232">
        <v>7732.4142955999996</v>
      </c>
      <c r="AG41" s="232">
        <v>7742.1776916999997</v>
      </c>
      <c r="AH41" s="232">
        <v>7750.1691739999997</v>
      </c>
      <c r="AI41" s="232">
        <v>7757.9839504000001</v>
      </c>
      <c r="AJ41" s="232">
        <v>7766.8751468999999</v>
      </c>
      <c r="AK41" s="232">
        <v>7776.7275616999996</v>
      </c>
      <c r="AL41" s="232">
        <v>7787.0839104999995</v>
      </c>
      <c r="AM41" s="232">
        <v>7797.4489430000003</v>
      </c>
      <c r="AN41" s="232">
        <v>7807.1755423000004</v>
      </c>
      <c r="AO41" s="232">
        <v>7815.5786251999998</v>
      </c>
      <c r="AP41" s="232">
        <v>7822.1295889000003</v>
      </c>
      <c r="AQ41" s="232">
        <v>7826.9257534999997</v>
      </c>
      <c r="AR41" s="232">
        <v>7830.2209198999999</v>
      </c>
      <c r="AS41" s="232">
        <v>7832.4917144999999</v>
      </c>
      <c r="AT41" s="232">
        <v>7835.1060667000002</v>
      </c>
      <c r="AU41" s="232">
        <v>7839.654732</v>
      </c>
      <c r="AV41" s="232">
        <v>7847.1695399</v>
      </c>
      <c r="AW41" s="232">
        <v>7856.4466186</v>
      </c>
      <c r="AX41" s="232">
        <v>7865.7231705000004</v>
      </c>
      <c r="AY41" s="232">
        <v>7873.6672467999997</v>
      </c>
      <c r="AZ41" s="232">
        <v>7880.6702937</v>
      </c>
      <c r="BA41" s="232">
        <v>7887.5546058</v>
      </c>
      <c r="BB41" s="305">
        <v>7894.9589999999998</v>
      </c>
      <c r="BC41" s="305">
        <v>7902.7849999999999</v>
      </c>
      <c r="BD41" s="305">
        <v>7910.7539999999999</v>
      </c>
      <c r="BE41" s="305">
        <v>7918.6080000000002</v>
      </c>
      <c r="BF41" s="305">
        <v>7926.1869999999999</v>
      </c>
      <c r="BG41" s="305">
        <v>7933.3540000000003</v>
      </c>
      <c r="BH41" s="305">
        <v>7940.0450000000001</v>
      </c>
      <c r="BI41" s="305">
        <v>7946.482</v>
      </c>
      <c r="BJ41" s="305">
        <v>7952.9579999999996</v>
      </c>
      <c r="BK41" s="305">
        <v>7959.6890000000003</v>
      </c>
      <c r="BL41" s="305">
        <v>7966.5839999999998</v>
      </c>
      <c r="BM41" s="305">
        <v>7973.4709999999995</v>
      </c>
      <c r="BN41" s="305">
        <v>7980.2160000000003</v>
      </c>
      <c r="BO41" s="305">
        <v>7986.8289999999997</v>
      </c>
      <c r="BP41" s="305">
        <v>7993.3540000000003</v>
      </c>
      <c r="BQ41" s="305">
        <v>7999.8329999999996</v>
      </c>
      <c r="BR41" s="305">
        <v>8006.2939999999999</v>
      </c>
      <c r="BS41" s="305">
        <v>8012.7610000000004</v>
      </c>
      <c r="BT41" s="305">
        <v>8019.2510000000002</v>
      </c>
      <c r="BU41" s="305">
        <v>8025.7619999999997</v>
      </c>
      <c r="BV41" s="305">
        <v>8032.2830000000004</v>
      </c>
    </row>
    <row r="42" spans="1:74" s="160" customFormat="1" ht="11.15" customHeight="1" x14ac:dyDescent="0.25">
      <c r="A42" s="148" t="s">
        <v>717</v>
      </c>
      <c r="B42" s="204" t="s">
        <v>437</v>
      </c>
      <c r="C42" s="232">
        <v>14717.540993000001</v>
      </c>
      <c r="D42" s="232">
        <v>14732.377261</v>
      </c>
      <c r="E42" s="232">
        <v>14745.162404000001</v>
      </c>
      <c r="F42" s="232">
        <v>14755.090436</v>
      </c>
      <c r="G42" s="232">
        <v>14764.121298</v>
      </c>
      <c r="H42" s="232">
        <v>14774.906413999999</v>
      </c>
      <c r="I42" s="232">
        <v>14789.352589</v>
      </c>
      <c r="J42" s="232">
        <v>14806.388156999999</v>
      </c>
      <c r="K42" s="232">
        <v>14824.196832</v>
      </c>
      <c r="L42" s="232">
        <v>14841.309525999999</v>
      </c>
      <c r="M42" s="232">
        <v>14857.64594</v>
      </c>
      <c r="N42" s="232">
        <v>14873.472972</v>
      </c>
      <c r="O42" s="232">
        <v>14889.137816</v>
      </c>
      <c r="P42" s="232">
        <v>14905.308848000001</v>
      </c>
      <c r="Q42" s="232">
        <v>14922.734739</v>
      </c>
      <c r="R42" s="232">
        <v>14941.844028</v>
      </c>
      <c r="S42" s="232">
        <v>14961.784712999999</v>
      </c>
      <c r="T42" s="232">
        <v>14981.384658999999</v>
      </c>
      <c r="U42" s="232">
        <v>15000.187845</v>
      </c>
      <c r="V42" s="232">
        <v>15020.602707</v>
      </c>
      <c r="W42" s="232">
        <v>15045.753796999999</v>
      </c>
      <c r="X42" s="232">
        <v>15076.191409999999</v>
      </c>
      <c r="Y42" s="232">
        <v>15102.168824</v>
      </c>
      <c r="Z42" s="232">
        <v>15111.365061</v>
      </c>
      <c r="AA42" s="232">
        <v>15096.752662000001</v>
      </c>
      <c r="AB42" s="232">
        <v>15072.478257999999</v>
      </c>
      <c r="AC42" s="232">
        <v>15057.982</v>
      </c>
      <c r="AD42" s="232">
        <v>15067.375034000001</v>
      </c>
      <c r="AE42" s="232">
        <v>15093.452488999999</v>
      </c>
      <c r="AF42" s="232">
        <v>15123.680490000001</v>
      </c>
      <c r="AG42" s="232">
        <v>15148.304165</v>
      </c>
      <c r="AH42" s="232">
        <v>15168.684660000001</v>
      </c>
      <c r="AI42" s="232">
        <v>15188.962126</v>
      </c>
      <c r="AJ42" s="232">
        <v>15212.282157</v>
      </c>
      <c r="AK42" s="232">
        <v>15237.812126999999</v>
      </c>
      <c r="AL42" s="232">
        <v>15263.724853</v>
      </c>
      <c r="AM42" s="232">
        <v>15288.438248</v>
      </c>
      <c r="AN42" s="232">
        <v>15311.35061</v>
      </c>
      <c r="AO42" s="232">
        <v>15332.105331999999</v>
      </c>
      <c r="AP42" s="232">
        <v>15350.380087</v>
      </c>
      <c r="AQ42" s="232">
        <v>15365.989664999999</v>
      </c>
      <c r="AR42" s="232">
        <v>15378.783137</v>
      </c>
      <c r="AS42" s="232">
        <v>15389.182819</v>
      </c>
      <c r="AT42" s="232">
        <v>15399.90401</v>
      </c>
      <c r="AU42" s="232">
        <v>15414.235258000001</v>
      </c>
      <c r="AV42" s="232">
        <v>15434.372729000001</v>
      </c>
      <c r="AW42" s="232">
        <v>15458.143077999999</v>
      </c>
      <c r="AX42" s="232">
        <v>15482.280580000001</v>
      </c>
      <c r="AY42" s="232">
        <v>15504.279587000001</v>
      </c>
      <c r="AZ42" s="232">
        <v>15524.674752999999</v>
      </c>
      <c r="BA42" s="232">
        <v>15544.760813000001</v>
      </c>
      <c r="BB42" s="305">
        <v>15565.55</v>
      </c>
      <c r="BC42" s="305">
        <v>15586.9</v>
      </c>
      <c r="BD42" s="305">
        <v>15608.41</v>
      </c>
      <c r="BE42" s="305">
        <v>15629.68</v>
      </c>
      <c r="BF42" s="305">
        <v>15650.44</v>
      </c>
      <c r="BG42" s="305">
        <v>15670.48</v>
      </c>
      <c r="BH42" s="305">
        <v>15689.66</v>
      </c>
      <c r="BI42" s="305">
        <v>15708.38</v>
      </c>
      <c r="BJ42" s="305">
        <v>15727.11</v>
      </c>
      <c r="BK42" s="305">
        <v>15746.24</v>
      </c>
      <c r="BL42" s="305">
        <v>15765.61</v>
      </c>
      <c r="BM42" s="305">
        <v>15784.96</v>
      </c>
      <c r="BN42" s="305">
        <v>15804.08</v>
      </c>
      <c r="BO42" s="305">
        <v>15823.02</v>
      </c>
      <c r="BP42" s="305">
        <v>15841.91</v>
      </c>
      <c r="BQ42" s="305">
        <v>15860.84</v>
      </c>
      <c r="BR42" s="305">
        <v>15879.79</v>
      </c>
      <c r="BS42" s="305">
        <v>15898.72</v>
      </c>
      <c r="BT42" s="305">
        <v>15917.59</v>
      </c>
      <c r="BU42" s="305">
        <v>15936.42</v>
      </c>
      <c r="BV42" s="305">
        <v>15955.22</v>
      </c>
    </row>
    <row r="43" spans="1:74" s="160" customFormat="1" ht="11.15" customHeight="1" x14ac:dyDescent="0.25">
      <c r="A43" s="148" t="s">
        <v>718</v>
      </c>
      <c r="B43" s="204" t="s">
        <v>438</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9218.6830408000005</v>
      </c>
      <c r="M43" s="232">
        <v>9230.0693030999992</v>
      </c>
      <c r="N43" s="232">
        <v>9241.3010104000005</v>
      </c>
      <c r="O43" s="232">
        <v>9252.3358134999999</v>
      </c>
      <c r="P43" s="232">
        <v>9263.5127840999994</v>
      </c>
      <c r="Q43" s="232">
        <v>9275.2663494000008</v>
      </c>
      <c r="R43" s="232">
        <v>9287.9082433000003</v>
      </c>
      <c r="S43" s="232">
        <v>9301.2594274000003</v>
      </c>
      <c r="T43" s="232">
        <v>9315.0181702000009</v>
      </c>
      <c r="U43" s="232">
        <v>9329.1825681999999</v>
      </c>
      <c r="V43" s="232">
        <v>9344.9500305000001</v>
      </c>
      <c r="W43" s="232">
        <v>9363.8177942999992</v>
      </c>
      <c r="X43" s="232">
        <v>9385.7568085000003</v>
      </c>
      <c r="Y43" s="232">
        <v>9404.6328692999996</v>
      </c>
      <c r="Z43" s="232">
        <v>9412.7854850000003</v>
      </c>
      <c r="AA43" s="232">
        <v>9405.9168766999992</v>
      </c>
      <c r="AB43" s="232">
        <v>9393.1801190999995</v>
      </c>
      <c r="AC43" s="232">
        <v>9387.0910000000003</v>
      </c>
      <c r="AD43" s="232">
        <v>9396.7308541000002</v>
      </c>
      <c r="AE43" s="232">
        <v>9417.4432034000001</v>
      </c>
      <c r="AF43" s="232">
        <v>9441.1371168999995</v>
      </c>
      <c r="AG43" s="232">
        <v>9461.4603332000006</v>
      </c>
      <c r="AH43" s="232">
        <v>9479.0152698000002</v>
      </c>
      <c r="AI43" s="232">
        <v>9496.1430139000004</v>
      </c>
      <c r="AJ43" s="232">
        <v>9514.6789678999994</v>
      </c>
      <c r="AK43" s="232">
        <v>9534.4357937999994</v>
      </c>
      <c r="AL43" s="232">
        <v>9554.7204688000002</v>
      </c>
      <c r="AM43" s="232">
        <v>9574.8406992</v>
      </c>
      <c r="AN43" s="232">
        <v>9594.1071069000009</v>
      </c>
      <c r="AO43" s="232">
        <v>9611.8310430000001</v>
      </c>
      <c r="AP43" s="232">
        <v>9627.4804385999996</v>
      </c>
      <c r="AQ43" s="232">
        <v>9641.1495446999998</v>
      </c>
      <c r="AR43" s="232">
        <v>9653.0891924000007</v>
      </c>
      <c r="AS43" s="232">
        <v>9663.8234269999994</v>
      </c>
      <c r="AT43" s="232">
        <v>9674.9691505999999</v>
      </c>
      <c r="AU43" s="232">
        <v>9688.4164794999997</v>
      </c>
      <c r="AV43" s="232">
        <v>9705.3983938000001</v>
      </c>
      <c r="AW43" s="232">
        <v>9724.5193282</v>
      </c>
      <c r="AX43" s="232">
        <v>9743.7265810000008</v>
      </c>
      <c r="AY43" s="232">
        <v>9761.4267182999993</v>
      </c>
      <c r="AZ43" s="232">
        <v>9777.8633762999998</v>
      </c>
      <c r="BA43" s="232">
        <v>9793.7394590000004</v>
      </c>
      <c r="BB43" s="305">
        <v>9809.6360000000004</v>
      </c>
      <c r="BC43" s="305">
        <v>9825.643</v>
      </c>
      <c r="BD43" s="305">
        <v>9841.73</v>
      </c>
      <c r="BE43" s="305">
        <v>9857.8220000000001</v>
      </c>
      <c r="BF43" s="305">
        <v>9873.6759999999995</v>
      </c>
      <c r="BG43" s="305">
        <v>9889.0030000000006</v>
      </c>
      <c r="BH43" s="305">
        <v>9903.6239999999998</v>
      </c>
      <c r="BI43" s="305">
        <v>9917.7839999999997</v>
      </c>
      <c r="BJ43" s="305">
        <v>9931.8379999999997</v>
      </c>
      <c r="BK43" s="305">
        <v>9946.0869999999995</v>
      </c>
      <c r="BL43" s="305">
        <v>9960.616</v>
      </c>
      <c r="BM43" s="305">
        <v>9975.4590000000007</v>
      </c>
      <c r="BN43" s="305">
        <v>9990.5820000000003</v>
      </c>
      <c r="BO43" s="305">
        <v>10005.68</v>
      </c>
      <c r="BP43" s="305">
        <v>10020.379999999999</v>
      </c>
      <c r="BQ43" s="305">
        <v>10034.450000000001</v>
      </c>
      <c r="BR43" s="305">
        <v>10048.14</v>
      </c>
      <c r="BS43" s="305">
        <v>10061.86</v>
      </c>
      <c r="BT43" s="305">
        <v>10075.89</v>
      </c>
      <c r="BU43" s="305">
        <v>10090.209999999999</v>
      </c>
      <c r="BV43" s="305">
        <v>10104.66</v>
      </c>
    </row>
    <row r="44" spans="1:74" s="160" customFormat="1" ht="11.15" customHeight="1" x14ac:dyDescent="0.25">
      <c r="A44" s="148" t="s">
        <v>719</v>
      </c>
      <c r="B44" s="204" t="s">
        <v>439</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18866.834398999999</v>
      </c>
      <c r="P44" s="232">
        <v>18873.17425</v>
      </c>
      <c r="Q44" s="232">
        <v>18881.007992999999</v>
      </c>
      <c r="R44" s="232">
        <v>18890.980686999999</v>
      </c>
      <c r="S44" s="232">
        <v>18902.099426000001</v>
      </c>
      <c r="T44" s="232">
        <v>18912.961812000001</v>
      </c>
      <c r="U44" s="232">
        <v>18923.019966</v>
      </c>
      <c r="V44" s="232">
        <v>18935.144077000001</v>
      </c>
      <c r="W44" s="232">
        <v>18953.058851999998</v>
      </c>
      <c r="X44" s="232">
        <v>18977.294043999998</v>
      </c>
      <c r="Y44" s="232">
        <v>18995.599593999999</v>
      </c>
      <c r="Z44" s="232">
        <v>18992.530490000001</v>
      </c>
      <c r="AA44" s="232">
        <v>18959.348677000002</v>
      </c>
      <c r="AB44" s="232">
        <v>18914.143935</v>
      </c>
      <c r="AC44" s="232">
        <v>18881.713</v>
      </c>
      <c r="AD44" s="232">
        <v>18879.958596</v>
      </c>
      <c r="AE44" s="232">
        <v>18899.207385999998</v>
      </c>
      <c r="AF44" s="232">
        <v>18922.892018999999</v>
      </c>
      <c r="AG44" s="232">
        <v>18938.088087</v>
      </c>
      <c r="AH44" s="232">
        <v>18946.442940000001</v>
      </c>
      <c r="AI44" s="232">
        <v>18953.246870999999</v>
      </c>
      <c r="AJ44" s="232">
        <v>18962.573308999999</v>
      </c>
      <c r="AK44" s="232">
        <v>18973.628229999998</v>
      </c>
      <c r="AL44" s="232">
        <v>18984.400743999999</v>
      </c>
      <c r="AM44" s="232">
        <v>18993.145575999999</v>
      </c>
      <c r="AN44" s="232">
        <v>18999.179893</v>
      </c>
      <c r="AO44" s="232">
        <v>19002.086476</v>
      </c>
      <c r="AP44" s="232">
        <v>19001.616204999998</v>
      </c>
      <c r="AQ44" s="232">
        <v>18998.192356</v>
      </c>
      <c r="AR44" s="232">
        <v>18992.406306000001</v>
      </c>
      <c r="AS44" s="232">
        <v>18985.308364</v>
      </c>
      <c r="AT44" s="232">
        <v>18979.784581</v>
      </c>
      <c r="AU44" s="232">
        <v>18979.179937000001</v>
      </c>
      <c r="AV44" s="232">
        <v>18985.721477999999</v>
      </c>
      <c r="AW44" s="232">
        <v>18997.164493</v>
      </c>
      <c r="AX44" s="232">
        <v>19010.146334000001</v>
      </c>
      <c r="AY44" s="232">
        <v>19021.970272999999</v>
      </c>
      <c r="AZ44" s="232">
        <v>19032.603262000001</v>
      </c>
      <c r="BA44" s="232">
        <v>19042.678172</v>
      </c>
      <c r="BB44" s="305">
        <v>19052.759999999998</v>
      </c>
      <c r="BC44" s="305">
        <v>19063.13</v>
      </c>
      <c r="BD44" s="305">
        <v>19074.02</v>
      </c>
      <c r="BE44" s="305">
        <v>19085.45</v>
      </c>
      <c r="BF44" s="305">
        <v>19096.73</v>
      </c>
      <c r="BG44" s="305">
        <v>19107</v>
      </c>
      <c r="BH44" s="305">
        <v>19115.68</v>
      </c>
      <c r="BI44" s="305">
        <v>19123.41</v>
      </c>
      <c r="BJ44" s="305">
        <v>19131.12</v>
      </c>
      <c r="BK44" s="305">
        <v>19139.54</v>
      </c>
      <c r="BL44" s="305">
        <v>19148.54</v>
      </c>
      <c r="BM44" s="305">
        <v>19157.77</v>
      </c>
      <c r="BN44" s="305">
        <v>19166.939999999999</v>
      </c>
      <c r="BO44" s="305">
        <v>19175.990000000002</v>
      </c>
      <c r="BP44" s="305">
        <v>19184.919999999998</v>
      </c>
      <c r="BQ44" s="305">
        <v>19193.759999999998</v>
      </c>
      <c r="BR44" s="305">
        <v>19202.740000000002</v>
      </c>
      <c r="BS44" s="305">
        <v>19212.12</v>
      </c>
      <c r="BT44" s="305">
        <v>19222.09</v>
      </c>
      <c r="BU44" s="305">
        <v>19232.509999999998</v>
      </c>
      <c r="BV44" s="305">
        <v>19243.150000000001</v>
      </c>
    </row>
    <row r="45" spans="1:74" s="160" customFormat="1" ht="11.15" customHeight="1" x14ac:dyDescent="0.25">
      <c r="A45" s="148"/>
      <c r="B45" s="165" t="s">
        <v>720</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721</v>
      </c>
      <c r="B46" s="204" t="s">
        <v>432</v>
      </c>
      <c r="C46" s="250">
        <v>7.4476691358</v>
      </c>
      <c r="D46" s="250">
        <v>7.4528061727999999</v>
      </c>
      <c r="E46" s="250">
        <v>7.4580246914000003</v>
      </c>
      <c r="F46" s="250">
        <v>7.4642432099000002</v>
      </c>
      <c r="G46" s="250">
        <v>7.4689358024999999</v>
      </c>
      <c r="H46" s="250">
        <v>7.4730209877</v>
      </c>
      <c r="I46" s="250">
        <v>7.4744345679000004</v>
      </c>
      <c r="J46" s="250">
        <v>7.4788530864</v>
      </c>
      <c r="K46" s="250">
        <v>7.4842123456999996</v>
      </c>
      <c r="L46" s="250">
        <v>7.4924432099000002</v>
      </c>
      <c r="M46" s="250">
        <v>7.4982358025</v>
      </c>
      <c r="N46" s="250">
        <v>7.5035209877</v>
      </c>
      <c r="O46" s="250">
        <v>7.5059777778000001</v>
      </c>
      <c r="P46" s="250">
        <v>7.5119888889000004</v>
      </c>
      <c r="Q46" s="250">
        <v>7.5192333332999999</v>
      </c>
      <c r="R46" s="250">
        <v>7.5312123457000002</v>
      </c>
      <c r="S46" s="250">
        <v>7.5382975309000004</v>
      </c>
      <c r="T46" s="250">
        <v>7.5439901235000004</v>
      </c>
      <c r="U46" s="250">
        <v>7.5476234568000002</v>
      </c>
      <c r="V46" s="250">
        <v>7.5510308642000004</v>
      </c>
      <c r="W46" s="250">
        <v>7.553545679</v>
      </c>
      <c r="X46" s="250">
        <v>7.5545999999999998</v>
      </c>
      <c r="Y46" s="250">
        <v>7.5557555556000002</v>
      </c>
      <c r="Z46" s="250">
        <v>7.5564444444000003</v>
      </c>
      <c r="AA46" s="250">
        <v>7.7317530864000004</v>
      </c>
      <c r="AB46" s="250">
        <v>7.6001938272</v>
      </c>
      <c r="AC46" s="250">
        <v>7.3368530863999997</v>
      </c>
      <c r="AD46" s="250">
        <v>6.5251333333000003</v>
      </c>
      <c r="AE46" s="250">
        <v>6.3106777777999996</v>
      </c>
      <c r="AF46" s="250">
        <v>6.2768888889000003</v>
      </c>
      <c r="AG46" s="250">
        <v>6.7136185184999997</v>
      </c>
      <c r="AH46" s="250">
        <v>6.8237740741000001</v>
      </c>
      <c r="AI46" s="250">
        <v>6.8972074073999998</v>
      </c>
      <c r="AJ46" s="250">
        <v>6.8871812906000001</v>
      </c>
      <c r="AK46" s="250">
        <v>6.9222231004000001</v>
      </c>
      <c r="AL46" s="250">
        <v>6.9555956089000004</v>
      </c>
      <c r="AM46" s="250">
        <v>6.9883942620999999</v>
      </c>
      <c r="AN46" s="250">
        <v>7.0176065835000001</v>
      </c>
      <c r="AO46" s="250">
        <v>7.0443280192</v>
      </c>
      <c r="AP46" s="250">
        <v>7.062344124</v>
      </c>
      <c r="AQ46" s="250">
        <v>7.0887446219000001</v>
      </c>
      <c r="AR46" s="250">
        <v>7.1173150677999999</v>
      </c>
      <c r="AS46" s="250">
        <v>7.1532739018999996</v>
      </c>
      <c r="AT46" s="250">
        <v>7.1822704137000004</v>
      </c>
      <c r="AU46" s="250">
        <v>7.2095230431999999</v>
      </c>
      <c r="AV46" s="250">
        <v>7.2331205853</v>
      </c>
      <c r="AW46" s="250">
        <v>7.2583188543999997</v>
      </c>
      <c r="AX46" s="250">
        <v>7.2832066450999999</v>
      </c>
      <c r="AY46" s="250">
        <v>7.3094938199000001</v>
      </c>
      <c r="AZ46" s="250">
        <v>7.3324782572</v>
      </c>
      <c r="BA46" s="250">
        <v>7.3538698194999998</v>
      </c>
      <c r="BB46" s="316">
        <v>7.3737130000000004</v>
      </c>
      <c r="BC46" s="316">
        <v>7.3918860000000004</v>
      </c>
      <c r="BD46" s="316">
        <v>7.4084310000000002</v>
      </c>
      <c r="BE46" s="316">
        <v>7.4234540000000004</v>
      </c>
      <c r="BF46" s="316">
        <v>7.4366690000000002</v>
      </c>
      <c r="BG46" s="316">
        <v>7.4481789999999997</v>
      </c>
      <c r="BH46" s="316">
        <v>7.4569479999999997</v>
      </c>
      <c r="BI46" s="316">
        <v>7.4658280000000001</v>
      </c>
      <c r="BJ46" s="316">
        <v>7.4737819999999999</v>
      </c>
      <c r="BK46" s="316">
        <v>7.4797779999999996</v>
      </c>
      <c r="BL46" s="316">
        <v>7.4866520000000003</v>
      </c>
      <c r="BM46" s="316">
        <v>7.4933730000000001</v>
      </c>
      <c r="BN46" s="316">
        <v>7.5002339999999998</v>
      </c>
      <c r="BO46" s="316">
        <v>7.5064299999999999</v>
      </c>
      <c r="BP46" s="316">
        <v>7.5122530000000003</v>
      </c>
      <c r="BQ46" s="316">
        <v>7.5169030000000001</v>
      </c>
      <c r="BR46" s="316">
        <v>7.522583</v>
      </c>
      <c r="BS46" s="316">
        <v>7.528492</v>
      </c>
      <c r="BT46" s="316">
        <v>7.5346289999999998</v>
      </c>
      <c r="BU46" s="316">
        <v>7.5409949999999997</v>
      </c>
      <c r="BV46" s="316">
        <v>7.5475890000000003</v>
      </c>
    </row>
    <row r="47" spans="1:74" s="160" customFormat="1" ht="11.15" customHeight="1" x14ac:dyDescent="0.25">
      <c r="A47" s="148" t="s">
        <v>722</v>
      </c>
      <c r="B47" s="204" t="s">
        <v>465</v>
      </c>
      <c r="C47" s="250">
        <v>19.739508642000001</v>
      </c>
      <c r="D47" s="250">
        <v>19.757893827</v>
      </c>
      <c r="E47" s="250">
        <v>19.779497531000001</v>
      </c>
      <c r="F47" s="250">
        <v>19.811875309000001</v>
      </c>
      <c r="G47" s="250">
        <v>19.834249383</v>
      </c>
      <c r="H47" s="250">
        <v>19.854175308999999</v>
      </c>
      <c r="I47" s="250">
        <v>19.867554321</v>
      </c>
      <c r="J47" s="250">
        <v>19.885658025000001</v>
      </c>
      <c r="K47" s="250">
        <v>19.904387654000001</v>
      </c>
      <c r="L47" s="250">
        <v>19.924903703999998</v>
      </c>
      <c r="M47" s="250">
        <v>19.944014814999999</v>
      </c>
      <c r="N47" s="250">
        <v>19.962881481</v>
      </c>
      <c r="O47" s="250">
        <v>19.983286419999999</v>
      </c>
      <c r="P47" s="250">
        <v>20.000327160000001</v>
      </c>
      <c r="Q47" s="250">
        <v>20.015786420000001</v>
      </c>
      <c r="R47" s="250">
        <v>20.02814321</v>
      </c>
      <c r="S47" s="250">
        <v>20.041580246999999</v>
      </c>
      <c r="T47" s="250">
        <v>20.054576543</v>
      </c>
      <c r="U47" s="250">
        <v>20.070509876999999</v>
      </c>
      <c r="V47" s="250">
        <v>20.080091358000001</v>
      </c>
      <c r="W47" s="250">
        <v>20.086698765000001</v>
      </c>
      <c r="X47" s="250">
        <v>20.087379012</v>
      </c>
      <c r="Y47" s="250">
        <v>20.090253086000001</v>
      </c>
      <c r="Z47" s="250">
        <v>20.092367900999999</v>
      </c>
      <c r="AA47" s="250">
        <v>20.592024690999999</v>
      </c>
      <c r="AB47" s="250">
        <v>20.218895062000001</v>
      </c>
      <c r="AC47" s="250">
        <v>19.471280246999999</v>
      </c>
      <c r="AD47" s="250">
        <v>17.179377777999999</v>
      </c>
      <c r="AE47" s="250">
        <v>16.560144443999999</v>
      </c>
      <c r="AF47" s="250">
        <v>16.443777778000001</v>
      </c>
      <c r="AG47" s="250">
        <v>17.621704938000001</v>
      </c>
      <c r="AH47" s="250">
        <v>17.917501235</v>
      </c>
      <c r="AI47" s="250">
        <v>18.122593826999999</v>
      </c>
      <c r="AJ47" s="250">
        <v>18.144892606999999</v>
      </c>
      <c r="AK47" s="250">
        <v>18.237645374</v>
      </c>
      <c r="AL47" s="250">
        <v>18.30876202</v>
      </c>
      <c r="AM47" s="250">
        <v>18.326913978</v>
      </c>
      <c r="AN47" s="250">
        <v>18.378254805000001</v>
      </c>
      <c r="AO47" s="250">
        <v>18.431455932999999</v>
      </c>
      <c r="AP47" s="250">
        <v>18.487639299000001</v>
      </c>
      <c r="AQ47" s="250">
        <v>18.543719580000001</v>
      </c>
      <c r="AR47" s="250">
        <v>18.600818712999999</v>
      </c>
      <c r="AS47" s="250">
        <v>18.651576392999999</v>
      </c>
      <c r="AT47" s="250">
        <v>18.716233456000001</v>
      </c>
      <c r="AU47" s="250">
        <v>18.787429597999999</v>
      </c>
      <c r="AV47" s="250">
        <v>18.873312345999999</v>
      </c>
      <c r="AW47" s="250">
        <v>18.951476</v>
      </c>
      <c r="AX47" s="250">
        <v>19.030068087</v>
      </c>
      <c r="AY47" s="250">
        <v>19.118043268000001</v>
      </c>
      <c r="AZ47" s="250">
        <v>19.190776225</v>
      </c>
      <c r="BA47" s="250">
        <v>19.257221619999999</v>
      </c>
      <c r="BB47" s="316">
        <v>19.31362</v>
      </c>
      <c r="BC47" s="316">
        <v>19.37031</v>
      </c>
      <c r="BD47" s="316">
        <v>19.42353</v>
      </c>
      <c r="BE47" s="316">
        <v>19.47757</v>
      </c>
      <c r="BF47" s="316">
        <v>19.520630000000001</v>
      </c>
      <c r="BG47" s="316">
        <v>19.557009999999998</v>
      </c>
      <c r="BH47" s="316">
        <v>19.580860000000001</v>
      </c>
      <c r="BI47" s="316">
        <v>19.608229999999999</v>
      </c>
      <c r="BJ47" s="316">
        <v>19.633279999999999</v>
      </c>
      <c r="BK47" s="316">
        <v>19.654879999999999</v>
      </c>
      <c r="BL47" s="316">
        <v>19.67615</v>
      </c>
      <c r="BM47" s="316">
        <v>19.695969999999999</v>
      </c>
      <c r="BN47" s="316">
        <v>19.712399999999999</v>
      </c>
      <c r="BO47" s="316">
        <v>19.730740000000001</v>
      </c>
      <c r="BP47" s="316">
        <v>19.74906</v>
      </c>
      <c r="BQ47" s="316">
        <v>19.767510000000001</v>
      </c>
      <c r="BR47" s="316">
        <v>19.785699999999999</v>
      </c>
      <c r="BS47" s="316">
        <v>19.80377</v>
      </c>
      <c r="BT47" s="316">
        <v>19.821719999999999</v>
      </c>
      <c r="BU47" s="316">
        <v>19.839559999999999</v>
      </c>
      <c r="BV47" s="316">
        <v>19.85727</v>
      </c>
    </row>
    <row r="48" spans="1:74" s="160" customFormat="1" ht="11.15" customHeight="1" x14ac:dyDescent="0.25">
      <c r="A48" s="148" t="s">
        <v>723</v>
      </c>
      <c r="B48" s="204" t="s">
        <v>433</v>
      </c>
      <c r="C48" s="250">
        <v>22.142002469000001</v>
      </c>
      <c r="D48" s="250">
        <v>22.161272839999999</v>
      </c>
      <c r="E48" s="250">
        <v>22.174924691000001</v>
      </c>
      <c r="F48" s="250">
        <v>22.170661727999999</v>
      </c>
      <c r="G48" s="250">
        <v>22.182298764999999</v>
      </c>
      <c r="H48" s="250">
        <v>22.197539505999998</v>
      </c>
      <c r="I48" s="250">
        <v>22.226230864000001</v>
      </c>
      <c r="J48" s="250">
        <v>22.241293827</v>
      </c>
      <c r="K48" s="250">
        <v>22.252575309000001</v>
      </c>
      <c r="L48" s="250">
        <v>22.253675308999998</v>
      </c>
      <c r="M48" s="250">
        <v>22.262193827000001</v>
      </c>
      <c r="N48" s="250">
        <v>22.271730863999998</v>
      </c>
      <c r="O48" s="250">
        <v>22.287402469</v>
      </c>
      <c r="P48" s="250">
        <v>22.295139506000002</v>
      </c>
      <c r="Q48" s="250">
        <v>22.300058024999998</v>
      </c>
      <c r="R48" s="250">
        <v>22.296202469000001</v>
      </c>
      <c r="S48" s="250">
        <v>22.299950617</v>
      </c>
      <c r="T48" s="250">
        <v>22.305346914000001</v>
      </c>
      <c r="U48" s="250">
        <v>22.316988889000001</v>
      </c>
      <c r="V48" s="250">
        <v>22.322233333</v>
      </c>
      <c r="W48" s="250">
        <v>22.325677777999999</v>
      </c>
      <c r="X48" s="250">
        <v>22.328433333</v>
      </c>
      <c r="Y48" s="250">
        <v>22.327444444000001</v>
      </c>
      <c r="Z48" s="250">
        <v>22.323822222</v>
      </c>
      <c r="AA48" s="250">
        <v>22.755966666999999</v>
      </c>
      <c r="AB48" s="250">
        <v>22.418277778</v>
      </c>
      <c r="AC48" s="250">
        <v>21.749155556000002</v>
      </c>
      <c r="AD48" s="250">
        <v>19.658540740999999</v>
      </c>
      <c r="AE48" s="250">
        <v>19.144096296000001</v>
      </c>
      <c r="AF48" s="250">
        <v>19.115762963000002</v>
      </c>
      <c r="AG48" s="250">
        <v>20.400390123000001</v>
      </c>
      <c r="AH48" s="250">
        <v>20.724141974999998</v>
      </c>
      <c r="AI48" s="250">
        <v>20.913867901</v>
      </c>
      <c r="AJ48" s="250">
        <v>20.789439466000001</v>
      </c>
      <c r="AK48" s="250">
        <v>20.846209865999999</v>
      </c>
      <c r="AL48" s="250">
        <v>20.904050668</v>
      </c>
      <c r="AM48" s="250">
        <v>20.974637658999999</v>
      </c>
      <c r="AN48" s="250">
        <v>21.025862419999999</v>
      </c>
      <c r="AO48" s="250">
        <v>21.069400738999999</v>
      </c>
      <c r="AP48" s="250">
        <v>21.082822251</v>
      </c>
      <c r="AQ48" s="250">
        <v>21.127810460999999</v>
      </c>
      <c r="AR48" s="250">
        <v>21.181935004</v>
      </c>
      <c r="AS48" s="250">
        <v>21.251210961999998</v>
      </c>
      <c r="AT48" s="250">
        <v>21.319096857000002</v>
      </c>
      <c r="AU48" s="250">
        <v>21.391607771</v>
      </c>
      <c r="AV48" s="250">
        <v>21.475604071999999</v>
      </c>
      <c r="AW48" s="250">
        <v>21.552219752999999</v>
      </c>
      <c r="AX48" s="250">
        <v>21.628315179000001</v>
      </c>
      <c r="AY48" s="250">
        <v>21.711230732000001</v>
      </c>
      <c r="AZ48" s="250">
        <v>21.780780364000002</v>
      </c>
      <c r="BA48" s="250">
        <v>21.844304455</v>
      </c>
      <c r="BB48" s="316">
        <v>21.901440000000001</v>
      </c>
      <c r="BC48" s="316">
        <v>21.953189999999999</v>
      </c>
      <c r="BD48" s="316">
        <v>21.999179999999999</v>
      </c>
      <c r="BE48" s="316">
        <v>22.036919999999999</v>
      </c>
      <c r="BF48" s="316">
        <v>22.073270000000001</v>
      </c>
      <c r="BG48" s="316">
        <v>22.10575</v>
      </c>
      <c r="BH48" s="316">
        <v>22.134229999999999</v>
      </c>
      <c r="BI48" s="316">
        <v>22.159040000000001</v>
      </c>
      <c r="BJ48" s="316">
        <v>22.180060000000001</v>
      </c>
      <c r="BK48" s="316">
        <v>22.191310000000001</v>
      </c>
      <c r="BL48" s="316">
        <v>22.209230000000002</v>
      </c>
      <c r="BM48" s="316">
        <v>22.22785</v>
      </c>
      <c r="BN48" s="316">
        <v>22.249469999999999</v>
      </c>
      <c r="BO48" s="316">
        <v>22.26774</v>
      </c>
      <c r="BP48" s="316">
        <v>22.284970000000001</v>
      </c>
      <c r="BQ48" s="316">
        <v>22.300229999999999</v>
      </c>
      <c r="BR48" s="316">
        <v>22.31607</v>
      </c>
      <c r="BS48" s="316">
        <v>22.331579999999999</v>
      </c>
      <c r="BT48" s="316">
        <v>22.34674</v>
      </c>
      <c r="BU48" s="316">
        <v>22.361560000000001</v>
      </c>
      <c r="BV48" s="316">
        <v>22.37604</v>
      </c>
    </row>
    <row r="49" spans="1:74" s="160" customFormat="1" ht="11.15" customHeight="1" x14ac:dyDescent="0.25">
      <c r="A49" s="148" t="s">
        <v>724</v>
      </c>
      <c r="B49" s="204" t="s">
        <v>434</v>
      </c>
      <c r="C49" s="250">
        <v>10.724025925999999</v>
      </c>
      <c r="D49" s="250">
        <v>10.731881481</v>
      </c>
      <c r="E49" s="250">
        <v>10.736892593</v>
      </c>
      <c r="F49" s="250">
        <v>10.731241975</v>
      </c>
      <c r="G49" s="250">
        <v>10.73642716</v>
      </c>
      <c r="H49" s="250">
        <v>10.744630863999999</v>
      </c>
      <c r="I49" s="250">
        <v>10.764381480999999</v>
      </c>
      <c r="J49" s="250">
        <v>10.772225926000001</v>
      </c>
      <c r="K49" s="250">
        <v>10.776692593</v>
      </c>
      <c r="L49" s="250">
        <v>10.77127284</v>
      </c>
      <c r="M49" s="250">
        <v>10.773865431999999</v>
      </c>
      <c r="N49" s="250">
        <v>10.777961727999999</v>
      </c>
      <c r="O49" s="250">
        <v>10.785082716</v>
      </c>
      <c r="P49" s="250">
        <v>10.791045679</v>
      </c>
      <c r="Q49" s="250">
        <v>10.797371605</v>
      </c>
      <c r="R49" s="250">
        <v>10.80552716</v>
      </c>
      <c r="S49" s="250">
        <v>10.811479011999999</v>
      </c>
      <c r="T49" s="250">
        <v>10.816693827</v>
      </c>
      <c r="U49" s="250">
        <v>10.819665432000001</v>
      </c>
      <c r="V49" s="250">
        <v>10.824535802</v>
      </c>
      <c r="W49" s="250">
        <v>10.829798765</v>
      </c>
      <c r="X49" s="250">
        <v>10.838288888999999</v>
      </c>
      <c r="Y49" s="250">
        <v>10.842211110999999</v>
      </c>
      <c r="Z49" s="250">
        <v>10.8444</v>
      </c>
      <c r="AA49" s="250">
        <v>11.008811111</v>
      </c>
      <c r="AB49" s="250">
        <v>10.884566667</v>
      </c>
      <c r="AC49" s="250">
        <v>10.635622222</v>
      </c>
      <c r="AD49" s="250">
        <v>9.8632913579999997</v>
      </c>
      <c r="AE49" s="250">
        <v>9.6639617284000003</v>
      </c>
      <c r="AF49" s="250">
        <v>9.6389469135999999</v>
      </c>
      <c r="AG49" s="250">
        <v>10.075190123</v>
      </c>
      <c r="AH49" s="250">
        <v>10.183597531</v>
      </c>
      <c r="AI49" s="250">
        <v>10.251112345999999</v>
      </c>
      <c r="AJ49" s="250">
        <v>10.22055318</v>
      </c>
      <c r="AK49" s="250">
        <v>10.24916885</v>
      </c>
      <c r="AL49" s="250">
        <v>10.27977797</v>
      </c>
      <c r="AM49" s="250">
        <v>10.317871564000001</v>
      </c>
      <c r="AN49" s="250">
        <v>10.348349312</v>
      </c>
      <c r="AO49" s="250">
        <v>10.376702239</v>
      </c>
      <c r="AP49" s="250">
        <v>10.399648462</v>
      </c>
      <c r="AQ49" s="250">
        <v>10.426213161</v>
      </c>
      <c r="AR49" s="250">
        <v>10.453114453</v>
      </c>
      <c r="AS49" s="250">
        <v>10.480874226999999</v>
      </c>
      <c r="AT49" s="250">
        <v>10.508057285</v>
      </c>
      <c r="AU49" s="250">
        <v>10.535185519000001</v>
      </c>
      <c r="AV49" s="250">
        <v>10.559237303</v>
      </c>
      <c r="AW49" s="250">
        <v>10.588522105999999</v>
      </c>
      <c r="AX49" s="250">
        <v>10.620018302</v>
      </c>
      <c r="AY49" s="250">
        <v>10.660874024</v>
      </c>
      <c r="AZ49" s="250">
        <v>10.691431907</v>
      </c>
      <c r="BA49" s="250">
        <v>10.718840085</v>
      </c>
      <c r="BB49" s="316">
        <v>10.74165</v>
      </c>
      <c r="BC49" s="316">
        <v>10.76385</v>
      </c>
      <c r="BD49" s="316">
        <v>10.78397</v>
      </c>
      <c r="BE49" s="316">
        <v>10.80275</v>
      </c>
      <c r="BF49" s="316">
        <v>10.818210000000001</v>
      </c>
      <c r="BG49" s="316">
        <v>10.83107</v>
      </c>
      <c r="BH49" s="316">
        <v>10.8392</v>
      </c>
      <c r="BI49" s="316">
        <v>10.84845</v>
      </c>
      <c r="BJ49" s="316">
        <v>10.856680000000001</v>
      </c>
      <c r="BK49" s="316">
        <v>10.86224</v>
      </c>
      <c r="BL49" s="316">
        <v>10.86969</v>
      </c>
      <c r="BM49" s="316">
        <v>10.877370000000001</v>
      </c>
      <c r="BN49" s="316">
        <v>10.88569</v>
      </c>
      <c r="BO49" s="316">
        <v>10.89353</v>
      </c>
      <c r="BP49" s="316">
        <v>10.901300000000001</v>
      </c>
      <c r="BQ49" s="316">
        <v>10.90863</v>
      </c>
      <c r="BR49" s="316">
        <v>10.91653</v>
      </c>
      <c r="BS49" s="316">
        <v>10.924630000000001</v>
      </c>
      <c r="BT49" s="316">
        <v>10.932930000000001</v>
      </c>
      <c r="BU49" s="316">
        <v>10.94143</v>
      </c>
      <c r="BV49" s="316">
        <v>10.95013</v>
      </c>
    </row>
    <row r="50" spans="1:74" s="160" customFormat="1" ht="11.15" customHeight="1" x14ac:dyDescent="0.25">
      <c r="A50" s="148" t="s">
        <v>725</v>
      </c>
      <c r="B50" s="204" t="s">
        <v>435</v>
      </c>
      <c r="C50" s="250">
        <v>28.459277778000001</v>
      </c>
      <c r="D50" s="250">
        <v>28.512522222000001</v>
      </c>
      <c r="E50" s="250">
        <v>28.564</v>
      </c>
      <c r="F50" s="250">
        <v>28.614896296000001</v>
      </c>
      <c r="G50" s="250">
        <v>28.661951852000001</v>
      </c>
      <c r="H50" s="250">
        <v>28.706351852000001</v>
      </c>
      <c r="I50" s="250">
        <v>28.749222222</v>
      </c>
      <c r="J50" s="250">
        <v>28.787466667</v>
      </c>
      <c r="K50" s="250">
        <v>28.822211111000001</v>
      </c>
      <c r="L50" s="250">
        <v>28.841312345999999</v>
      </c>
      <c r="M50" s="250">
        <v>28.878164198</v>
      </c>
      <c r="N50" s="250">
        <v>28.920623457000001</v>
      </c>
      <c r="O50" s="250">
        <v>28.984655556</v>
      </c>
      <c r="P50" s="250">
        <v>29.026355555999999</v>
      </c>
      <c r="Q50" s="250">
        <v>29.061688888999999</v>
      </c>
      <c r="R50" s="250">
        <v>29.078571605</v>
      </c>
      <c r="S50" s="250">
        <v>29.110234567999999</v>
      </c>
      <c r="T50" s="250">
        <v>29.144593827000001</v>
      </c>
      <c r="U50" s="250">
        <v>29.185832098999999</v>
      </c>
      <c r="V50" s="250">
        <v>29.222446913999999</v>
      </c>
      <c r="W50" s="250">
        <v>29.258620988000001</v>
      </c>
      <c r="X50" s="250">
        <v>29.306625925999999</v>
      </c>
      <c r="Y50" s="250">
        <v>29.332714814999999</v>
      </c>
      <c r="Z50" s="250">
        <v>29.349159259</v>
      </c>
      <c r="AA50" s="250">
        <v>29.816453085999999</v>
      </c>
      <c r="AB50" s="250">
        <v>29.468238272000001</v>
      </c>
      <c r="AC50" s="250">
        <v>28.765008642000002</v>
      </c>
      <c r="AD50" s="250">
        <v>26.583825925999999</v>
      </c>
      <c r="AE50" s="250">
        <v>26.012770369999998</v>
      </c>
      <c r="AF50" s="250">
        <v>25.928903704</v>
      </c>
      <c r="AG50" s="250">
        <v>27.105287654000001</v>
      </c>
      <c r="AH50" s="250">
        <v>27.416002468999999</v>
      </c>
      <c r="AI50" s="250">
        <v>27.634109877</v>
      </c>
      <c r="AJ50" s="250">
        <v>27.659520067999999</v>
      </c>
      <c r="AK50" s="250">
        <v>27.767480017</v>
      </c>
      <c r="AL50" s="250">
        <v>27.857899915000001</v>
      </c>
      <c r="AM50" s="250">
        <v>27.906737192000001</v>
      </c>
      <c r="AN50" s="250">
        <v>27.980108916999999</v>
      </c>
      <c r="AO50" s="250">
        <v>28.053972519999999</v>
      </c>
      <c r="AP50" s="250">
        <v>28.106221079000001</v>
      </c>
      <c r="AQ50" s="250">
        <v>28.197648628</v>
      </c>
      <c r="AR50" s="250">
        <v>28.306148245999999</v>
      </c>
      <c r="AS50" s="250">
        <v>28.456946401</v>
      </c>
      <c r="AT50" s="250">
        <v>28.580670305000002</v>
      </c>
      <c r="AU50" s="250">
        <v>28.702546426000001</v>
      </c>
      <c r="AV50" s="250">
        <v>28.825252344999999</v>
      </c>
      <c r="AW50" s="250">
        <v>28.941424717</v>
      </c>
      <c r="AX50" s="250">
        <v>29.053741122999998</v>
      </c>
      <c r="AY50" s="250">
        <v>29.171136840999999</v>
      </c>
      <c r="AZ50" s="250">
        <v>29.269039853999999</v>
      </c>
      <c r="BA50" s="250">
        <v>29.35638544</v>
      </c>
      <c r="BB50" s="316">
        <v>29.428850000000001</v>
      </c>
      <c r="BC50" s="316">
        <v>29.49832</v>
      </c>
      <c r="BD50" s="316">
        <v>29.560490000000001</v>
      </c>
      <c r="BE50" s="316">
        <v>29.610309999999998</v>
      </c>
      <c r="BF50" s="316">
        <v>29.661619999999999</v>
      </c>
      <c r="BG50" s="316">
        <v>29.709399999999999</v>
      </c>
      <c r="BH50" s="316">
        <v>29.75338</v>
      </c>
      <c r="BI50" s="316">
        <v>29.79429</v>
      </c>
      <c r="BJ50" s="316">
        <v>29.831869999999999</v>
      </c>
      <c r="BK50" s="316">
        <v>29.86139</v>
      </c>
      <c r="BL50" s="316">
        <v>29.89583</v>
      </c>
      <c r="BM50" s="316">
        <v>29.930479999999999</v>
      </c>
      <c r="BN50" s="316">
        <v>29.96678</v>
      </c>
      <c r="BO50" s="316">
        <v>30.000730000000001</v>
      </c>
      <c r="BP50" s="316">
        <v>30.03378</v>
      </c>
      <c r="BQ50" s="316">
        <v>30.065370000000001</v>
      </c>
      <c r="BR50" s="316">
        <v>30.097049999999999</v>
      </c>
      <c r="BS50" s="316">
        <v>30.128270000000001</v>
      </c>
      <c r="BT50" s="316">
        <v>30.159009999999999</v>
      </c>
      <c r="BU50" s="316">
        <v>30.18929</v>
      </c>
      <c r="BV50" s="316">
        <v>30.219100000000001</v>
      </c>
    </row>
    <row r="51" spans="1:74" s="160" customFormat="1" ht="11.15" customHeight="1" x14ac:dyDescent="0.25">
      <c r="A51" s="148" t="s">
        <v>726</v>
      </c>
      <c r="B51" s="204" t="s">
        <v>436</v>
      </c>
      <c r="C51" s="250">
        <v>8.1456370370000002</v>
      </c>
      <c r="D51" s="250">
        <v>8.1524481480999995</v>
      </c>
      <c r="E51" s="250">
        <v>8.1611148147999995</v>
      </c>
      <c r="F51" s="250">
        <v>8.1752617284000006</v>
      </c>
      <c r="G51" s="250">
        <v>8.1849209877</v>
      </c>
      <c r="H51" s="250">
        <v>8.1937172839999999</v>
      </c>
      <c r="I51" s="250">
        <v>8.1997049383</v>
      </c>
      <c r="J51" s="250">
        <v>8.2082345678999999</v>
      </c>
      <c r="K51" s="250">
        <v>8.2173604937999993</v>
      </c>
      <c r="L51" s="250">
        <v>8.2267370369999995</v>
      </c>
      <c r="M51" s="250">
        <v>8.2373148147999995</v>
      </c>
      <c r="N51" s="250">
        <v>8.2487481481000007</v>
      </c>
      <c r="O51" s="250">
        <v>8.2650864197999994</v>
      </c>
      <c r="P51" s="250">
        <v>8.2751938272000007</v>
      </c>
      <c r="Q51" s="250">
        <v>8.2831197530999994</v>
      </c>
      <c r="R51" s="250">
        <v>8.2849925926000001</v>
      </c>
      <c r="S51" s="250">
        <v>8.2914592592999998</v>
      </c>
      <c r="T51" s="250">
        <v>8.2986481480999998</v>
      </c>
      <c r="U51" s="250">
        <v>8.3097493826999997</v>
      </c>
      <c r="V51" s="250">
        <v>8.3159901235000007</v>
      </c>
      <c r="W51" s="250">
        <v>8.3205604938000004</v>
      </c>
      <c r="X51" s="250">
        <v>8.3193469136000004</v>
      </c>
      <c r="Y51" s="250">
        <v>8.3236617283999994</v>
      </c>
      <c r="Z51" s="250">
        <v>8.3293913580000005</v>
      </c>
      <c r="AA51" s="250">
        <v>8.4681061728000007</v>
      </c>
      <c r="AB51" s="250">
        <v>8.3779876543</v>
      </c>
      <c r="AC51" s="250">
        <v>8.1906061728000008</v>
      </c>
      <c r="AD51" s="250">
        <v>7.5930629630000004</v>
      </c>
      <c r="AE51" s="250">
        <v>7.4458296296000004</v>
      </c>
      <c r="AF51" s="250">
        <v>7.4360074074</v>
      </c>
      <c r="AG51" s="250">
        <v>7.7841839506000001</v>
      </c>
      <c r="AH51" s="250">
        <v>7.8837432099000004</v>
      </c>
      <c r="AI51" s="250">
        <v>7.9552728395000001</v>
      </c>
      <c r="AJ51" s="250">
        <v>7.9730406169999997</v>
      </c>
      <c r="AK51" s="250">
        <v>8.0078101542999995</v>
      </c>
      <c r="AL51" s="250">
        <v>8.0338492286999994</v>
      </c>
      <c r="AM51" s="250">
        <v>8.0407077108999996</v>
      </c>
      <c r="AN51" s="250">
        <v>8.0571234568999994</v>
      </c>
      <c r="AO51" s="250">
        <v>8.0726463373000001</v>
      </c>
      <c r="AP51" s="250">
        <v>8.0843737789999999</v>
      </c>
      <c r="AQ51" s="250">
        <v>8.1002878579999997</v>
      </c>
      <c r="AR51" s="250">
        <v>8.1174860010999996</v>
      </c>
      <c r="AS51" s="250">
        <v>8.134300927</v>
      </c>
      <c r="AT51" s="250">
        <v>8.1553176594999996</v>
      </c>
      <c r="AU51" s="250">
        <v>8.1788689172000009</v>
      </c>
      <c r="AV51" s="250">
        <v>8.2095254737999994</v>
      </c>
      <c r="AW51" s="250">
        <v>8.2347177016999993</v>
      </c>
      <c r="AX51" s="250">
        <v>8.2590163745999998</v>
      </c>
      <c r="AY51" s="250">
        <v>8.2821093890000004</v>
      </c>
      <c r="AZ51" s="250">
        <v>8.3048550295000005</v>
      </c>
      <c r="BA51" s="250">
        <v>8.3269411924999996</v>
      </c>
      <c r="BB51" s="316">
        <v>8.3511019999999991</v>
      </c>
      <c r="BC51" s="316">
        <v>8.3698189999999997</v>
      </c>
      <c r="BD51" s="316">
        <v>8.3858250000000005</v>
      </c>
      <c r="BE51" s="316">
        <v>8.3964339999999993</v>
      </c>
      <c r="BF51" s="316">
        <v>8.4090340000000001</v>
      </c>
      <c r="BG51" s="316">
        <v>8.4209399999999999</v>
      </c>
      <c r="BH51" s="316">
        <v>8.4326349999999994</v>
      </c>
      <c r="BI51" s="316">
        <v>8.4427880000000002</v>
      </c>
      <c r="BJ51" s="316">
        <v>8.4518839999999997</v>
      </c>
      <c r="BK51" s="316">
        <v>8.4588429999999999</v>
      </c>
      <c r="BL51" s="316">
        <v>8.4666320000000006</v>
      </c>
      <c r="BM51" s="316">
        <v>8.4741719999999994</v>
      </c>
      <c r="BN51" s="316">
        <v>8.4816559999999992</v>
      </c>
      <c r="BO51" s="316">
        <v>8.4885529999999996</v>
      </c>
      <c r="BP51" s="316">
        <v>8.4950559999999999</v>
      </c>
      <c r="BQ51" s="316">
        <v>8.5007809999999999</v>
      </c>
      <c r="BR51" s="316">
        <v>8.506786</v>
      </c>
      <c r="BS51" s="316">
        <v>8.5126860000000004</v>
      </c>
      <c r="BT51" s="316">
        <v>8.5184800000000003</v>
      </c>
      <c r="BU51" s="316">
        <v>8.5241699999999998</v>
      </c>
      <c r="BV51" s="316">
        <v>8.5297540000000005</v>
      </c>
    </row>
    <row r="52" spans="1:74" s="160" customFormat="1" ht="11.15" customHeight="1" x14ac:dyDescent="0.25">
      <c r="A52" s="148" t="s">
        <v>727</v>
      </c>
      <c r="B52" s="204" t="s">
        <v>437</v>
      </c>
      <c r="C52" s="250">
        <v>17.284628394999999</v>
      </c>
      <c r="D52" s="250">
        <v>17.318698765000001</v>
      </c>
      <c r="E52" s="250">
        <v>17.353272839999999</v>
      </c>
      <c r="F52" s="250">
        <v>17.389461728000001</v>
      </c>
      <c r="G52" s="250">
        <v>17.424209876999999</v>
      </c>
      <c r="H52" s="250">
        <v>17.458628395000002</v>
      </c>
      <c r="I52" s="250">
        <v>17.495349383000001</v>
      </c>
      <c r="J52" s="250">
        <v>17.527134568000001</v>
      </c>
      <c r="K52" s="250">
        <v>17.556616048999999</v>
      </c>
      <c r="L52" s="250">
        <v>17.581309876999999</v>
      </c>
      <c r="M52" s="250">
        <v>17.608046913999999</v>
      </c>
      <c r="N52" s="250">
        <v>17.634343210000001</v>
      </c>
      <c r="O52" s="250">
        <v>17.661211111</v>
      </c>
      <c r="P52" s="250">
        <v>17.685866666999999</v>
      </c>
      <c r="Q52" s="250">
        <v>17.709322222000001</v>
      </c>
      <c r="R52" s="250">
        <v>17.727918518999999</v>
      </c>
      <c r="S52" s="250">
        <v>17.751718519000001</v>
      </c>
      <c r="T52" s="250">
        <v>17.777062962999999</v>
      </c>
      <c r="U52" s="250">
        <v>17.807818519000001</v>
      </c>
      <c r="V52" s="250">
        <v>17.833351852</v>
      </c>
      <c r="W52" s="250">
        <v>17.857529629999998</v>
      </c>
      <c r="X52" s="250">
        <v>17.885862963000001</v>
      </c>
      <c r="Y52" s="250">
        <v>17.903196296000001</v>
      </c>
      <c r="Z52" s="250">
        <v>17.915040740999999</v>
      </c>
      <c r="AA52" s="250">
        <v>18.165075308999999</v>
      </c>
      <c r="AB52" s="250">
        <v>17.983182716000002</v>
      </c>
      <c r="AC52" s="250">
        <v>17.613041975000002</v>
      </c>
      <c r="AD52" s="250">
        <v>16.485897530999999</v>
      </c>
      <c r="AE52" s="250">
        <v>16.165827159999999</v>
      </c>
      <c r="AF52" s="250">
        <v>16.084075308999999</v>
      </c>
      <c r="AG52" s="250">
        <v>16.586108641999999</v>
      </c>
      <c r="AH52" s="250">
        <v>16.721893826999999</v>
      </c>
      <c r="AI52" s="250">
        <v>16.836897531000002</v>
      </c>
      <c r="AJ52" s="250">
        <v>16.916286348</v>
      </c>
      <c r="AK52" s="250">
        <v>17.000852141999999</v>
      </c>
      <c r="AL52" s="250">
        <v>17.07576151</v>
      </c>
      <c r="AM52" s="250">
        <v>17.133534147999999</v>
      </c>
      <c r="AN52" s="250">
        <v>17.194740886999998</v>
      </c>
      <c r="AO52" s="250">
        <v>17.251901426</v>
      </c>
      <c r="AP52" s="250">
        <v>17.292254925999998</v>
      </c>
      <c r="AQ52" s="250">
        <v>17.350893691</v>
      </c>
      <c r="AR52" s="250">
        <v>17.415056881999998</v>
      </c>
      <c r="AS52" s="250">
        <v>17.481829446999999</v>
      </c>
      <c r="AT52" s="250">
        <v>17.559227781000001</v>
      </c>
      <c r="AU52" s="250">
        <v>17.64433683</v>
      </c>
      <c r="AV52" s="250">
        <v>17.760848974000002</v>
      </c>
      <c r="AW52" s="250">
        <v>17.843610171000002</v>
      </c>
      <c r="AX52" s="250">
        <v>17.916312799</v>
      </c>
      <c r="AY52" s="250">
        <v>17.971778904000001</v>
      </c>
      <c r="AZ52" s="250">
        <v>18.029747860000001</v>
      </c>
      <c r="BA52" s="250">
        <v>18.083041713</v>
      </c>
      <c r="BB52" s="316">
        <v>18.131710000000002</v>
      </c>
      <c r="BC52" s="316">
        <v>18.175619999999999</v>
      </c>
      <c r="BD52" s="316">
        <v>18.21481</v>
      </c>
      <c r="BE52" s="316">
        <v>18.24485</v>
      </c>
      <c r="BF52" s="316">
        <v>18.27796</v>
      </c>
      <c r="BG52" s="316">
        <v>18.30969</v>
      </c>
      <c r="BH52" s="316">
        <v>18.340029999999999</v>
      </c>
      <c r="BI52" s="316">
        <v>18.369</v>
      </c>
      <c r="BJ52" s="316">
        <v>18.396599999999999</v>
      </c>
      <c r="BK52" s="316">
        <v>18.421220000000002</v>
      </c>
      <c r="BL52" s="316">
        <v>18.44726</v>
      </c>
      <c r="BM52" s="316">
        <v>18.473109999999998</v>
      </c>
      <c r="BN52" s="316">
        <v>18.499919999999999</v>
      </c>
      <c r="BO52" s="316">
        <v>18.524570000000001</v>
      </c>
      <c r="BP52" s="316">
        <v>18.548200000000001</v>
      </c>
      <c r="BQ52" s="316">
        <v>18.569849999999999</v>
      </c>
      <c r="BR52" s="316">
        <v>18.592130000000001</v>
      </c>
      <c r="BS52" s="316">
        <v>18.614090000000001</v>
      </c>
      <c r="BT52" s="316">
        <v>18.635739999999998</v>
      </c>
      <c r="BU52" s="316">
        <v>18.657070000000001</v>
      </c>
      <c r="BV52" s="316">
        <v>18.678090000000001</v>
      </c>
    </row>
    <row r="53" spans="1:74" s="160" customFormat="1" ht="11.15" customHeight="1" x14ac:dyDescent="0.25">
      <c r="A53" s="148" t="s">
        <v>728</v>
      </c>
      <c r="B53" s="204" t="s">
        <v>438</v>
      </c>
      <c r="C53" s="250">
        <v>10.694704937999999</v>
      </c>
      <c r="D53" s="250">
        <v>10.721223457000001</v>
      </c>
      <c r="E53" s="250">
        <v>10.746571605</v>
      </c>
      <c r="F53" s="250">
        <v>10.768848148</v>
      </c>
      <c r="G53" s="250">
        <v>10.793281480999999</v>
      </c>
      <c r="H53" s="250">
        <v>10.817970369999999</v>
      </c>
      <c r="I53" s="250">
        <v>10.845166667000001</v>
      </c>
      <c r="J53" s="250">
        <v>10.868677778</v>
      </c>
      <c r="K53" s="250">
        <v>10.890755556</v>
      </c>
      <c r="L53" s="250">
        <v>10.90862963</v>
      </c>
      <c r="M53" s="250">
        <v>10.929918518999999</v>
      </c>
      <c r="N53" s="250">
        <v>10.951851852000001</v>
      </c>
      <c r="O53" s="250">
        <v>10.975032099</v>
      </c>
      <c r="P53" s="250">
        <v>10.997802469</v>
      </c>
      <c r="Q53" s="250">
        <v>11.020765431999999</v>
      </c>
      <c r="R53" s="250">
        <v>11.043135802</v>
      </c>
      <c r="S53" s="250">
        <v>11.06707284</v>
      </c>
      <c r="T53" s="250">
        <v>11.091791358</v>
      </c>
      <c r="U53" s="250">
        <v>11.121735802</v>
      </c>
      <c r="V53" s="250">
        <v>11.144683950999999</v>
      </c>
      <c r="W53" s="250">
        <v>11.165080247000001</v>
      </c>
      <c r="X53" s="250">
        <v>11.183907407</v>
      </c>
      <c r="Y53" s="250">
        <v>11.198462963000001</v>
      </c>
      <c r="Z53" s="250">
        <v>11.20972963</v>
      </c>
      <c r="AA53" s="250">
        <v>11.391144444</v>
      </c>
      <c r="AB53" s="250">
        <v>11.265755556</v>
      </c>
      <c r="AC53" s="250">
        <v>11.007</v>
      </c>
      <c r="AD53" s="250">
        <v>10.195248147999999</v>
      </c>
      <c r="AE53" s="250">
        <v>9.9844814814999996</v>
      </c>
      <c r="AF53" s="250">
        <v>9.9550703703999996</v>
      </c>
      <c r="AG53" s="250">
        <v>10.396738272</v>
      </c>
      <c r="AH53" s="250">
        <v>10.512745679</v>
      </c>
      <c r="AI53" s="250">
        <v>10.592816049</v>
      </c>
      <c r="AJ53" s="250">
        <v>10.589627501000001</v>
      </c>
      <c r="AK53" s="250">
        <v>10.633315208999999</v>
      </c>
      <c r="AL53" s="250">
        <v>10.67655729</v>
      </c>
      <c r="AM53" s="250">
        <v>10.716311113</v>
      </c>
      <c r="AN53" s="250">
        <v>10.760943918000001</v>
      </c>
      <c r="AO53" s="250">
        <v>10.807413071999999</v>
      </c>
      <c r="AP53" s="250">
        <v>10.857760938</v>
      </c>
      <c r="AQ53" s="250">
        <v>10.906371016</v>
      </c>
      <c r="AR53" s="250">
        <v>10.95528567</v>
      </c>
      <c r="AS53" s="250">
        <v>11.01044452</v>
      </c>
      <c r="AT53" s="250">
        <v>11.055513612</v>
      </c>
      <c r="AU53" s="250">
        <v>11.096432565000001</v>
      </c>
      <c r="AV53" s="250">
        <v>11.125677609</v>
      </c>
      <c r="AW53" s="250">
        <v>11.163939113</v>
      </c>
      <c r="AX53" s="250">
        <v>11.203693307</v>
      </c>
      <c r="AY53" s="250">
        <v>11.250836042</v>
      </c>
      <c r="AZ53" s="250">
        <v>11.289153726</v>
      </c>
      <c r="BA53" s="250">
        <v>11.324542210000001</v>
      </c>
      <c r="BB53" s="316">
        <v>11.358079999999999</v>
      </c>
      <c r="BC53" s="316">
        <v>11.386799999999999</v>
      </c>
      <c r="BD53" s="316">
        <v>11.41179</v>
      </c>
      <c r="BE53" s="316">
        <v>11.42784</v>
      </c>
      <c r="BF53" s="316">
        <v>11.449249999999999</v>
      </c>
      <c r="BG53" s="316">
        <v>11.470829999999999</v>
      </c>
      <c r="BH53" s="316">
        <v>11.495380000000001</v>
      </c>
      <c r="BI53" s="316">
        <v>11.515169999999999</v>
      </c>
      <c r="BJ53" s="316">
        <v>11.532999999999999</v>
      </c>
      <c r="BK53" s="316">
        <v>11.54501</v>
      </c>
      <c r="BL53" s="316">
        <v>11.56185</v>
      </c>
      <c r="BM53" s="316">
        <v>11.579650000000001</v>
      </c>
      <c r="BN53" s="316">
        <v>11.60008</v>
      </c>
      <c r="BO53" s="316">
        <v>11.618539999999999</v>
      </c>
      <c r="BP53" s="316">
        <v>11.636699999999999</v>
      </c>
      <c r="BQ53" s="316">
        <v>11.655150000000001</v>
      </c>
      <c r="BR53" s="316">
        <v>11.67229</v>
      </c>
      <c r="BS53" s="316">
        <v>11.688700000000001</v>
      </c>
      <c r="BT53" s="316">
        <v>11.704370000000001</v>
      </c>
      <c r="BU53" s="316">
        <v>11.71931</v>
      </c>
      <c r="BV53" s="316">
        <v>11.733510000000001</v>
      </c>
    </row>
    <row r="54" spans="1:74" s="160" customFormat="1" ht="11.15" customHeight="1" x14ac:dyDescent="0.25">
      <c r="A54" s="149" t="s">
        <v>729</v>
      </c>
      <c r="B54" s="205" t="s">
        <v>439</v>
      </c>
      <c r="C54" s="69">
        <v>23.310196296000001</v>
      </c>
      <c r="D54" s="69">
        <v>23.353462962999998</v>
      </c>
      <c r="E54" s="69">
        <v>23.388340741</v>
      </c>
      <c r="F54" s="69">
        <v>23.401506173000001</v>
      </c>
      <c r="G54" s="69">
        <v>23.429598765000001</v>
      </c>
      <c r="H54" s="69">
        <v>23.459295061999999</v>
      </c>
      <c r="I54" s="69">
        <v>23.490145679000001</v>
      </c>
      <c r="J54" s="69">
        <v>23.523386420000001</v>
      </c>
      <c r="K54" s="69">
        <v>23.558567901</v>
      </c>
      <c r="L54" s="69">
        <v>23.605235801999999</v>
      </c>
      <c r="M54" s="69">
        <v>23.637139506</v>
      </c>
      <c r="N54" s="69">
        <v>23.663824690999999</v>
      </c>
      <c r="O54" s="69">
        <v>23.674106172999998</v>
      </c>
      <c r="P54" s="69">
        <v>23.69874321</v>
      </c>
      <c r="Q54" s="69">
        <v>23.726550617000001</v>
      </c>
      <c r="R54" s="69">
        <v>23.760279012000002</v>
      </c>
      <c r="S54" s="69">
        <v>23.792364198000001</v>
      </c>
      <c r="T54" s="69">
        <v>23.82555679</v>
      </c>
      <c r="U54" s="69">
        <v>23.862582715999999</v>
      </c>
      <c r="V54" s="69">
        <v>23.895945679</v>
      </c>
      <c r="W54" s="69">
        <v>23.928371604999999</v>
      </c>
      <c r="X54" s="69">
        <v>23.963850616999999</v>
      </c>
      <c r="Y54" s="69">
        <v>23.991409876999999</v>
      </c>
      <c r="Z54" s="69">
        <v>24.015039506000001</v>
      </c>
      <c r="AA54" s="69">
        <v>24.508892592999999</v>
      </c>
      <c r="AB54" s="69">
        <v>24.169048148000002</v>
      </c>
      <c r="AC54" s="69">
        <v>23.469659259</v>
      </c>
      <c r="AD54" s="69">
        <v>21.349046913999999</v>
      </c>
      <c r="AE54" s="69">
        <v>20.726828394999998</v>
      </c>
      <c r="AF54" s="69">
        <v>20.541324691</v>
      </c>
      <c r="AG54" s="69">
        <v>21.447479011999999</v>
      </c>
      <c r="AH54" s="69">
        <v>21.644197531</v>
      </c>
      <c r="AI54" s="69">
        <v>21.786423457000001</v>
      </c>
      <c r="AJ54" s="69">
        <v>21.819558076</v>
      </c>
      <c r="AK54" s="69">
        <v>21.893747852000001</v>
      </c>
      <c r="AL54" s="69">
        <v>21.954394070999999</v>
      </c>
      <c r="AM54" s="69">
        <v>21.938021144</v>
      </c>
      <c r="AN54" s="69">
        <v>22.019186939000001</v>
      </c>
      <c r="AO54" s="69">
        <v>22.134415869000001</v>
      </c>
      <c r="AP54" s="69">
        <v>22.342538054999999</v>
      </c>
      <c r="AQ54" s="69">
        <v>22.481770661999999</v>
      </c>
      <c r="AR54" s="69">
        <v>22.610943811999999</v>
      </c>
      <c r="AS54" s="69">
        <v>22.725375432</v>
      </c>
      <c r="AT54" s="69">
        <v>22.837941223000001</v>
      </c>
      <c r="AU54" s="69">
        <v>22.943959111000002</v>
      </c>
      <c r="AV54" s="69">
        <v>23.032972263000001</v>
      </c>
      <c r="AW54" s="69">
        <v>23.133736972000001</v>
      </c>
      <c r="AX54" s="69">
        <v>23.235796402999998</v>
      </c>
      <c r="AY54" s="69">
        <v>23.354193817999999</v>
      </c>
      <c r="AZ54" s="69">
        <v>23.447560248999999</v>
      </c>
      <c r="BA54" s="69">
        <v>23.530938957</v>
      </c>
      <c r="BB54" s="320">
        <v>23.601189999999999</v>
      </c>
      <c r="BC54" s="320">
        <v>23.66695</v>
      </c>
      <c r="BD54" s="320">
        <v>23.725079999999998</v>
      </c>
      <c r="BE54" s="320">
        <v>23.767510000000001</v>
      </c>
      <c r="BF54" s="320">
        <v>23.81643</v>
      </c>
      <c r="BG54" s="320">
        <v>23.863769999999999</v>
      </c>
      <c r="BH54" s="320">
        <v>23.913910000000001</v>
      </c>
      <c r="BI54" s="320">
        <v>23.954809999999998</v>
      </c>
      <c r="BJ54" s="320">
        <v>23.990839999999999</v>
      </c>
      <c r="BK54" s="320">
        <v>24.02102</v>
      </c>
      <c r="BL54" s="320">
        <v>24.04806</v>
      </c>
      <c r="BM54" s="320">
        <v>24.070969999999999</v>
      </c>
      <c r="BN54" s="320">
        <v>24.08502</v>
      </c>
      <c r="BO54" s="320">
        <v>24.10322</v>
      </c>
      <c r="BP54" s="320">
        <v>24.120850000000001</v>
      </c>
      <c r="BQ54" s="320">
        <v>24.13693</v>
      </c>
      <c r="BR54" s="320">
        <v>24.154129999999999</v>
      </c>
      <c r="BS54" s="320">
        <v>24.171489999999999</v>
      </c>
      <c r="BT54" s="320">
        <v>24.189</v>
      </c>
      <c r="BU54" s="320">
        <v>24.206659999999999</v>
      </c>
      <c r="BV54" s="320">
        <v>24.22448</v>
      </c>
    </row>
    <row r="55" spans="1:74" s="160" customFormat="1" ht="12" customHeight="1" x14ac:dyDescent="0.25">
      <c r="A55" s="148"/>
      <c r="B55" s="754" t="s">
        <v>808</v>
      </c>
      <c r="C55" s="755"/>
      <c r="D55" s="755"/>
      <c r="E55" s="755"/>
      <c r="F55" s="755"/>
      <c r="G55" s="755"/>
      <c r="H55" s="755"/>
      <c r="I55" s="755"/>
      <c r="J55" s="755"/>
      <c r="K55" s="755"/>
      <c r="L55" s="755"/>
      <c r="M55" s="755"/>
      <c r="N55" s="755"/>
      <c r="O55" s="755"/>
      <c r="P55" s="755"/>
      <c r="Q55" s="755"/>
      <c r="AY55" s="458"/>
      <c r="AZ55" s="458"/>
      <c r="BA55" s="458"/>
      <c r="BB55" s="458"/>
      <c r="BC55" s="458"/>
      <c r="BD55" s="458"/>
      <c r="BE55" s="458"/>
      <c r="BF55" s="458"/>
      <c r="BG55" s="458"/>
      <c r="BH55" s="458"/>
      <c r="BI55" s="458"/>
      <c r="BJ55" s="458"/>
    </row>
    <row r="56" spans="1:74" s="427" customFormat="1" ht="12" customHeight="1" x14ac:dyDescent="0.25">
      <c r="A56" s="426"/>
      <c r="B56" s="775" t="str">
        <f>"Notes: "&amp;"EIA completed modeling and analysis for this report on " &amp;Dates!D2&amp;"."</f>
        <v>Notes: EIA completed modeling and analysis for this report on Thursday April 7, 2022.</v>
      </c>
      <c r="C56" s="797"/>
      <c r="D56" s="797"/>
      <c r="E56" s="797"/>
      <c r="F56" s="797"/>
      <c r="G56" s="797"/>
      <c r="H56" s="797"/>
      <c r="I56" s="797"/>
      <c r="J56" s="797"/>
      <c r="K56" s="797"/>
      <c r="L56" s="797"/>
      <c r="M56" s="797"/>
      <c r="N56" s="797"/>
      <c r="O56" s="797"/>
      <c r="P56" s="797"/>
      <c r="Q56" s="776"/>
      <c r="AY56" s="459"/>
      <c r="AZ56" s="459"/>
      <c r="BA56" s="459"/>
      <c r="BB56" s="459"/>
      <c r="BC56" s="459"/>
      <c r="BD56" s="627"/>
      <c r="BE56" s="627"/>
      <c r="BF56" s="627"/>
      <c r="BG56" s="627"/>
      <c r="BH56" s="459"/>
      <c r="BI56" s="459"/>
      <c r="BJ56" s="459"/>
    </row>
    <row r="57" spans="1:74" s="427" customFormat="1" ht="12" customHeight="1" x14ac:dyDescent="0.25">
      <c r="A57" s="426"/>
      <c r="B57" s="748" t="s">
        <v>351</v>
      </c>
      <c r="C57" s="747"/>
      <c r="D57" s="747"/>
      <c r="E57" s="747"/>
      <c r="F57" s="747"/>
      <c r="G57" s="747"/>
      <c r="H57" s="747"/>
      <c r="I57" s="747"/>
      <c r="J57" s="747"/>
      <c r="K57" s="747"/>
      <c r="L57" s="747"/>
      <c r="M57" s="747"/>
      <c r="N57" s="747"/>
      <c r="O57" s="747"/>
      <c r="P57" s="747"/>
      <c r="Q57" s="747"/>
      <c r="AY57" s="459"/>
      <c r="AZ57" s="459"/>
      <c r="BA57" s="459"/>
      <c r="BB57" s="459"/>
      <c r="BC57" s="459"/>
      <c r="BD57" s="627"/>
      <c r="BE57" s="627"/>
      <c r="BF57" s="627"/>
      <c r="BG57" s="627"/>
      <c r="BH57" s="459"/>
      <c r="BI57" s="459"/>
      <c r="BJ57" s="459"/>
    </row>
    <row r="58" spans="1:74" s="427" customFormat="1" ht="12" customHeight="1" x14ac:dyDescent="0.25">
      <c r="A58" s="426"/>
      <c r="B58" s="743" t="s">
        <v>858</v>
      </c>
      <c r="C58" s="740"/>
      <c r="D58" s="740"/>
      <c r="E58" s="740"/>
      <c r="F58" s="740"/>
      <c r="G58" s="740"/>
      <c r="H58" s="740"/>
      <c r="I58" s="740"/>
      <c r="J58" s="740"/>
      <c r="K58" s="740"/>
      <c r="L58" s="740"/>
      <c r="M58" s="740"/>
      <c r="N58" s="740"/>
      <c r="O58" s="740"/>
      <c r="P58" s="740"/>
      <c r="Q58" s="734"/>
      <c r="AY58" s="459"/>
      <c r="AZ58" s="459"/>
      <c r="BA58" s="459"/>
      <c r="BB58" s="459"/>
      <c r="BC58" s="459"/>
      <c r="BD58" s="627"/>
      <c r="BE58" s="627"/>
      <c r="BF58" s="627"/>
      <c r="BG58" s="627"/>
      <c r="BH58" s="459"/>
      <c r="BI58" s="459"/>
      <c r="BJ58" s="459"/>
    </row>
    <row r="59" spans="1:74" s="428" customFormat="1" ht="12" customHeight="1" x14ac:dyDescent="0.25">
      <c r="A59" s="426"/>
      <c r="B59" s="793" t="s">
        <v>859</v>
      </c>
      <c r="C59" s="734"/>
      <c r="D59" s="734"/>
      <c r="E59" s="734"/>
      <c r="F59" s="734"/>
      <c r="G59" s="734"/>
      <c r="H59" s="734"/>
      <c r="I59" s="734"/>
      <c r="J59" s="734"/>
      <c r="K59" s="734"/>
      <c r="L59" s="734"/>
      <c r="M59" s="734"/>
      <c r="N59" s="734"/>
      <c r="O59" s="734"/>
      <c r="P59" s="734"/>
      <c r="Q59" s="734"/>
      <c r="AY59" s="460"/>
      <c r="AZ59" s="460"/>
      <c r="BA59" s="460"/>
      <c r="BB59" s="460"/>
      <c r="BC59" s="460"/>
      <c r="BD59" s="628"/>
      <c r="BE59" s="628"/>
      <c r="BF59" s="628"/>
      <c r="BG59" s="628"/>
      <c r="BH59" s="460"/>
      <c r="BI59" s="460"/>
      <c r="BJ59" s="460"/>
    </row>
    <row r="60" spans="1:74" s="427" customFormat="1" ht="12" customHeight="1" x14ac:dyDescent="0.25">
      <c r="A60" s="426"/>
      <c r="B60" s="741" t="s">
        <v>2</v>
      </c>
      <c r="C60" s="740"/>
      <c r="D60" s="740"/>
      <c r="E60" s="740"/>
      <c r="F60" s="740"/>
      <c r="G60" s="740"/>
      <c r="H60" s="740"/>
      <c r="I60" s="740"/>
      <c r="J60" s="740"/>
      <c r="K60" s="740"/>
      <c r="L60" s="740"/>
      <c r="M60" s="740"/>
      <c r="N60" s="740"/>
      <c r="O60" s="740"/>
      <c r="P60" s="740"/>
      <c r="Q60" s="734"/>
      <c r="AY60" s="459"/>
      <c r="AZ60" s="459"/>
      <c r="BA60" s="459"/>
      <c r="BB60" s="459"/>
      <c r="BC60" s="459"/>
      <c r="BD60" s="627"/>
      <c r="BE60" s="627"/>
      <c r="BF60" s="627"/>
      <c r="BG60" s="459"/>
      <c r="BH60" s="459"/>
      <c r="BI60" s="459"/>
      <c r="BJ60" s="459"/>
    </row>
    <row r="61" spans="1:74" s="427" customFormat="1" ht="12" customHeight="1" x14ac:dyDescent="0.25">
      <c r="A61" s="426"/>
      <c r="B61" s="743" t="s">
        <v>831</v>
      </c>
      <c r="C61" s="744"/>
      <c r="D61" s="744"/>
      <c r="E61" s="744"/>
      <c r="F61" s="744"/>
      <c r="G61" s="744"/>
      <c r="H61" s="744"/>
      <c r="I61" s="744"/>
      <c r="J61" s="744"/>
      <c r="K61" s="744"/>
      <c r="L61" s="744"/>
      <c r="M61" s="744"/>
      <c r="N61" s="744"/>
      <c r="O61" s="744"/>
      <c r="P61" s="744"/>
      <c r="Q61" s="734"/>
      <c r="AY61" s="459"/>
      <c r="AZ61" s="459"/>
      <c r="BA61" s="459"/>
      <c r="BB61" s="459"/>
      <c r="BC61" s="459"/>
      <c r="BD61" s="627"/>
      <c r="BE61" s="627"/>
      <c r="BF61" s="627"/>
      <c r="BG61" s="459"/>
      <c r="BH61" s="459"/>
      <c r="BI61" s="459"/>
      <c r="BJ61" s="459"/>
    </row>
    <row r="62" spans="1:74" s="427" customFormat="1" ht="12" customHeight="1" x14ac:dyDescent="0.25">
      <c r="A62" s="393"/>
      <c r="B62" s="745" t="s">
        <v>1359</v>
      </c>
      <c r="C62" s="734"/>
      <c r="D62" s="734"/>
      <c r="E62" s="734"/>
      <c r="F62" s="734"/>
      <c r="G62" s="734"/>
      <c r="H62" s="734"/>
      <c r="I62" s="734"/>
      <c r="J62" s="734"/>
      <c r="K62" s="734"/>
      <c r="L62" s="734"/>
      <c r="M62" s="734"/>
      <c r="N62" s="734"/>
      <c r="O62" s="734"/>
      <c r="P62" s="734"/>
      <c r="Q62" s="734"/>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T5" activePane="bottomRight" state="frozen"/>
      <selection activeCell="BI18" sqref="BI18"/>
      <selection pane="topRight" activeCell="BI18" sqref="BI18"/>
      <selection pane="bottomLeft" activeCell="BI18" sqref="BI18"/>
      <selection pane="bottomRight" activeCell="BA18" sqref="BA18"/>
    </sheetView>
  </sheetViews>
  <sheetFormatPr defaultColWidth="9.54296875" defaultRowHeight="10" x14ac:dyDescent="0.2"/>
  <cols>
    <col min="1" max="1" width="13.453125" style="188" customWidth="1"/>
    <col min="2" max="2" width="36.453125" style="188" customWidth="1"/>
    <col min="3" max="50" width="6.54296875" style="188" customWidth="1"/>
    <col min="51" max="55" width="6.54296875" style="314" customWidth="1"/>
    <col min="56" max="58" width="6.54296875" style="630" customWidth="1"/>
    <col min="59" max="62" width="6.54296875" style="314" customWidth="1"/>
    <col min="63" max="74" width="6.54296875" style="188" customWidth="1"/>
    <col min="75" max="16384" width="9.54296875" style="188"/>
  </cols>
  <sheetData>
    <row r="1" spans="1:74" ht="13.4" customHeight="1" x14ac:dyDescent="0.3">
      <c r="A1" s="758" t="s">
        <v>792</v>
      </c>
      <c r="B1" s="833" t="s">
        <v>1348</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2"/>
    </row>
    <row r="2" spans="1:74" s="189" customFormat="1" ht="13.4" customHeight="1" x14ac:dyDescent="0.25">
      <c r="A2" s="759"/>
      <c r="B2" s="671" t="str">
        <f>"U.S. Energy Information Administration  |  Short-Term Energy Outlook  - "&amp;Dates!D1</f>
        <v>U.S. Energy Information Administration  |  Short-Term Energy Outlook  - April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
      <c r="B5" s="190" t="s">
        <v>155</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65</v>
      </c>
      <c r="B6" s="206" t="s">
        <v>432</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1124.9175525000001</v>
      </c>
      <c r="AN6" s="266">
        <v>1052.6623301</v>
      </c>
      <c r="AO6" s="266">
        <v>839.60920468999996</v>
      </c>
      <c r="AP6" s="266">
        <v>519.55790322999997</v>
      </c>
      <c r="AQ6" s="266">
        <v>245.64289546000001</v>
      </c>
      <c r="AR6" s="266">
        <v>14.186115168000001</v>
      </c>
      <c r="AS6" s="266">
        <v>13.429402318999999</v>
      </c>
      <c r="AT6" s="266">
        <v>3.4278864693000002</v>
      </c>
      <c r="AU6" s="266">
        <v>68.629404944000001</v>
      </c>
      <c r="AV6" s="266">
        <v>281.28765153000001</v>
      </c>
      <c r="AW6" s="266">
        <v>729.70618520999994</v>
      </c>
      <c r="AX6" s="266">
        <v>914.96901646000003</v>
      </c>
      <c r="AY6" s="266">
        <v>1303.6213327999999</v>
      </c>
      <c r="AZ6" s="266">
        <v>996.16988398000001</v>
      </c>
      <c r="BA6" s="266">
        <v>825.64177056999995</v>
      </c>
      <c r="BB6" s="309">
        <v>554.79160923999996</v>
      </c>
      <c r="BC6" s="309">
        <v>262.37396045999998</v>
      </c>
      <c r="BD6" s="309">
        <v>46.656033764999997</v>
      </c>
      <c r="BE6" s="309">
        <v>7.3392092099999999</v>
      </c>
      <c r="BF6" s="309">
        <v>16.687809425000001</v>
      </c>
      <c r="BG6" s="309">
        <v>104.32142168999999</v>
      </c>
      <c r="BH6" s="309">
        <v>420.48495222999998</v>
      </c>
      <c r="BI6" s="309">
        <v>688.03873949000001</v>
      </c>
      <c r="BJ6" s="309">
        <v>1035.3438954000001</v>
      </c>
      <c r="BK6" s="309">
        <v>1197.1535061</v>
      </c>
      <c r="BL6" s="309">
        <v>1003.2246659</v>
      </c>
      <c r="BM6" s="309">
        <v>886.94115671999998</v>
      </c>
      <c r="BN6" s="309">
        <v>544.21207477999997</v>
      </c>
      <c r="BO6" s="309">
        <v>256.76157074999998</v>
      </c>
      <c r="BP6" s="309">
        <v>47.441303134999998</v>
      </c>
      <c r="BQ6" s="309">
        <v>7.3440263486999999</v>
      </c>
      <c r="BR6" s="309">
        <v>16.694569042000001</v>
      </c>
      <c r="BS6" s="309">
        <v>104.34258047</v>
      </c>
      <c r="BT6" s="309">
        <v>420.51473528000002</v>
      </c>
      <c r="BU6" s="309">
        <v>688.06609452999999</v>
      </c>
      <c r="BV6" s="309">
        <v>1035.3743379</v>
      </c>
    </row>
    <row r="7" spans="1:74" ht="11.15" customHeight="1" x14ac:dyDescent="0.25">
      <c r="A7" s="9" t="s">
        <v>67</v>
      </c>
      <c r="B7" s="206" t="s">
        <v>465</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1067.8266398000001</v>
      </c>
      <c r="AN7" s="266">
        <v>1015.9115986</v>
      </c>
      <c r="AO7" s="266">
        <v>735.88071272000002</v>
      </c>
      <c r="AP7" s="266">
        <v>440.85529530000002</v>
      </c>
      <c r="AQ7" s="266">
        <v>216.91833077000001</v>
      </c>
      <c r="AR7" s="266">
        <v>10.07363415</v>
      </c>
      <c r="AS7" s="266">
        <v>3.7510598435000002</v>
      </c>
      <c r="AT7" s="266">
        <v>2.0292540896000002</v>
      </c>
      <c r="AU7" s="266">
        <v>50.786882677999998</v>
      </c>
      <c r="AV7" s="266">
        <v>207.03814690999999</v>
      </c>
      <c r="AW7" s="266">
        <v>708.35810064999998</v>
      </c>
      <c r="AX7" s="266">
        <v>810.27251306000005</v>
      </c>
      <c r="AY7" s="266">
        <v>1245.0948311</v>
      </c>
      <c r="AZ7" s="266">
        <v>936.04256925000004</v>
      </c>
      <c r="BA7" s="266">
        <v>727.53154004999999</v>
      </c>
      <c r="BB7" s="309">
        <v>465.01742153999999</v>
      </c>
      <c r="BC7" s="309">
        <v>196.52905351000001</v>
      </c>
      <c r="BD7" s="309">
        <v>21.839952704000002</v>
      </c>
      <c r="BE7" s="309">
        <v>1</v>
      </c>
      <c r="BF7" s="309">
        <v>5.6445207364999996</v>
      </c>
      <c r="BG7" s="309">
        <v>69.810338900000005</v>
      </c>
      <c r="BH7" s="309">
        <v>358.30637078000001</v>
      </c>
      <c r="BI7" s="309">
        <v>632.19384654999999</v>
      </c>
      <c r="BJ7" s="309">
        <v>970.28310439999996</v>
      </c>
      <c r="BK7" s="309">
        <v>1107.6421124999999</v>
      </c>
      <c r="BL7" s="309">
        <v>929.21736343999999</v>
      </c>
      <c r="BM7" s="309">
        <v>796.80362560000003</v>
      </c>
      <c r="BN7" s="309">
        <v>454.94816195999999</v>
      </c>
      <c r="BO7" s="309">
        <v>191.12738304000001</v>
      </c>
      <c r="BP7" s="309">
        <v>21.82377923</v>
      </c>
      <c r="BQ7" s="309">
        <v>1</v>
      </c>
      <c r="BR7" s="309">
        <v>5.6430185807999997</v>
      </c>
      <c r="BS7" s="309">
        <v>69.791005345000002</v>
      </c>
      <c r="BT7" s="309">
        <v>358.26882294000001</v>
      </c>
      <c r="BU7" s="309">
        <v>632.14963197999998</v>
      </c>
      <c r="BV7" s="309">
        <v>970.23242998000001</v>
      </c>
    </row>
    <row r="8" spans="1:74" ht="11.15" customHeight="1" x14ac:dyDescent="0.25">
      <c r="A8" s="9" t="s">
        <v>68</v>
      </c>
      <c r="B8" s="206" t="s">
        <v>433</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1147.2719085000001</v>
      </c>
      <c r="AN8" s="266">
        <v>1248.5476902</v>
      </c>
      <c r="AO8" s="266">
        <v>690.00323963000005</v>
      </c>
      <c r="AP8" s="266">
        <v>449.36392006</v>
      </c>
      <c r="AQ8" s="266">
        <v>243.88407699000001</v>
      </c>
      <c r="AR8" s="266">
        <v>14.446574737000001</v>
      </c>
      <c r="AS8" s="266">
        <v>6.8842190521999997</v>
      </c>
      <c r="AT8" s="266">
        <v>5.2815984104</v>
      </c>
      <c r="AU8" s="266">
        <v>57.370364314</v>
      </c>
      <c r="AV8" s="266">
        <v>226.85479031</v>
      </c>
      <c r="AW8" s="266">
        <v>782.10154683999997</v>
      </c>
      <c r="AX8" s="266">
        <v>880.48329326999999</v>
      </c>
      <c r="AY8" s="266">
        <v>1393.9558761000001</v>
      </c>
      <c r="AZ8" s="266">
        <v>1085.0543219000001</v>
      </c>
      <c r="BA8" s="266">
        <v>793.68705494999995</v>
      </c>
      <c r="BB8" s="309">
        <v>459.53523215000001</v>
      </c>
      <c r="BC8" s="309">
        <v>207.74574633</v>
      </c>
      <c r="BD8" s="309">
        <v>32.966860730999997</v>
      </c>
      <c r="BE8" s="309">
        <v>4.5355684280000004</v>
      </c>
      <c r="BF8" s="309">
        <v>16.689012429000002</v>
      </c>
      <c r="BG8" s="309">
        <v>98.426560315000003</v>
      </c>
      <c r="BH8" s="309">
        <v>402.06743038000002</v>
      </c>
      <c r="BI8" s="309">
        <v>727.01495249000004</v>
      </c>
      <c r="BJ8" s="309">
        <v>1116.2026728999999</v>
      </c>
      <c r="BK8" s="309">
        <v>1234.3800094999999</v>
      </c>
      <c r="BL8" s="309">
        <v>1011.6510247</v>
      </c>
      <c r="BM8" s="309">
        <v>824.68424994999998</v>
      </c>
      <c r="BN8" s="309">
        <v>461.24956466999998</v>
      </c>
      <c r="BO8" s="309">
        <v>211.29577506999999</v>
      </c>
      <c r="BP8" s="309">
        <v>34.010966140000001</v>
      </c>
      <c r="BQ8" s="309">
        <v>4.5380934179999999</v>
      </c>
      <c r="BR8" s="309">
        <v>16.691525639000002</v>
      </c>
      <c r="BS8" s="309">
        <v>98.442089779</v>
      </c>
      <c r="BT8" s="309">
        <v>402.07598569999999</v>
      </c>
      <c r="BU8" s="309">
        <v>726.99867642000004</v>
      </c>
      <c r="BV8" s="309">
        <v>1116.1546258000001</v>
      </c>
    </row>
    <row r="9" spans="1:74" ht="11.15" customHeight="1" x14ac:dyDescent="0.25">
      <c r="A9" s="9" t="s">
        <v>69</v>
      </c>
      <c r="B9" s="206" t="s">
        <v>434</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1179.9258483999999</v>
      </c>
      <c r="AN9" s="266">
        <v>1374.9278796000001</v>
      </c>
      <c r="AO9" s="266">
        <v>672.81968442000004</v>
      </c>
      <c r="AP9" s="266">
        <v>479.11182289999999</v>
      </c>
      <c r="AQ9" s="266">
        <v>225.21569909999999</v>
      </c>
      <c r="AR9" s="266">
        <v>13.985889946</v>
      </c>
      <c r="AS9" s="266">
        <v>8.4780975429000005</v>
      </c>
      <c r="AT9" s="266">
        <v>11.481943138</v>
      </c>
      <c r="AU9" s="266">
        <v>68.200264321000006</v>
      </c>
      <c r="AV9" s="266">
        <v>295.17672969</v>
      </c>
      <c r="AW9" s="266">
        <v>737.72693831000004</v>
      </c>
      <c r="AX9" s="266">
        <v>994.05649815000004</v>
      </c>
      <c r="AY9" s="266">
        <v>1441.1992447</v>
      </c>
      <c r="AZ9" s="266">
        <v>1192.6764638</v>
      </c>
      <c r="BA9" s="266">
        <v>869.54484988000002</v>
      </c>
      <c r="BB9" s="309">
        <v>435.73298749999998</v>
      </c>
      <c r="BC9" s="309">
        <v>186.65785951999999</v>
      </c>
      <c r="BD9" s="309">
        <v>40.622662908999999</v>
      </c>
      <c r="BE9" s="309">
        <v>12.247823292</v>
      </c>
      <c r="BF9" s="309">
        <v>22.784209963999999</v>
      </c>
      <c r="BG9" s="309">
        <v>122.04650423</v>
      </c>
      <c r="BH9" s="309">
        <v>420.75404113000002</v>
      </c>
      <c r="BI9" s="309">
        <v>809.70671111000001</v>
      </c>
      <c r="BJ9" s="309">
        <v>1236.1230249</v>
      </c>
      <c r="BK9" s="309">
        <v>1329.4668220999999</v>
      </c>
      <c r="BL9" s="309">
        <v>1064.6315714</v>
      </c>
      <c r="BM9" s="309">
        <v>844.37670824999998</v>
      </c>
      <c r="BN9" s="309">
        <v>459.32708237999998</v>
      </c>
      <c r="BO9" s="309">
        <v>205.43003374</v>
      </c>
      <c r="BP9" s="309">
        <v>46.875177800000003</v>
      </c>
      <c r="BQ9" s="309">
        <v>12.259555195000001</v>
      </c>
      <c r="BR9" s="309">
        <v>22.800245009000001</v>
      </c>
      <c r="BS9" s="309">
        <v>122.11432358</v>
      </c>
      <c r="BT9" s="309">
        <v>420.89334009999999</v>
      </c>
      <c r="BU9" s="309">
        <v>809.89028113999996</v>
      </c>
      <c r="BV9" s="309">
        <v>1236.3352875</v>
      </c>
    </row>
    <row r="10" spans="1:74" ht="11.15" customHeight="1" x14ac:dyDescent="0.25">
      <c r="A10" s="9" t="s">
        <v>330</v>
      </c>
      <c r="B10" s="206" t="s">
        <v>466</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578.50333424999997</v>
      </c>
      <c r="AN10" s="266">
        <v>484.36727289999999</v>
      </c>
      <c r="AO10" s="266">
        <v>283.54085115999999</v>
      </c>
      <c r="AP10" s="266">
        <v>153.49058962000001</v>
      </c>
      <c r="AQ10" s="266">
        <v>56.458855442999997</v>
      </c>
      <c r="AR10" s="266">
        <v>1.1877497536999999</v>
      </c>
      <c r="AS10" s="266">
        <v>5.3454973289999999E-2</v>
      </c>
      <c r="AT10" s="266">
        <v>2.6702732353000001E-2</v>
      </c>
      <c r="AU10" s="266">
        <v>10.303229662</v>
      </c>
      <c r="AV10" s="266">
        <v>69.889662134999995</v>
      </c>
      <c r="AW10" s="266">
        <v>377.57269802000002</v>
      </c>
      <c r="AX10" s="266">
        <v>350.88764185000002</v>
      </c>
      <c r="AY10" s="266">
        <v>645.12407744999996</v>
      </c>
      <c r="AZ10" s="266">
        <v>411.77239543000002</v>
      </c>
      <c r="BA10" s="266">
        <v>283.33296645000001</v>
      </c>
      <c r="BB10" s="309">
        <v>145.04302229000001</v>
      </c>
      <c r="BC10" s="309">
        <v>44.075797758999997</v>
      </c>
      <c r="BD10" s="309">
        <v>1.6662479002999999</v>
      </c>
      <c r="BE10" s="309">
        <v>2.6418606083E-2</v>
      </c>
      <c r="BF10" s="309">
        <v>0.35305734155000001</v>
      </c>
      <c r="BG10" s="309">
        <v>12.704146706</v>
      </c>
      <c r="BH10" s="309">
        <v>130.69727007</v>
      </c>
      <c r="BI10" s="309">
        <v>301.43688159999999</v>
      </c>
      <c r="BJ10" s="309">
        <v>518.97713024999996</v>
      </c>
      <c r="BK10" s="309">
        <v>587.76312700999995</v>
      </c>
      <c r="BL10" s="309">
        <v>452.67615532999997</v>
      </c>
      <c r="BM10" s="309">
        <v>332.82773731999998</v>
      </c>
      <c r="BN10" s="309">
        <v>144.97427049999999</v>
      </c>
      <c r="BO10" s="309">
        <v>42.986608003999997</v>
      </c>
      <c r="BP10" s="309">
        <v>1.5288274448000001</v>
      </c>
      <c r="BQ10" s="309">
        <v>2.6096539368E-2</v>
      </c>
      <c r="BR10" s="309">
        <v>0.35054068956000001</v>
      </c>
      <c r="BS10" s="309">
        <v>12.654941411999999</v>
      </c>
      <c r="BT10" s="309">
        <v>130.37266984999999</v>
      </c>
      <c r="BU10" s="309">
        <v>300.84783412000002</v>
      </c>
      <c r="BV10" s="309">
        <v>518.13860913999997</v>
      </c>
    </row>
    <row r="11" spans="1:74" ht="11.15" customHeight="1" x14ac:dyDescent="0.25">
      <c r="A11" s="9" t="s">
        <v>70</v>
      </c>
      <c r="B11" s="206" t="s">
        <v>436</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736.11393314999998</v>
      </c>
      <c r="AN11" s="266">
        <v>715.05990453000004</v>
      </c>
      <c r="AO11" s="266">
        <v>337.63095146000001</v>
      </c>
      <c r="AP11" s="266">
        <v>228.66299588999999</v>
      </c>
      <c r="AQ11" s="266">
        <v>82.171110085999999</v>
      </c>
      <c r="AR11" s="266">
        <v>0.92607210494000003</v>
      </c>
      <c r="AS11" s="266">
        <v>0</v>
      </c>
      <c r="AT11" s="266">
        <v>0</v>
      </c>
      <c r="AU11" s="266">
        <v>19.053253303000002</v>
      </c>
      <c r="AV11" s="266">
        <v>102.38290915</v>
      </c>
      <c r="AW11" s="266">
        <v>518.16694170999995</v>
      </c>
      <c r="AX11" s="266">
        <v>411.08020535999998</v>
      </c>
      <c r="AY11" s="266">
        <v>845.15054803999999</v>
      </c>
      <c r="AZ11" s="266">
        <v>588.21793861000003</v>
      </c>
      <c r="BA11" s="266">
        <v>406.17428522</v>
      </c>
      <c r="BB11" s="309">
        <v>180.43116520999999</v>
      </c>
      <c r="BC11" s="309">
        <v>54.326604330000002</v>
      </c>
      <c r="BD11" s="309">
        <v>1.8754753524000001</v>
      </c>
      <c r="BE11" s="309">
        <v>0</v>
      </c>
      <c r="BF11" s="309">
        <v>0.23118380329999999</v>
      </c>
      <c r="BG11" s="309">
        <v>19.942149353000001</v>
      </c>
      <c r="BH11" s="309">
        <v>181.04099773999999</v>
      </c>
      <c r="BI11" s="309">
        <v>418.60783257999998</v>
      </c>
      <c r="BJ11" s="309">
        <v>702.99403808</v>
      </c>
      <c r="BK11" s="309">
        <v>777.09474150999995</v>
      </c>
      <c r="BL11" s="309">
        <v>588.08621522999999</v>
      </c>
      <c r="BM11" s="309">
        <v>424.03824280999999</v>
      </c>
      <c r="BN11" s="309">
        <v>188.66767105</v>
      </c>
      <c r="BO11" s="309">
        <v>57.629680464000003</v>
      </c>
      <c r="BP11" s="309">
        <v>1.8767873448000001</v>
      </c>
      <c r="BQ11" s="309">
        <v>0</v>
      </c>
      <c r="BR11" s="309">
        <v>0.23098720361</v>
      </c>
      <c r="BS11" s="309">
        <v>19.959017539000001</v>
      </c>
      <c r="BT11" s="309">
        <v>181.13912339999999</v>
      </c>
      <c r="BU11" s="309">
        <v>418.75564172000003</v>
      </c>
      <c r="BV11" s="309">
        <v>703.18743141000004</v>
      </c>
    </row>
    <row r="12" spans="1:74" ht="11.15" customHeight="1" x14ac:dyDescent="0.25">
      <c r="A12" s="9" t="s">
        <v>71</v>
      </c>
      <c r="B12" s="206" t="s">
        <v>437</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515.16341625999996</v>
      </c>
      <c r="AN12" s="266">
        <v>580.20991436999998</v>
      </c>
      <c r="AO12" s="266">
        <v>200.36111983000001</v>
      </c>
      <c r="AP12" s="266">
        <v>102.44587158</v>
      </c>
      <c r="AQ12" s="266">
        <v>18.156368762</v>
      </c>
      <c r="AR12" s="266">
        <v>7.348322971E-2</v>
      </c>
      <c r="AS12" s="266">
        <v>0</v>
      </c>
      <c r="AT12" s="266">
        <v>0</v>
      </c>
      <c r="AU12" s="266">
        <v>1.2413458374999999</v>
      </c>
      <c r="AV12" s="266">
        <v>31.627267940999999</v>
      </c>
      <c r="AW12" s="266">
        <v>257.66047433</v>
      </c>
      <c r="AX12" s="266">
        <v>206.14249641999999</v>
      </c>
      <c r="AY12" s="266">
        <v>580.49528040999996</v>
      </c>
      <c r="AZ12" s="266">
        <v>496.4929621</v>
      </c>
      <c r="BA12" s="266">
        <v>288.83759120000002</v>
      </c>
      <c r="BB12" s="309">
        <v>60.028555515999997</v>
      </c>
      <c r="BC12" s="309">
        <v>6.9842772116000003</v>
      </c>
      <c r="BD12" s="309">
        <v>0.24282504945</v>
      </c>
      <c r="BE12" s="309">
        <v>0</v>
      </c>
      <c r="BF12" s="309">
        <v>0.24261712907999999</v>
      </c>
      <c r="BG12" s="309">
        <v>3.8665864779999999</v>
      </c>
      <c r="BH12" s="309">
        <v>60.840366615000001</v>
      </c>
      <c r="BI12" s="309">
        <v>250.52348517999999</v>
      </c>
      <c r="BJ12" s="309">
        <v>504.19026754999999</v>
      </c>
      <c r="BK12" s="309">
        <v>554.90314446000002</v>
      </c>
      <c r="BL12" s="309">
        <v>397.17610373000002</v>
      </c>
      <c r="BM12" s="309">
        <v>253.07878658999999</v>
      </c>
      <c r="BN12" s="309">
        <v>79.739910847000004</v>
      </c>
      <c r="BO12" s="309">
        <v>9.9901226973000004</v>
      </c>
      <c r="BP12" s="309">
        <v>0.33746746464999999</v>
      </c>
      <c r="BQ12" s="309">
        <v>0</v>
      </c>
      <c r="BR12" s="309">
        <v>0.2412427761</v>
      </c>
      <c r="BS12" s="309">
        <v>3.8511146187</v>
      </c>
      <c r="BT12" s="309">
        <v>60.734028823000003</v>
      </c>
      <c r="BU12" s="309">
        <v>250.34418706</v>
      </c>
      <c r="BV12" s="309">
        <v>503.96298883999998</v>
      </c>
    </row>
    <row r="13" spans="1:74" ht="11.15" customHeight="1" x14ac:dyDescent="0.25">
      <c r="A13" s="9" t="s">
        <v>72</v>
      </c>
      <c r="B13" s="206" t="s">
        <v>438</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879.14683128000001</v>
      </c>
      <c r="AN13" s="266">
        <v>784.32380950000004</v>
      </c>
      <c r="AO13" s="266">
        <v>645.32164934000002</v>
      </c>
      <c r="AP13" s="266">
        <v>405.15262660000002</v>
      </c>
      <c r="AQ13" s="266">
        <v>221.65957172</v>
      </c>
      <c r="AR13" s="266">
        <v>34.698833573000002</v>
      </c>
      <c r="AS13" s="266">
        <v>4.518336197</v>
      </c>
      <c r="AT13" s="266">
        <v>23.101089951999999</v>
      </c>
      <c r="AU13" s="266">
        <v>82.328210647000006</v>
      </c>
      <c r="AV13" s="266">
        <v>345.33740129</v>
      </c>
      <c r="AW13" s="266">
        <v>492.56285807</v>
      </c>
      <c r="AX13" s="266">
        <v>798.22289456999999</v>
      </c>
      <c r="AY13" s="266">
        <v>884.77487974999997</v>
      </c>
      <c r="AZ13" s="266">
        <v>803.33870236999996</v>
      </c>
      <c r="BA13" s="266">
        <v>634.11081535999995</v>
      </c>
      <c r="BB13" s="309">
        <v>385.63172023999999</v>
      </c>
      <c r="BC13" s="309">
        <v>201.01500299</v>
      </c>
      <c r="BD13" s="309">
        <v>73.098166875000004</v>
      </c>
      <c r="BE13" s="309">
        <v>13.448160489999999</v>
      </c>
      <c r="BF13" s="309">
        <v>19.106427433</v>
      </c>
      <c r="BG13" s="309">
        <v>110.00208154000001</v>
      </c>
      <c r="BH13" s="309">
        <v>329.25426628999998</v>
      </c>
      <c r="BI13" s="309">
        <v>626.36921923</v>
      </c>
      <c r="BJ13" s="309">
        <v>910.04110756</v>
      </c>
      <c r="BK13" s="309">
        <v>906.46938934000002</v>
      </c>
      <c r="BL13" s="309">
        <v>734.44221368000001</v>
      </c>
      <c r="BM13" s="309">
        <v>616.61378445000003</v>
      </c>
      <c r="BN13" s="309">
        <v>410.09841040999999</v>
      </c>
      <c r="BO13" s="309">
        <v>220.12014221000001</v>
      </c>
      <c r="BP13" s="309">
        <v>82.878147490999993</v>
      </c>
      <c r="BQ13" s="309">
        <v>13.448842258000001</v>
      </c>
      <c r="BR13" s="309">
        <v>19.096803562000002</v>
      </c>
      <c r="BS13" s="309">
        <v>109.92294569000001</v>
      </c>
      <c r="BT13" s="309">
        <v>329.03232488999998</v>
      </c>
      <c r="BU13" s="309">
        <v>626.07092694000005</v>
      </c>
      <c r="BV13" s="309">
        <v>909.71827516999997</v>
      </c>
    </row>
    <row r="14" spans="1:74" ht="11.15" customHeight="1" x14ac:dyDescent="0.25">
      <c r="A14" s="9" t="s">
        <v>73</v>
      </c>
      <c r="B14" s="206" t="s">
        <v>439</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549.08981926000001</v>
      </c>
      <c r="AN14" s="266">
        <v>492.61565041</v>
      </c>
      <c r="AO14" s="266">
        <v>520.54078700000002</v>
      </c>
      <c r="AP14" s="266">
        <v>284.89254562999997</v>
      </c>
      <c r="AQ14" s="266">
        <v>173.00055305999999</v>
      </c>
      <c r="AR14" s="266">
        <v>28.923554129999999</v>
      </c>
      <c r="AS14" s="266">
        <v>10.384596779000001</v>
      </c>
      <c r="AT14" s="266">
        <v>14.350672219</v>
      </c>
      <c r="AU14" s="266">
        <v>52.494075672999998</v>
      </c>
      <c r="AV14" s="266">
        <v>245.23379025</v>
      </c>
      <c r="AW14" s="266">
        <v>324.93647540000001</v>
      </c>
      <c r="AX14" s="266">
        <v>634.36077303000002</v>
      </c>
      <c r="AY14" s="266">
        <v>538.06363984999996</v>
      </c>
      <c r="AZ14" s="266">
        <v>462.14289874999997</v>
      </c>
      <c r="BA14" s="266">
        <v>375.54786852000001</v>
      </c>
      <c r="BB14" s="309">
        <v>344.29136249999999</v>
      </c>
      <c r="BC14" s="309">
        <v>199.82222780000001</v>
      </c>
      <c r="BD14" s="309">
        <v>80.666900952000006</v>
      </c>
      <c r="BE14" s="309">
        <v>20.591475218999999</v>
      </c>
      <c r="BF14" s="309">
        <v>20.130636178</v>
      </c>
      <c r="BG14" s="309">
        <v>53.477460604999997</v>
      </c>
      <c r="BH14" s="309">
        <v>198.00523114999999</v>
      </c>
      <c r="BI14" s="309">
        <v>417.23611448999998</v>
      </c>
      <c r="BJ14" s="309">
        <v>603.33516233</v>
      </c>
      <c r="BK14" s="309">
        <v>590.34312693000004</v>
      </c>
      <c r="BL14" s="309">
        <v>495.32186359999997</v>
      </c>
      <c r="BM14" s="309">
        <v>458.04323826000001</v>
      </c>
      <c r="BN14" s="309">
        <v>337.62936252999998</v>
      </c>
      <c r="BO14" s="309">
        <v>194.52869677000001</v>
      </c>
      <c r="BP14" s="309">
        <v>79.361746011999998</v>
      </c>
      <c r="BQ14" s="309">
        <v>20.684961687000001</v>
      </c>
      <c r="BR14" s="309">
        <v>20.207580867000001</v>
      </c>
      <c r="BS14" s="309">
        <v>53.663957371999999</v>
      </c>
      <c r="BT14" s="309">
        <v>198.39524865000001</v>
      </c>
      <c r="BU14" s="309">
        <v>417.66430810999998</v>
      </c>
      <c r="BV14" s="309">
        <v>603.77378513999997</v>
      </c>
    </row>
    <row r="15" spans="1:74" ht="11.15" customHeight="1" x14ac:dyDescent="0.25">
      <c r="A15" s="9" t="s">
        <v>560</v>
      </c>
      <c r="B15" s="206" t="s">
        <v>467</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805.22579453000003</v>
      </c>
      <c r="AN15" s="266">
        <v>794.07746370999996</v>
      </c>
      <c r="AO15" s="266">
        <v>507.99587228000001</v>
      </c>
      <c r="AP15" s="266">
        <v>308.28807847000002</v>
      </c>
      <c r="AQ15" s="266">
        <v>151.14480814999999</v>
      </c>
      <c r="AR15" s="266">
        <v>12.483922172</v>
      </c>
      <c r="AS15" s="266">
        <v>4.6412889092</v>
      </c>
      <c r="AT15" s="266">
        <v>5.9859212582000003</v>
      </c>
      <c r="AU15" s="266">
        <v>40.197401788000001</v>
      </c>
      <c r="AV15" s="266">
        <v>180.15587937999999</v>
      </c>
      <c r="AW15" s="266">
        <v>509.93011827999999</v>
      </c>
      <c r="AX15" s="266">
        <v>616.80667582000001</v>
      </c>
      <c r="AY15" s="266">
        <v>913.71887174000005</v>
      </c>
      <c r="AZ15" s="266">
        <v>709.79160076000005</v>
      </c>
      <c r="BA15" s="266">
        <v>524.06739107999999</v>
      </c>
      <c r="BB15" s="309">
        <v>309.3143541</v>
      </c>
      <c r="BC15" s="309">
        <v>138.62269255999999</v>
      </c>
      <c r="BD15" s="309">
        <v>31.190263507000001</v>
      </c>
      <c r="BE15" s="309">
        <v>6.2345562619999999</v>
      </c>
      <c r="BF15" s="309">
        <v>10.120397534</v>
      </c>
      <c r="BG15" s="309">
        <v>56.622944523000001</v>
      </c>
      <c r="BH15" s="309">
        <v>249.98523452000001</v>
      </c>
      <c r="BI15" s="309">
        <v>497.84373321999999</v>
      </c>
      <c r="BJ15" s="309">
        <v>782.74275611999997</v>
      </c>
      <c r="BK15" s="309">
        <v>852.26945641999998</v>
      </c>
      <c r="BL15" s="309">
        <v>685.74210070000004</v>
      </c>
      <c r="BM15" s="309">
        <v>556.12069978</v>
      </c>
      <c r="BN15" s="309">
        <v>312.64307594000002</v>
      </c>
      <c r="BO15" s="309">
        <v>140.15912621999999</v>
      </c>
      <c r="BP15" s="309">
        <v>32.272815069000004</v>
      </c>
      <c r="BQ15" s="309">
        <v>6.2436968337999996</v>
      </c>
      <c r="BR15" s="309">
        <v>10.117475392999999</v>
      </c>
      <c r="BS15" s="309">
        <v>56.564982229000002</v>
      </c>
      <c r="BT15" s="309">
        <v>249.64530381</v>
      </c>
      <c r="BU15" s="309">
        <v>497.31516627000002</v>
      </c>
      <c r="BV15" s="309">
        <v>782.01144711999996</v>
      </c>
    </row>
    <row r="16" spans="1:74" ht="11.15" customHeight="1" x14ac:dyDescent="0.25">
      <c r="A16" s="9"/>
      <c r="B16" s="190" t="s">
        <v>156</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135</v>
      </c>
      <c r="B17" s="206" t="s">
        <v>432</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1168.9648867000001</v>
      </c>
      <c r="AZ17" s="266">
        <v>1020.7159177</v>
      </c>
      <c r="BA17" s="266">
        <v>910.97301972000002</v>
      </c>
      <c r="BB17" s="309">
        <v>565.74300000000005</v>
      </c>
      <c r="BC17" s="309">
        <v>239.4272</v>
      </c>
      <c r="BD17" s="309">
        <v>47.303280000000001</v>
      </c>
      <c r="BE17" s="309">
        <v>4.5961189999999998</v>
      </c>
      <c r="BF17" s="309">
        <v>13.757490000000001</v>
      </c>
      <c r="BG17" s="309">
        <v>89.125330000000005</v>
      </c>
      <c r="BH17" s="309">
        <v>371.90359999999998</v>
      </c>
      <c r="BI17" s="309">
        <v>737.02880000000005</v>
      </c>
      <c r="BJ17" s="309">
        <v>995.07039999999995</v>
      </c>
      <c r="BK17" s="309">
        <v>1191.2929999999999</v>
      </c>
      <c r="BL17" s="309">
        <v>1031.347</v>
      </c>
      <c r="BM17" s="309">
        <v>927.56730000000005</v>
      </c>
      <c r="BN17" s="309">
        <v>572.21680000000003</v>
      </c>
      <c r="BO17" s="309">
        <v>247.83920000000001</v>
      </c>
      <c r="BP17" s="309">
        <v>46.133049999999997</v>
      </c>
      <c r="BQ17" s="309">
        <v>5.0392080000000004</v>
      </c>
      <c r="BR17" s="309">
        <v>14.72325</v>
      </c>
      <c r="BS17" s="309">
        <v>87.564859999999996</v>
      </c>
      <c r="BT17" s="309">
        <v>378.55919999999998</v>
      </c>
      <c r="BU17" s="309">
        <v>727.76250000000005</v>
      </c>
      <c r="BV17" s="309">
        <v>1004.3579999999999</v>
      </c>
    </row>
    <row r="18" spans="1:74" ht="11.15" customHeight="1" x14ac:dyDescent="0.25">
      <c r="A18" s="9" t="s">
        <v>136</v>
      </c>
      <c r="B18" s="206" t="s">
        <v>465</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1112.0529635</v>
      </c>
      <c r="AZ18" s="266">
        <v>951.96075332999999</v>
      </c>
      <c r="BA18" s="266">
        <v>822.63456667000003</v>
      </c>
      <c r="BB18" s="309">
        <v>482.06599999999997</v>
      </c>
      <c r="BC18" s="309">
        <v>178.8777</v>
      </c>
      <c r="BD18" s="309">
        <v>23.27158</v>
      </c>
      <c r="BE18" s="309">
        <v>2.1643249999999998</v>
      </c>
      <c r="BF18" s="309">
        <v>8.898714</v>
      </c>
      <c r="BG18" s="309">
        <v>60.320720000000001</v>
      </c>
      <c r="BH18" s="309">
        <v>307.60989999999998</v>
      </c>
      <c r="BI18" s="309">
        <v>691.10530000000006</v>
      </c>
      <c r="BJ18" s="309">
        <v>909.34159999999997</v>
      </c>
      <c r="BK18" s="309">
        <v>1135.671</v>
      </c>
      <c r="BL18" s="309">
        <v>964.03039999999999</v>
      </c>
      <c r="BM18" s="309">
        <v>841.62559999999996</v>
      </c>
      <c r="BN18" s="309">
        <v>482.69990000000001</v>
      </c>
      <c r="BO18" s="309">
        <v>187.68</v>
      </c>
      <c r="BP18" s="309">
        <v>22.943269999999998</v>
      </c>
      <c r="BQ18" s="309">
        <v>2.2167110000000001</v>
      </c>
      <c r="BR18" s="309">
        <v>8.8045449999999992</v>
      </c>
      <c r="BS18" s="309">
        <v>59.439749999999997</v>
      </c>
      <c r="BT18" s="309">
        <v>310.92559999999997</v>
      </c>
      <c r="BU18" s="309">
        <v>678.6771</v>
      </c>
      <c r="BV18" s="309">
        <v>921.25850000000003</v>
      </c>
    </row>
    <row r="19" spans="1:74" ht="11.15" customHeight="1" x14ac:dyDescent="0.25">
      <c r="A19" s="9" t="s">
        <v>137</v>
      </c>
      <c r="B19" s="206" t="s">
        <v>433</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1226.485537</v>
      </c>
      <c r="AZ19" s="266">
        <v>1074.2547231000001</v>
      </c>
      <c r="BA19" s="266">
        <v>832.02588444000003</v>
      </c>
      <c r="BB19" s="309">
        <v>501.07679999999999</v>
      </c>
      <c r="BC19" s="309">
        <v>196.6875</v>
      </c>
      <c r="BD19" s="309">
        <v>29.599789999999999</v>
      </c>
      <c r="BE19" s="309">
        <v>7.1800040000000003</v>
      </c>
      <c r="BF19" s="309">
        <v>16.937259999999998</v>
      </c>
      <c r="BG19" s="309">
        <v>73.122789999999995</v>
      </c>
      <c r="BH19" s="309">
        <v>369.81979999999999</v>
      </c>
      <c r="BI19" s="309">
        <v>772.15740000000005</v>
      </c>
      <c r="BJ19" s="309">
        <v>1020.0069999999999</v>
      </c>
      <c r="BK19" s="309">
        <v>1255.528</v>
      </c>
      <c r="BL19" s="309">
        <v>1092.675</v>
      </c>
      <c r="BM19" s="309">
        <v>867.0539</v>
      </c>
      <c r="BN19" s="309">
        <v>500.29509999999999</v>
      </c>
      <c r="BO19" s="309">
        <v>205.20189999999999</v>
      </c>
      <c r="BP19" s="309">
        <v>30.655799999999999</v>
      </c>
      <c r="BQ19" s="309">
        <v>7.600041</v>
      </c>
      <c r="BR19" s="309">
        <v>16.804390000000001</v>
      </c>
      <c r="BS19" s="309">
        <v>70.969560000000001</v>
      </c>
      <c r="BT19" s="309">
        <v>365.56689999999998</v>
      </c>
      <c r="BU19" s="309">
        <v>766.62019999999995</v>
      </c>
      <c r="BV19" s="309">
        <v>1038.4739999999999</v>
      </c>
    </row>
    <row r="20" spans="1:74" ht="11.15" customHeight="1" x14ac:dyDescent="0.25">
      <c r="A20" s="9" t="s">
        <v>138</v>
      </c>
      <c r="B20" s="206" t="s">
        <v>434</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1279.0617883</v>
      </c>
      <c r="AZ20" s="266">
        <v>1134.1975602</v>
      </c>
      <c r="BA20" s="266">
        <v>806.1228251</v>
      </c>
      <c r="BB20" s="309">
        <v>490.7235</v>
      </c>
      <c r="BC20" s="309">
        <v>203.01130000000001</v>
      </c>
      <c r="BD20" s="309">
        <v>32.081980000000001</v>
      </c>
      <c r="BE20" s="309">
        <v>11.228809999999999</v>
      </c>
      <c r="BF20" s="309">
        <v>24.293849999999999</v>
      </c>
      <c r="BG20" s="309">
        <v>89.374459999999999</v>
      </c>
      <c r="BH20" s="309">
        <v>420.2045</v>
      </c>
      <c r="BI20" s="309">
        <v>801.13729999999998</v>
      </c>
      <c r="BJ20" s="309">
        <v>1135.5039999999999</v>
      </c>
      <c r="BK20" s="309">
        <v>1310.9169999999999</v>
      </c>
      <c r="BL20" s="309">
        <v>1160.7170000000001</v>
      </c>
      <c r="BM20" s="309">
        <v>847.78139999999996</v>
      </c>
      <c r="BN20" s="309">
        <v>498.44119999999998</v>
      </c>
      <c r="BO20" s="309">
        <v>209.2628</v>
      </c>
      <c r="BP20" s="309">
        <v>33.659550000000003</v>
      </c>
      <c r="BQ20" s="309">
        <v>12.38158</v>
      </c>
      <c r="BR20" s="309">
        <v>24.34928</v>
      </c>
      <c r="BS20" s="309">
        <v>88.71472</v>
      </c>
      <c r="BT20" s="309">
        <v>414.26580000000001</v>
      </c>
      <c r="BU20" s="309">
        <v>806.40989999999999</v>
      </c>
      <c r="BV20" s="309">
        <v>1147.329</v>
      </c>
    </row>
    <row r="21" spans="1:74" ht="11.15" customHeight="1" x14ac:dyDescent="0.25">
      <c r="A21" s="9" t="s">
        <v>139</v>
      </c>
      <c r="B21" s="206" t="s">
        <v>466</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592.86107466999999</v>
      </c>
      <c r="AZ21" s="266">
        <v>444.58768657000002</v>
      </c>
      <c r="BA21" s="266">
        <v>342.25699428000001</v>
      </c>
      <c r="BB21" s="309">
        <v>145.517</v>
      </c>
      <c r="BC21" s="309">
        <v>40.251710000000003</v>
      </c>
      <c r="BD21" s="309">
        <v>1.537668</v>
      </c>
      <c r="BE21" s="309">
        <v>9.2831200000000003E-2</v>
      </c>
      <c r="BF21" s="309">
        <v>0.4033292</v>
      </c>
      <c r="BG21" s="309">
        <v>10.18178</v>
      </c>
      <c r="BH21" s="309">
        <v>104.99250000000001</v>
      </c>
      <c r="BI21" s="309">
        <v>347.06380000000001</v>
      </c>
      <c r="BJ21" s="309">
        <v>453.40609999999998</v>
      </c>
      <c r="BK21" s="309">
        <v>603.61350000000004</v>
      </c>
      <c r="BL21" s="309">
        <v>445.15550000000002</v>
      </c>
      <c r="BM21" s="309">
        <v>352.14940000000001</v>
      </c>
      <c r="BN21" s="309">
        <v>145.9512</v>
      </c>
      <c r="BO21" s="309">
        <v>42.70966</v>
      </c>
      <c r="BP21" s="309">
        <v>1.389764</v>
      </c>
      <c r="BQ21" s="309">
        <v>9.5473100000000005E-2</v>
      </c>
      <c r="BR21" s="309">
        <v>0.4070261</v>
      </c>
      <c r="BS21" s="309">
        <v>9.9349000000000007</v>
      </c>
      <c r="BT21" s="309">
        <v>104.0026</v>
      </c>
      <c r="BU21" s="309">
        <v>335.49489999999997</v>
      </c>
      <c r="BV21" s="309">
        <v>461.5992</v>
      </c>
    </row>
    <row r="22" spans="1:74" ht="11.15" customHeight="1" x14ac:dyDescent="0.25">
      <c r="A22" s="9" t="s">
        <v>140</v>
      </c>
      <c r="B22" s="206" t="s">
        <v>436</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765.58050980999997</v>
      </c>
      <c r="AZ22" s="266">
        <v>581.45275961000004</v>
      </c>
      <c r="BA22" s="266">
        <v>415.83768777</v>
      </c>
      <c r="BB22" s="309">
        <v>190.4015</v>
      </c>
      <c r="BC22" s="309">
        <v>51.019869999999997</v>
      </c>
      <c r="BD22" s="309">
        <v>1.5564</v>
      </c>
      <c r="BE22" s="309">
        <v>7.0422499999999999E-2</v>
      </c>
      <c r="BF22" s="309">
        <v>0.18726110000000001</v>
      </c>
      <c r="BG22" s="309">
        <v>14.41142</v>
      </c>
      <c r="BH22" s="309">
        <v>148.321</v>
      </c>
      <c r="BI22" s="309">
        <v>475.74239999999998</v>
      </c>
      <c r="BJ22" s="309">
        <v>603.15650000000005</v>
      </c>
      <c r="BK22" s="309">
        <v>785.93640000000005</v>
      </c>
      <c r="BL22" s="309">
        <v>588.52719999999999</v>
      </c>
      <c r="BM22" s="309">
        <v>436.4665</v>
      </c>
      <c r="BN22" s="309">
        <v>193.3563</v>
      </c>
      <c r="BO22" s="309">
        <v>54.286189999999998</v>
      </c>
      <c r="BP22" s="309">
        <v>1.5100720000000001</v>
      </c>
      <c r="BQ22" s="309">
        <v>7.0422499999999999E-2</v>
      </c>
      <c r="BR22" s="309">
        <v>0.2103795</v>
      </c>
      <c r="BS22" s="309">
        <v>13.773860000000001</v>
      </c>
      <c r="BT22" s="309">
        <v>143.4359</v>
      </c>
      <c r="BU22" s="309">
        <v>464.86180000000002</v>
      </c>
      <c r="BV22" s="309">
        <v>617.57939999999996</v>
      </c>
    </row>
    <row r="23" spans="1:74" ht="11.15" customHeight="1" x14ac:dyDescent="0.25">
      <c r="A23" s="9" t="s">
        <v>141</v>
      </c>
      <c r="B23" s="206" t="s">
        <v>437</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533.36448172999997</v>
      </c>
      <c r="AZ23" s="266">
        <v>389.32840284999997</v>
      </c>
      <c r="BA23" s="266">
        <v>221.97293934999999</v>
      </c>
      <c r="BB23" s="309">
        <v>81.541460000000001</v>
      </c>
      <c r="BC23" s="309">
        <v>11.54814</v>
      </c>
      <c r="BD23" s="309">
        <v>6.9819199999999998E-2</v>
      </c>
      <c r="BE23" s="309">
        <v>7.6979700000000002E-3</v>
      </c>
      <c r="BF23" s="309">
        <v>0.1626253</v>
      </c>
      <c r="BG23" s="309">
        <v>2.485036</v>
      </c>
      <c r="BH23" s="309">
        <v>57.835079999999998</v>
      </c>
      <c r="BI23" s="309">
        <v>266.92450000000002</v>
      </c>
      <c r="BJ23" s="309">
        <v>429.245</v>
      </c>
      <c r="BK23" s="309">
        <v>548.32529999999997</v>
      </c>
      <c r="BL23" s="309">
        <v>404.5401</v>
      </c>
      <c r="BM23" s="309">
        <v>238.5231</v>
      </c>
      <c r="BN23" s="309">
        <v>84.303550000000001</v>
      </c>
      <c r="BO23" s="309">
        <v>12.014279999999999</v>
      </c>
      <c r="BP23" s="309">
        <v>9.4101699999999996E-2</v>
      </c>
      <c r="BQ23" s="309">
        <v>7.6979700000000002E-3</v>
      </c>
      <c r="BR23" s="309">
        <v>0.186887</v>
      </c>
      <c r="BS23" s="309">
        <v>2.5855640000000002</v>
      </c>
      <c r="BT23" s="309">
        <v>55.502470000000002</v>
      </c>
      <c r="BU23" s="309">
        <v>268.94369999999998</v>
      </c>
      <c r="BV23" s="309">
        <v>439.66590000000002</v>
      </c>
    </row>
    <row r="24" spans="1:74" ht="11.15" customHeight="1" x14ac:dyDescent="0.25">
      <c r="A24" s="9" t="s">
        <v>142</v>
      </c>
      <c r="B24" s="206" t="s">
        <v>438</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878.20256737</v>
      </c>
      <c r="AZ24" s="266">
        <v>729.21973577999995</v>
      </c>
      <c r="BA24" s="266">
        <v>573.71859656000004</v>
      </c>
      <c r="BB24" s="309">
        <v>396.26569999999998</v>
      </c>
      <c r="BC24" s="309">
        <v>228.54519999999999</v>
      </c>
      <c r="BD24" s="309">
        <v>60.365729999999999</v>
      </c>
      <c r="BE24" s="309">
        <v>11.75817</v>
      </c>
      <c r="BF24" s="309">
        <v>22.027650000000001</v>
      </c>
      <c r="BG24" s="309">
        <v>98.378200000000007</v>
      </c>
      <c r="BH24" s="309">
        <v>345.10550000000001</v>
      </c>
      <c r="BI24" s="309">
        <v>586.58600000000001</v>
      </c>
      <c r="BJ24" s="309">
        <v>885.8365</v>
      </c>
      <c r="BK24" s="309">
        <v>884.97199999999998</v>
      </c>
      <c r="BL24" s="309">
        <v>734.46910000000003</v>
      </c>
      <c r="BM24" s="309">
        <v>583.66859999999997</v>
      </c>
      <c r="BN24" s="309">
        <v>401.8</v>
      </c>
      <c r="BO24" s="309">
        <v>228.74709999999999</v>
      </c>
      <c r="BP24" s="309">
        <v>62.335700000000003</v>
      </c>
      <c r="BQ24" s="309">
        <v>12.328760000000001</v>
      </c>
      <c r="BR24" s="309">
        <v>22.5547</v>
      </c>
      <c r="BS24" s="309">
        <v>99.829229999999995</v>
      </c>
      <c r="BT24" s="309">
        <v>343.48739999999998</v>
      </c>
      <c r="BU24" s="309">
        <v>595.61310000000003</v>
      </c>
      <c r="BV24" s="309">
        <v>886.97190000000001</v>
      </c>
    </row>
    <row r="25" spans="1:74" ht="11.15" customHeight="1" x14ac:dyDescent="0.25">
      <c r="A25" s="9" t="s">
        <v>143</v>
      </c>
      <c r="B25" s="206" t="s">
        <v>439</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544.42469819999997</v>
      </c>
      <c r="AZ25" s="266">
        <v>472.56336697</v>
      </c>
      <c r="BA25" s="266">
        <v>437.60096390000001</v>
      </c>
      <c r="BB25" s="309">
        <v>289.92739999999998</v>
      </c>
      <c r="BC25" s="309">
        <v>177.32589999999999</v>
      </c>
      <c r="BD25" s="309">
        <v>55.71</v>
      </c>
      <c r="BE25" s="309">
        <v>14.673299999999999</v>
      </c>
      <c r="BF25" s="309">
        <v>12.82311</v>
      </c>
      <c r="BG25" s="309">
        <v>51.352490000000003</v>
      </c>
      <c r="BH25" s="309">
        <v>183.57310000000001</v>
      </c>
      <c r="BI25" s="309">
        <v>373.09539999999998</v>
      </c>
      <c r="BJ25" s="309">
        <v>579.67960000000005</v>
      </c>
      <c r="BK25" s="309">
        <v>543.82820000000004</v>
      </c>
      <c r="BL25" s="309">
        <v>469.23779999999999</v>
      </c>
      <c r="BM25" s="309">
        <v>423.88850000000002</v>
      </c>
      <c r="BN25" s="309">
        <v>292.32049999999998</v>
      </c>
      <c r="BO25" s="309">
        <v>178.702</v>
      </c>
      <c r="BP25" s="309">
        <v>53.874299999999998</v>
      </c>
      <c r="BQ25" s="309">
        <v>14.195499999999999</v>
      </c>
      <c r="BR25" s="309">
        <v>13.38538</v>
      </c>
      <c r="BS25" s="309">
        <v>52.38926</v>
      </c>
      <c r="BT25" s="309">
        <v>185.33410000000001</v>
      </c>
      <c r="BU25" s="309">
        <v>377.59890000000001</v>
      </c>
      <c r="BV25" s="309">
        <v>577.92340000000002</v>
      </c>
    </row>
    <row r="26" spans="1:74" ht="11.15" customHeight="1" x14ac:dyDescent="0.25">
      <c r="A26" s="9" t="s">
        <v>144</v>
      </c>
      <c r="B26" s="206" t="s">
        <v>467</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840.18073462999996</v>
      </c>
      <c r="AZ26" s="266">
        <v>700.71451536999996</v>
      </c>
      <c r="BA26" s="266">
        <v>554.65291993999995</v>
      </c>
      <c r="BB26" s="309">
        <v>319.58730000000003</v>
      </c>
      <c r="BC26" s="309">
        <v>133.94290000000001</v>
      </c>
      <c r="BD26" s="309">
        <v>25.497129999999999</v>
      </c>
      <c r="BE26" s="309">
        <v>5.5447189999999997</v>
      </c>
      <c r="BF26" s="309">
        <v>9.6596019999999996</v>
      </c>
      <c r="BG26" s="309">
        <v>47.167230000000004</v>
      </c>
      <c r="BH26" s="309">
        <v>229.88839999999999</v>
      </c>
      <c r="BI26" s="309">
        <v>520.57429999999999</v>
      </c>
      <c r="BJ26" s="309">
        <v>722.27170000000001</v>
      </c>
      <c r="BK26" s="309">
        <v>855.28150000000005</v>
      </c>
      <c r="BL26" s="309">
        <v>708.76469999999995</v>
      </c>
      <c r="BM26" s="309">
        <v>568.91570000000002</v>
      </c>
      <c r="BN26" s="309">
        <v>321.28320000000002</v>
      </c>
      <c r="BO26" s="309">
        <v>137.922</v>
      </c>
      <c r="BP26" s="309">
        <v>25.453140000000001</v>
      </c>
      <c r="BQ26" s="309">
        <v>5.6720550000000003</v>
      </c>
      <c r="BR26" s="309">
        <v>9.797053</v>
      </c>
      <c r="BS26" s="309">
        <v>46.733409999999999</v>
      </c>
      <c r="BT26" s="309">
        <v>228.67240000000001</v>
      </c>
      <c r="BU26" s="309">
        <v>516.26329999999996</v>
      </c>
      <c r="BV26" s="309">
        <v>730.62159999999994</v>
      </c>
    </row>
    <row r="27" spans="1:74" ht="11.15" customHeight="1" x14ac:dyDescent="0.25">
      <c r="A27" s="8"/>
      <c r="B27" s="190" t="s">
        <v>157</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729"/>
      <c r="BC27" s="729"/>
      <c r="BD27" s="729"/>
      <c r="BE27" s="729"/>
      <c r="BF27" s="729"/>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432</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7.8153146414999997</v>
      </c>
      <c r="AR28" s="266">
        <v>135.01367682</v>
      </c>
      <c r="AS28" s="266">
        <v>158.00605186999999</v>
      </c>
      <c r="AT28" s="266">
        <v>237.02723499999999</v>
      </c>
      <c r="AU28" s="266">
        <v>59.285169779999997</v>
      </c>
      <c r="AV28" s="266">
        <v>6.4951822908999999</v>
      </c>
      <c r="AW28" s="266">
        <v>0</v>
      </c>
      <c r="AX28" s="266">
        <v>0</v>
      </c>
      <c r="AY28" s="266">
        <v>0</v>
      </c>
      <c r="AZ28" s="266">
        <v>0</v>
      </c>
      <c r="BA28" s="266">
        <v>0</v>
      </c>
      <c r="BB28" s="309">
        <v>0</v>
      </c>
      <c r="BC28" s="309">
        <v>7.7673903036</v>
      </c>
      <c r="BD28" s="309">
        <v>76.076432701000002</v>
      </c>
      <c r="BE28" s="309">
        <v>208.50675443</v>
      </c>
      <c r="BF28" s="309">
        <v>179.54880120000001</v>
      </c>
      <c r="BG28" s="309">
        <v>33.692123731999999</v>
      </c>
      <c r="BH28" s="309">
        <v>2.1685551171999999</v>
      </c>
      <c r="BI28" s="309">
        <v>0</v>
      </c>
      <c r="BJ28" s="309">
        <v>0</v>
      </c>
      <c r="BK28" s="309">
        <v>0</v>
      </c>
      <c r="BL28" s="309">
        <v>0</v>
      </c>
      <c r="BM28" s="309">
        <v>0</v>
      </c>
      <c r="BN28" s="309">
        <v>0</v>
      </c>
      <c r="BO28" s="309">
        <v>8.6296119786999999</v>
      </c>
      <c r="BP28" s="309">
        <v>75.092820145999994</v>
      </c>
      <c r="BQ28" s="309">
        <v>208.47225184000001</v>
      </c>
      <c r="BR28" s="309">
        <v>179.52192873000001</v>
      </c>
      <c r="BS28" s="309">
        <v>33.682102950999997</v>
      </c>
      <c r="BT28" s="309">
        <v>2.1673583301999999</v>
      </c>
      <c r="BU28" s="309">
        <v>0</v>
      </c>
      <c r="BV28" s="309">
        <v>0</v>
      </c>
    </row>
    <row r="29" spans="1:74" ht="11.15" customHeight="1" x14ac:dyDescent="0.25">
      <c r="A29" s="9" t="s">
        <v>38</v>
      </c>
      <c r="B29" s="206" t="s">
        <v>465</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17.725261575000001</v>
      </c>
      <c r="AR29" s="266">
        <v>163.32391371</v>
      </c>
      <c r="AS29" s="266">
        <v>249.29283957000001</v>
      </c>
      <c r="AT29" s="266">
        <v>284.60610118</v>
      </c>
      <c r="AU29" s="266">
        <v>94.067603142999999</v>
      </c>
      <c r="AV29" s="266">
        <v>23.697751546999999</v>
      </c>
      <c r="AW29" s="266">
        <v>0</v>
      </c>
      <c r="AX29" s="266">
        <v>0</v>
      </c>
      <c r="AY29" s="266">
        <v>0</v>
      </c>
      <c r="AZ29" s="266">
        <v>0</v>
      </c>
      <c r="BA29" s="266">
        <v>0</v>
      </c>
      <c r="BB29" s="309">
        <v>0</v>
      </c>
      <c r="BC29" s="309">
        <v>26.122891741</v>
      </c>
      <c r="BD29" s="309">
        <v>127.90955737</v>
      </c>
      <c r="BE29" s="309">
        <v>262.03689828</v>
      </c>
      <c r="BF29" s="309">
        <v>226.91935028</v>
      </c>
      <c r="BG29" s="309">
        <v>64.047770358999998</v>
      </c>
      <c r="BH29" s="309">
        <v>4.6421022092999999</v>
      </c>
      <c r="BI29" s="309">
        <v>0</v>
      </c>
      <c r="BJ29" s="309">
        <v>0</v>
      </c>
      <c r="BK29" s="309">
        <v>0</v>
      </c>
      <c r="BL29" s="309">
        <v>0</v>
      </c>
      <c r="BM29" s="309">
        <v>0</v>
      </c>
      <c r="BN29" s="309">
        <v>0.22229921372</v>
      </c>
      <c r="BO29" s="309">
        <v>27.677897489999999</v>
      </c>
      <c r="BP29" s="309">
        <v>128.21223584000001</v>
      </c>
      <c r="BQ29" s="309">
        <v>262.09549079999999</v>
      </c>
      <c r="BR29" s="309">
        <v>226.96504590999999</v>
      </c>
      <c r="BS29" s="309">
        <v>64.074818949000004</v>
      </c>
      <c r="BT29" s="309">
        <v>4.645973916</v>
      </c>
      <c r="BU29" s="309">
        <v>0</v>
      </c>
      <c r="BV29" s="309">
        <v>0</v>
      </c>
    </row>
    <row r="30" spans="1:74" ht="11.15" customHeight="1" x14ac:dyDescent="0.25">
      <c r="A30" s="9" t="s">
        <v>39</v>
      </c>
      <c r="B30" s="206" t="s">
        <v>433</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0.26857679717999999</v>
      </c>
      <c r="AQ30" s="266">
        <v>34.728346784999999</v>
      </c>
      <c r="AR30" s="266">
        <v>214.79076533</v>
      </c>
      <c r="AS30" s="266">
        <v>237.49534967</v>
      </c>
      <c r="AT30" s="266">
        <v>285.05756847999999</v>
      </c>
      <c r="AU30" s="266">
        <v>104.5740631</v>
      </c>
      <c r="AV30" s="266">
        <v>29.416089291999999</v>
      </c>
      <c r="AW30" s="266">
        <v>0</v>
      </c>
      <c r="AX30" s="266">
        <v>0.55665287919999995</v>
      </c>
      <c r="AY30" s="266">
        <v>0</v>
      </c>
      <c r="AZ30" s="266">
        <v>0</v>
      </c>
      <c r="BA30" s="266">
        <v>0</v>
      </c>
      <c r="BB30" s="309">
        <v>2.5587141103</v>
      </c>
      <c r="BC30" s="309">
        <v>61.072794211999998</v>
      </c>
      <c r="BD30" s="309">
        <v>164.40920485999999</v>
      </c>
      <c r="BE30" s="309">
        <v>261.38919165999999</v>
      </c>
      <c r="BF30" s="309">
        <v>220.60476664999999</v>
      </c>
      <c r="BG30" s="309">
        <v>67.218232616999998</v>
      </c>
      <c r="BH30" s="309">
        <v>6.4004376543000001</v>
      </c>
      <c r="BI30" s="309">
        <v>0</v>
      </c>
      <c r="BJ30" s="309">
        <v>0</v>
      </c>
      <c r="BK30" s="309">
        <v>0</v>
      </c>
      <c r="BL30" s="309">
        <v>0</v>
      </c>
      <c r="BM30" s="309">
        <v>0.41122820713000002</v>
      </c>
      <c r="BN30" s="309">
        <v>2.1452210686000002</v>
      </c>
      <c r="BO30" s="309">
        <v>57.739288551999998</v>
      </c>
      <c r="BP30" s="309">
        <v>160.48103603000001</v>
      </c>
      <c r="BQ30" s="309">
        <v>261.35241434</v>
      </c>
      <c r="BR30" s="309">
        <v>220.57749367</v>
      </c>
      <c r="BS30" s="309">
        <v>67.211944181000007</v>
      </c>
      <c r="BT30" s="309">
        <v>6.3991470268999997</v>
      </c>
      <c r="BU30" s="309">
        <v>0</v>
      </c>
      <c r="BV30" s="309">
        <v>0</v>
      </c>
    </row>
    <row r="31" spans="1:74" ht="11.15" customHeight="1" x14ac:dyDescent="0.25">
      <c r="A31" s="9" t="s">
        <v>40</v>
      </c>
      <c r="B31" s="206" t="s">
        <v>434</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8.2740176849000004</v>
      </c>
      <c r="AP31" s="266">
        <v>2.9449442367000001</v>
      </c>
      <c r="AQ31" s="266">
        <v>43.066648467</v>
      </c>
      <c r="AR31" s="266">
        <v>265.72521168999998</v>
      </c>
      <c r="AS31" s="266">
        <v>300.82255557000002</v>
      </c>
      <c r="AT31" s="266">
        <v>298.88903742999997</v>
      </c>
      <c r="AU31" s="266">
        <v>145.89375777000001</v>
      </c>
      <c r="AV31" s="266">
        <v>22.166947153999999</v>
      </c>
      <c r="AW31" s="266">
        <v>0</v>
      </c>
      <c r="AX31" s="266">
        <v>1.2757049981999999</v>
      </c>
      <c r="AY31" s="266">
        <v>0</v>
      </c>
      <c r="AZ31" s="266">
        <v>0</v>
      </c>
      <c r="BA31" s="266">
        <v>0</v>
      </c>
      <c r="BB31" s="309">
        <v>8.9811604552999995</v>
      </c>
      <c r="BC31" s="309">
        <v>75.134760980999999</v>
      </c>
      <c r="BD31" s="309">
        <v>203.38798062000001</v>
      </c>
      <c r="BE31" s="309">
        <v>321.29507439999998</v>
      </c>
      <c r="BF31" s="309">
        <v>272.93608945</v>
      </c>
      <c r="BG31" s="309">
        <v>93.465579822999999</v>
      </c>
      <c r="BH31" s="309">
        <v>9.2978177888999998</v>
      </c>
      <c r="BI31" s="309">
        <v>0.28490501326000001</v>
      </c>
      <c r="BJ31" s="309">
        <v>0</v>
      </c>
      <c r="BK31" s="309">
        <v>0</v>
      </c>
      <c r="BL31" s="309">
        <v>0</v>
      </c>
      <c r="BM31" s="309">
        <v>2.9848532585999998</v>
      </c>
      <c r="BN31" s="309">
        <v>6.5003213862000004</v>
      </c>
      <c r="BO31" s="309">
        <v>63.445767863999997</v>
      </c>
      <c r="BP31" s="309">
        <v>186.21199515999999</v>
      </c>
      <c r="BQ31" s="309">
        <v>321.20641777999998</v>
      </c>
      <c r="BR31" s="309">
        <v>272.83734142999998</v>
      </c>
      <c r="BS31" s="309">
        <v>93.410575433999995</v>
      </c>
      <c r="BT31" s="309">
        <v>9.2888420458999992</v>
      </c>
      <c r="BU31" s="309">
        <v>0.28466159966999999</v>
      </c>
      <c r="BV31" s="309">
        <v>0</v>
      </c>
    </row>
    <row r="32" spans="1:74" ht="11.15" customHeight="1" x14ac:dyDescent="0.25">
      <c r="A32" s="9" t="s">
        <v>329</v>
      </c>
      <c r="B32" s="206" t="s">
        <v>466</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29.853109846999999</v>
      </c>
      <c r="AN32" s="266">
        <v>49.594631745999997</v>
      </c>
      <c r="AO32" s="266">
        <v>71.407861421000007</v>
      </c>
      <c r="AP32" s="266">
        <v>80.154194603999997</v>
      </c>
      <c r="AQ32" s="266">
        <v>187.97460695000001</v>
      </c>
      <c r="AR32" s="266">
        <v>347.63964428000003</v>
      </c>
      <c r="AS32" s="266">
        <v>435.86447871000001</v>
      </c>
      <c r="AT32" s="266">
        <v>454.44781162999999</v>
      </c>
      <c r="AU32" s="266">
        <v>279.60799488999999</v>
      </c>
      <c r="AV32" s="266">
        <v>177.23561939000001</v>
      </c>
      <c r="AW32" s="266">
        <v>41.007947291999997</v>
      </c>
      <c r="AX32" s="266">
        <v>66.921140930000007</v>
      </c>
      <c r="AY32" s="266">
        <v>28.143290156999999</v>
      </c>
      <c r="AZ32" s="266">
        <v>45.818783953000001</v>
      </c>
      <c r="BA32" s="266">
        <v>73.723038810999995</v>
      </c>
      <c r="BB32" s="309">
        <v>85.153798875000007</v>
      </c>
      <c r="BC32" s="309">
        <v>208.36991950999999</v>
      </c>
      <c r="BD32" s="309">
        <v>358.75338111999997</v>
      </c>
      <c r="BE32" s="309">
        <v>453.78988759999999</v>
      </c>
      <c r="BF32" s="309">
        <v>428.94244101999999</v>
      </c>
      <c r="BG32" s="309">
        <v>279.61835395999998</v>
      </c>
      <c r="BH32" s="309">
        <v>138.03872623000001</v>
      </c>
      <c r="BI32" s="309">
        <v>61.335431253000003</v>
      </c>
      <c r="BJ32" s="309">
        <v>36.596741862000002</v>
      </c>
      <c r="BK32" s="309">
        <v>33.292811677000003</v>
      </c>
      <c r="BL32" s="309">
        <v>35.634592941999998</v>
      </c>
      <c r="BM32" s="309">
        <v>56.758258554999998</v>
      </c>
      <c r="BN32" s="309">
        <v>83.568683668000006</v>
      </c>
      <c r="BO32" s="309">
        <v>208.74152004000001</v>
      </c>
      <c r="BP32" s="309">
        <v>359.30240772000002</v>
      </c>
      <c r="BQ32" s="309">
        <v>454.02347044999999</v>
      </c>
      <c r="BR32" s="309">
        <v>429.2272251</v>
      </c>
      <c r="BS32" s="309">
        <v>280.03219668999998</v>
      </c>
      <c r="BT32" s="309">
        <v>138.41098615999999</v>
      </c>
      <c r="BU32" s="309">
        <v>61.542011563999999</v>
      </c>
      <c r="BV32" s="309">
        <v>36.723283062999997</v>
      </c>
    </row>
    <row r="33" spans="1:74" ht="11.15" customHeight="1" x14ac:dyDescent="0.25">
      <c r="A33" s="9" t="s">
        <v>41</v>
      </c>
      <c r="B33" s="206" t="s">
        <v>436</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33.814593498000001</v>
      </c>
      <c r="AP33" s="266">
        <v>18.275215948</v>
      </c>
      <c r="AQ33" s="266">
        <v>109.94368976</v>
      </c>
      <c r="AR33" s="266">
        <v>307.42742444999999</v>
      </c>
      <c r="AS33" s="266">
        <v>398.48529831000002</v>
      </c>
      <c r="AT33" s="266">
        <v>411.18253262000002</v>
      </c>
      <c r="AU33" s="266">
        <v>207.14578560999999</v>
      </c>
      <c r="AV33" s="266">
        <v>99.263202762000006</v>
      </c>
      <c r="AW33" s="266">
        <v>2.0918356117000001</v>
      </c>
      <c r="AX33" s="266">
        <v>25.443731695</v>
      </c>
      <c r="AY33" s="266">
        <v>2.9097058270999998</v>
      </c>
      <c r="AZ33" s="266">
        <v>3.2755375131000002</v>
      </c>
      <c r="BA33" s="266">
        <v>4.6093396750000002</v>
      </c>
      <c r="BB33" s="309">
        <v>39.665659910999999</v>
      </c>
      <c r="BC33" s="309">
        <v>164.53953587999999</v>
      </c>
      <c r="BD33" s="309">
        <v>323.25666258000001</v>
      </c>
      <c r="BE33" s="309">
        <v>428.88458732999999</v>
      </c>
      <c r="BF33" s="309">
        <v>407.38407749999999</v>
      </c>
      <c r="BG33" s="309">
        <v>219.59558781999999</v>
      </c>
      <c r="BH33" s="309">
        <v>55.099492505999997</v>
      </c>
      <c r="BI33" s="309">
        <v>7.5110209326000001</v>
      </c>
      <c r="BJ33" s="309">
        <v>2.6016529628999998</v>
      </c>
      <c r="BK33" s="309">
        <v>5.5955852398000001</v>
      </c>
      <c r="BL33" s="309">
        <v>3.9278019247999998</v>
      </c>
      <c r="BM33" s="309">
        <v>18.916845473999999</v>
      </c>
      <c r="BN33" s="309">
        <v>35.360878734000003</v>
      </c>
      <c r="BO33" s="309">
        <v>155.37546674999999</v>
      </c>
      <c r="BP33" s="309">
        <v>314.99724866999998</v>
      </c>
      <c r="BQ33" s="309">
        <v>428.79581965</v>
      </c>
      <c r="BR33" s="309">
        <v>407.28404160999997</v>
      </c>
      <c r="BS33" s="309">
        <v>219.47970039</v>
      </c>
      <c r="BT33" s="309">
        <v>55.044516043999998</v>
      </c>
      <c r="BU33" s="309">
        <v>7.4987163095999998</v>
      </c>
      <c r="BV33" s="309">
        <v>2.5952198305</v>
      </c>
    </row>
    <row r="34" spans="1:74" ht="11.15" customHeight="1" x14ac:dyDescent="0.25">
      <c r="A34" s="9" t="s">
        <v>42</v>
      </c>
      <c r="B34" s="206" t="s">
        <v>437</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15.116861764999999</v>
      </c>
      <c r="AN34" s="266">
        <v>4.3730089542000004</v>
      </c>
      <c r="AO34" s="266">
        <v>70.358953575000001</v>
      </c>
      <c r="AP34" s="266">
        <v>85.198091405</v>
      </c>
      <c r="AQ34" s="266">
        <v>227.62273288</v>
      </c>
      <c r="AR34" s="266">
        <v>455.19830753000002</v>
      </c>
      <c r="AS34" s="266">
        <v>513.92202066000004</v>
      </c>
      <c r="AT34" s="266">
        <v>555.09894860999998</v>
      </c>
      <c r="AU34" s="266">
        <v>402.05145642000002</v>
      </c>
      <c r="AV34" s="266">
        <v>208.76042759000001</v>
      </c>
      <c r="AW34" s="266">
        <v>32.197668100000001</v>
      </c>
      <c r="AX34" s="266">
        <v>74.608277987999998</v>
      </c>
      <c r="AY34" s="266">
        <v>9.6865998099000006</v>
      </c>
      <c r="AZ34" s="266">
        <v>5.2618895426999996</v>
      </c>
      <c r="BA34" s="266">
        <v>41.515354045000002</v>
      </c>
      <c r="BB34" s="309">
        <v>136.31615590999999</v>
      </c>
      <c r="BC34" s="309">
        <v>317.04970235000002</v>
      </c>
      <c r="BD34" s="309">
        <v>478.13775694999998</v>
      </c>
      <c r="BE34" s="309">
        <v>579.54607867000004</v>
      </c>
      <c r="BF34" s="309">
        <v>575.64627535</v>
      </c>
      <c r="BG34" s="309">
        <v>375.82647429000002</v>
      </c>
      <c r="BH34" s="309">
        <v>149.90757167000001</v>
      </c>
      <c r="BI34" s="309">
        <v>40.551119116999999</v>
      </c>
      <c r="BJ34" s="309">
        <v>9.6889130230999996</v>
      </c>
      <c r="BK34" s="309">
        <v>13.745489224</v>
      </c>
      <c r="BL34" s="309">
        <v>17.103908673999999</v>
      </c>
      <c r="BM34" s="309">
        <v>52.631918767999998</v>
      </c>
      <c r="BN34" s="309">
        <v>107.31055517</v>
      </c>
      <c r="BO34" s="309">
        <v>279.56433454</v>
      </c>
      <c r="BP34" s="309">
        <v>447.63799390000003</v>
      </c>
      <c r="BQ34" s="309">
        <v>579.66462014000001</v>
      </c>
      <c r="BR34" s="309">
        <v>575.77405370999998</v>
      </c>
      <c r="BS34" s="309">
        <v>375.95944483</v>
      </c>
      <c r="BT34" s="309">
        <v>150.02346387</v>
      </c>
      <c r="BU34" s="309">
        <v>40.592930080000002</v>
      </c>
      <c r="BV34" s="309">
        <v>9.6937612449999992</v>
      </c>
    </row>
    <row r="35" spans="1:74" ht="11.15" customHeight="1" x14ac:dyDescent="0.25">
      <c r="A35" s="9" t="s">
        <v>44</v>
      </c>
      <c r="B35" s="206" t="s">
        <v>438</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6.6271651040000004</v>
      </c>
      <c r="AP35" s="266">
        <v>58.403879822999997</v>
      </c>
      <c r="AQ35" s="266">
        <v>125.07961154</v>
      </c>
      <c r="AR35" s="266">
        <v>344.73046937999999</v>
      </c>
      <c r="AS35" s="266">
        <v>413.78140830000001</v>
      </c>
      <c r="AT35" s="266">
        <v>329.65792871000002</v>
      </c>
      <c r="AU35" s="266">
        <v>219.30560797999999</v>
      </c>
      <c r="AV35" s="266">
        <v>43.374090181</v>
      </c>
      <c r="AW35" s="266">
        <v>23.415093188</v>
      </c>
      <c r="AX35" s="266">
        <v>0</v>
      </c>
      <c r="AY35" s="266">
        <v>1.1538766322</v>
      </c>
      <c r="AZ35" s="266">
        <v>1.7311851883</v>
      </c>
      <c r="BA35" s="266">
        <v>9.8679238326000007</v>
      </c>
      <c r="BB35" s="309">
        <v>43.274933386999997</v>
      </c>
      <c r="BC35" s="309">
        <v>126.25856695</v>
      </c>
      <c r="BD35" s="309">
        <v>266.64712858000001</v>
      </c>
      <c r="BE35" s="309">
        <v>389.04710129</v>
      </c>
      <c r="BF35" s="309">
        <v>341.35910525999998</v>
      </c>
      <c r="BG35" s="309">
        <v>197.97166981999999</v>
      </c>
      <c r="BH35" s="309">
        <v>66.375361583</v>
      </c>
      <c r="BI35" s="309">
        <v>8.3013333452999998</v>
      </c>
      <c r="BJ35" s="309">
        <v>0.57825654316999997</v>
      </c>
      <c r="BK35" s="309">
        <v>1.0354130130999999</v>
      </c>
      <c r="BL35" s="309">
        <v>3.1406066026000001</v>
      </c>
      <c r="BM35" s="309">
        <v>12.441269313999999</v>
      </c>
      <c r="BN35" s="309">
        <v>41.025853374</v>
      </c>
      <c r="BO35" s="309">
        <v>120.79847667999999</v>
      </c>
      <c r="BP35" s="309">
        <v>251.93806029999999</v>
      </c>
      <c r="BQ35" s="309">
        <v>389.35616103000001</v>
      </c>
      <c r="BR35" s="309">
        <v>341.68809699000002</v>
      </c>
      <c r="BS35" s="309">
        <v>198.23381233000001</v>
      </c>
      <c r="BT35" s="309">
        <v>66.493678231000004</v>
      </c>
      <c r="BU35" s="309">
        <v>8.3189070189999992</v>
      </c>
      <c r="BV35" s="309">
        <v>0.57956567985999996</v>
      </c>
    </row>
    <row r="36" spans="1:74" ht="11.15" customHeight="1" x14ac:dyDescent="0.25">
      <c r="A36" s="9" t="s">
        <v>45</v>
      </c>
      <c r="B36" s="206" t="s">
        <v>439</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23.556113850999999</v>
      </c>
      <c r="AQ36" s="266">
        <v>51.525518325999997</v>
      </c>
      <c r="AR36" s="266">
        <v>173.52962224000001</v>
      </c>
      <c r="AS36" s="266">
        <v>291.46894269000001</v>
      </c>
      <c r="AT36" s="266">
        <v>248.19552956000001</v>
      </c>
      <c r="AU36" s="266">
        <v>156.10309583</v>
      </c>
      <c r="AV36" s="266">
        <v>26.845976858</v>
      </c>
      <c r="AW36" s="266">
        <v>23.020764263</v>
      </c>
      <c r="AX36" s="266">
        <v>8.1639280833000001</v>
      </c>
      <c r="AY36" s="266">
        <v>9.3941736288000008</v>
      </c>
      <c r="AZ36" s="266">
        <v>7.4322777548000003</v>
      </c>
      <c r="BA36" s="266">
        <v>8.9315972103999997</v>
      </c>
      <c r="BB36" s="309">
        <v>18.104623484000001</v>
      </c>
      <c r="BC36" s="309">
        <v>44.098064829000002</v>
      </c>
      <c r="BD36" s="309">
        <v>99.800484539999999</v>
      </c>
      <c r="BE36" s="309">
        <v>214.20848275</v>
      </c>
      <c r="BF36" s="309">
        <v>215.23258041</v>
      </c>
      <c r="BG36" s="309">
        <v>134.57414825999999</v>
      </c>
      <c r="BH36" s="309">
        <v>39.207629846000003</v>
      </c>
      <c r="BI36" s="309">
        <v>12.359144422</v>
      </c>
      <c r="BJ36" s="309">
        <v>8.3033134578999999</v>
      </c>
      <c r="BK36" s="309">
        <v>8.5344084307999992</v>
      </c>
      <c r="BL36" s="309">
        <v>7.5023020227000004</v>
      </c>
      <c r="BM36" s="309">
        <v>11.099940408</v>
      </c>
      <c r="BN36" s="309">
        <v>18.058393403</v>
      </c>
      <c r="BO36" s="309">
        <v>44.889896659999998</v>
      </c>
      <c r="BP36" s="309">
        <v>100.44460864</v>
      </c>
      <c r="BQ36" s="309">
        <v>213.9737054</v>
      </c>
      <c r="BR36" s="309">
        <v>214.99898250999999</v>
      </c>
      <c r="BS36" s="309">
        <v>134.38512592000001</v>
      </c>
      <c r="BT36" s="309">
        <v>39.131416250999997</v>
      </c>
      <c r="BU36" s="309">
        <v>12.325542358</v>
      </c>
      <c r="BV36" s="309">
        <v>8.2777258645000007</v>
      </c>
    </row>
    <row r="37" spans="1:74" ht="11.15" customHeight="1" x14ac:dyDescent="0.25">
      <c r="A37" s="9" t="s">
        <v>567</v>
      </c>
      <c r="B37" s="206" t="s">
        <v>467</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9.7138237472999993</v>
      </c>
      <c r="AN37" s="266">
        <v>11.898117977</v>
      </c>
      <c r="AO37" s="266">
        <v>27.582300059000001</v>
      </c>
      <c r="AP37" s="266">
        <v>36.173772573000001</v>
      </c>
      <c r="AQ37" s="266">
        <v>100.55784638999999</v>
      </c>
      <c r="AR37" s="266">
        <v>273.16313785</v>
      </c>
      <c r="AS37" s="266">
        <v>345.21824197000001</v>
      </c>
      <c r="AT37" s="266">
        <v>356.16768184</v>
      </c>
      <c r="AU37" s="266">
        <v>199.07964548999999</v>
      </c>
      <c r="AV37" s="266">
        <v>83.944968123999999</v>
      </c>
      <c r="AW37" s="266">
        <v>17.859263575</v>
      </c>
      <c r="AX37" s="266">
        <v>25.712279221999999</v>
      </c>
      <c r="AY37" s="266">
        <v>8.6350150456999994</v>
      </c>
      <c r="AZ37" s="266">
        <v>11.395264809</v>
      </c>
      <c r="BA37" s="266">
        <v>22.478212339999999</v>
      </c>
      <c r="BB37" s="309">
        <v>43.648066855000003</v>
      </c>
      <c r="BC37" s="309">
        <v>125.14815471999999</v>
      </c>
      <c r="BD37" s="309">
        <v>243.51907808999999</v>
      </c>
      <c r="BE37" s="309">
        <v>353.59256672999999</v>
      </c>
      <c r="BF37" s="309">
        <v>328.71204915999999</v>
      </c>
      <c r="BG37" s="309">
        <v>178.21504576999999</v>
      </c>
      <c r="BH37" s="309">
        <v>63.411173298000001</v>
      </c>
      <c r="BI37" s="309">
        <v>20.530603595999999</v>
      </c>
      <c r="BJ37" s="309">
        <v>10.128530764000001</v>
      </c>
      <c r="BK37" s="309">
        <v>10.219015595</v>
      </c>
      <c r="BL37" s="309">
        <v>11.014916078000001</v>
      </c>
      <c r="BM37" s="309">
        <v>22.162988485</v>
      </c>
      <c r="BN37" s="309">
        <v>39.228311253999998</v>
      </c>
      <c r="BO37" s="309">
        <v>119.02844463</v>
      </c>
      <c r="BP37" s="309">
        <v>237.0509064</v>
      </c>
      <c r="BQ37" s="309">
        <v>354.04601322000002</v>
      </c>
      <c r="BR37" s="309">
        <v>329.17796048999998</v>
      </c>
      <c r="BS37" s="309">
        <v>178.6686962</v>
      </c>
      <c r="BT37" s="309">
        <v>63.689801248000002</v>
      </c>
      <c r="BU37" s="309">
        <v>20.639865165</v>
      </c>
      <c r="BV37" s="309">
        <v>10.179776089000001</v>
      </c>
    </row>
    <row r="38" spans="1:74" ht="11.15" customHeight="1" x14ac:dyDescent="0.25">
      <c r="A38" s="9"/>
      <c r="B38" s="190" t="s">
        <v>158</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145</v>
      </c>
      <c r="B39" s="206" t="s">
        <v>432</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249">
        <v>0</v>
      </c>
      <c r="BA39" s="249">
        <v>0</v>
      </c>
      <c r="BB39" s="312">
        <v>0</v>
      </c>
      <c r="BC39" s="312">
        <v>11.73964</v>
      </c>
      <c r="BD39" s="312">
        <v>75.57526</v>
      </c>
      <c r="BE39" s="312">
        <v>233.39490000000001</v>
      </c>
      <c r="BF39" s="312">
        <v>190.15039999999999</v>
      </c>
      <c r="BG39" s="312">
        <v>47.719720000000002</v>
      </c>
      <c r="BH39" s="312">
        <v>1.813771</v>
      </c>
      <c r="BI39" s="312">
        <v>0</v>
      </c>
      <c r="BJ39" s="312">
        <v>0</v>
      </c>
      <c r="BK39" s="312">
        <v>0</v>
      </c>
      <c r="BL39" s="312">
        <v>0</v>
      </c>
      <c r="BM39" s="312">
        <v>0</v>
      </c>
      <c r="BN39" s="312">
        <v>0</v>
      </c>
      <c r="BO39" s="312">
        <v>10.420809999999999</v>
      </c>
      <c r="BP39" s="312">
        <v>77.382019999999997</v>
      </c>
      <c r="BQ39" s="312">
        <v>229.71209999999999</v>
      </c>
      <c r="BR39" s="312">
        <v>187.00790000000001</v>
      </c>
      <c r="BS39" s="312">
        <v>48.374160000000003</v>
      </c>
      <c r="BT39" s="312">
        <v>1.9814940000000001</v>
      </c>
      <c r="BU39" s="312">
        <v>0</v>
      </c>
      <c r="BV39" s="312">
        <v>0</v>
      </c>
    </row>
    <row r="40" spans="1:74" ht="11.15" customHeight="1" x14ac:dyDescent="0.25">
      <c r="A40" s="9" t="s">
        <v>146</v>
      </c>
      <c r="B40" s="206" t="s">
        <v>465</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249">
        <v>0</v>
      </c>
      <c r="BA40" s="249">
        <v>0.19748724655</v>
      </c>
      <c r="BB40" s="312">
        <v>0.26161980000000001</v>
      </c>
      <c r="BC40" s="312">
        <v>34.186390000000003</v>
      </c>
      <c r="BD40" s="312">
        <v>127.4759</v>
      </c>
      <c r="BE40" s="312">
        <v>291.01319999999998</v>
      </c>
      <c r="BF40" s="312">
        <v>231.1678</v>
      </c>
      <c r="BG40" s="312">
        <v>86.031180000000006</v>
      </c>
      <c r="BH40" s="312">
        <v>8.3906109999999998</v>
      </c>
      <c r="BI40" s="312">
        <v>0</v>
      </c>
      <c r="BJ40" s="312">
        <v>8.6426900000000001E-2</v>
      </c>
      <c r="BK40" s="312">
        <v>0</v>
      </c>
      <c r="BL40" s="312">
        <v>0</v>
      </c>
      <c r="BM40" s="312">
        <v>0</v>
      </c>
      <c r="BN40" s="312">
        <v>0.26161980000000001</v>
      </c>
      <c r="BO40" s="312">
        <v>30.342110000000002</v>
      </c>
      <c r="BP40" s="312">
        <v>128.76840000000001</v>
      </c>
      <c r="BQ40" s="312">
        <v>284.11919999999998</v>
      </c>
      <c r="BR40" s="312">
        <v>230.14279999999999</v>
      </c>
      <c r="BS40" s="312">
        <v>86.451390000000004</v>
      </c>
      <c r="BT40" s="312">
        <v>8.3564729999999994</v>
      </c>
      <c r="BU40" s="312">
        <v>0</v>
      </c>
      <c r="BV40" s="312">
        <v>8.6426900000000001E-2</v>
      </c>
    </row>
    <row r="41" spans="1:74" ht="11.15" customHeight="1" x14ac:dyDescent="0.25">
      <c r="A41" s="9" t="s">
        <v>147</v>
      </c>
      <c r="B41" s="206" t="s">
        <v>433</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249">
        <v>0</v>
      </c>
      <c r="BA41" s="249">
        <v>3.0401490357999998</v>
      </c>
      <c r="BB41" s="312">
        <v>1.1121890000000001</v>
      </c>
      <c r="BC41" s="312">
        <v>65.047389999999993</v>
      </c>
      <c r="BD41" s="312">
        <v>171.38290000000001</v>
      </c>
      <c r="BE41" s="312">
        <v>263.16739999999999</v>
      </c>
      <c r="BF41" s="312">
        <v>214.71459999999999</v>
      </c>
      <c r="BG41" s="312">
        <v>93.199299999999994</v>
      </c>
      <c r="BH41" s="312">
        <v>9.2746460000000006</v>
      </c>
      <c r="BI41" s="312">
        <v>0</v>
      </c>
      <c r="BJ41" s="312">
        <v>0.21066869999999999</v>
      </c>
      <c r="BK41" s="312">
        <v>0</v>
      </c>
      <c r="BL41" s="312">
        <v>0</v>
      </c>
      <c r="BM41" s="312">
        <v>0.82008380000000003</v>
      </c>
      <c r="BN41" s="312">
        <v>1.2569809999999999</v>
      </c>
      <c r="BO41" s="312">
        <v>59.996540000000003</v>
      </c>
      <c r="BP41" s="312">
        <v>169.7148</v>
      </c>
      <c r="BQ41" s="312">
        <v>248.2756</v>
      </c>
      <c r="BR41" s="312">
        <v>216.7303</v>
      </c>
      <c r="BS41" s="312">
        <v>95.340320000000006</v>
      </c>
      <c r="BT41" s="312">
        <v>9.8065060000000006</v>
      </c>
      <c r="BU41" s="312">
        <v>0</v>
      </c>
      <c r="BV41" s="312">
        <v>0.21066869999999999</v>
      </c>
    </row>
    <row r="42" spans="1:74" ht="11.15" customHeight="1" x14ac:dyDescent="0.25">
      <c r="A42" s="9" t="s">
        <v>148</v>
      </c>
      <c r="B42" s="206" t="s">
        <v>434</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249">
        <v>0.30389143184</v>
      </c>
      <c r="BA42" s="249">
        <v>7.1627925343000003</v>
      </c>
      <c r="BB42" s="312">
        <v>5.4000260000000004</v>
      </c>
      <c r="BC42" s="312">
        <v>68.148039999999995</v>
      </c>
      <c r="BD42" s="312">
        <v>225.08250000000001</v>
      </c>
      <c r="BE42" s="312">
        <v>312.92829999999998</v>
      </c>
      <c r="BF42" s="312">
        <v>242.61449999999999</v>
      </c>
      <c r="BG42" s="312">
        <v>125.48309999999999</v>
      </c>
      <c r="BH42" s="312">
        <v>11.07039</v>
      </c>
      <c r="BI42" s="312">
        <v>0.22652120000000001</v>
      </c>
      <c r="BJ42" s="312">
        <v>0.1275705</v>
      </c>
      <c r="BK42" s="312">
        <v>0</v>
      </c>
      <c r="BL42" s="312">
        <v>0.30389139999999998</v>
      </c>
      <c r="BM42" s="312">
        <v>3.430339</v>
      </c>
      <c r="BN42" s="312">
        <v>4.8601539999999996</v>
      </c>
      <c r="BO42" s="312">
        <v>63.346559999999997</v>
      </c>
      <c r="BP42" s="312">
        <v>221.6953</v>
      </c>
      <c r="BQ42" s="312">
        <v>297.59559999999999</v>
      </c>
      <c r="BR42" s="312">
        <v>244.84790000000001</v>
      </c>
      <c r="BS42" s="312">
        <v>126.90860000000001</v>
      </c>
      <c r="BT42" s="312">
        <v>11.57193</v>
      </c>
      <c r="BU42" s="312">
        <v>0.25501170000000001</v>
      </c>
      <c r="BV42" s="312">
        <v>0.1275705</v>
      </c>
    </row>
    <row r="43" spans="1:74" ht="11.15" customHeight="1" x14ac:dyDescent="0.25">
      <c r="A43" s="9" t="s">
        <v>149</v>
      </c>
      <c r="B43" s="206" t="s">
        <v>466</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34.399350038999998</v>
      </c>
      <c r="AZ43" s="249">
        <v>46.538809815</v>
      </c>
      <c r="BA43" s="249">
        <v>65.735060856000004</v>
      </c>
      <c r="BB43" s="312">
        <v>97.054720000000003</v>
      </c>
      <c r="BC43" s="312">
        <v>216.21119999999999</v>
      </c>
      <c r="BD43" s="312">
        <v>354.46440000000001</v>
      </c>
      <c r="BE43" s="312">
        <v>460.3433</v>
      </c>
      <c r="BF43" s="312">
        <v>424.02140000000003</v>
      </c>
      <c r="BG43" s="312">
        <v>304.0231</v>
      </c>
      <c r="BH43" s="312">
        <v>157.1601</v>
      </c>
      <c r="BI43" s="312">
        <v>60.387090000000001</v>
      </c>
      <c r="BJ43" s="312">
        <v>51.410080000000001</v>
      </c>
      <c r="BK43" s="312">
        <v>34.128419999999998</v>
      </c>
      <c r="BL43" s="312">
        <v>46.493110000000001</v>
      </c>
      <c r="BM43" s="312">
        <v>62.476059999999997</v>
      </c>
      <c r="BN43" s="312">
        <v>96.868070000000003</v>
      </c>
      <c r="BO43" s="312">
        <v>212.29990000000001</v>
      </c>
      <c r="BP43" s="312">
        <v>360.12090000000001</v>
      </c>
      <c r="BQ43" s="312">
        <v>455.98649999999998</v>
      </c>
      <c r="BR43" s="312">
        <v>426.89080000000001</v>
      </c>
      <c r="BS43" s="312">
        <v>306.03699999999998</v>
      </c>
      <c r="BT43" s="312">
        <v>158.75919999999999</v>
      </c>
      <c r="BU43" s="312">
        <v>63.685459999999999</v>
      </c>
      <c r="BV43" s="312">
        <v>51.207470000000001</v>
      </c>
    </row>
    <row r="44" spans="1:74" ht="11.15" customHeight="1" x14ac:dyDescent="0.25">
      <c r="A44" s="9" t="s">
        <v>150</v>
      </c>
      <c r="B44" s="206" t="s">
        <v>436</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249">
        <v>7.2642659042000002</v>
      </c>
      <c r="BA44" s="249">
        <v>29.263578065000001</v>
      </c>
      <c r="BB44" s="312">
        <v>33.287289999999999</v>
      </c>
      <c r="BC44" s="312">
        <v>162.2878</v>
      </c>
      <c r="BD44" s="312">
        <v>322.45940000000002</v>
      </c>
      <c r="BE44" s="312">
        <v>420.75040000000001</v>
      </c>
      <c r="BF44" s="312">
        <v>381.75940000000003</v>
      </c>
      <c r="BG44" s="312">
        <v>254.7432</v>
      </c>
      <c r="BH44" s="312">
        <v>70.767700000000005</v>
      </c>
      <c r="BI44" s="312">
        <v>5.3618480000000002</v>
      </c>
      <c r="BJ44" s="312">
        <v>7.5216209999999997</v>
      </c>
      <c r="BK44" s="312">
        <v>6.114439</v>
      </c>
      <c r="BL44" s="312">
        <v>6.9227869999999996</v>
      </c>
      <c r="BM44" s="312">
        <v>20.953980000000001</v>
      </c>
      <c r="BN44" s="312">
        <v>32.697830000000003</v>
      </c>
      <c r="BO44" s="312">
        <v>156.30520000000001</v>
      </c>
      <c r="BP44" s="312">
        <v>324.75240000000002</v>
      </c>
      <c r="BQ44" s="312">
        <v>413.98739999999998</v>
      </c>
      <c r="BR44" s="312">
        <v>386.50540000000001</v>
      </c>
      <c r="BS44" s="312">
        <v>257.82889999999998</v>
      </c>
      <c r="BT44" s="312">
        <v>73.218919999999997</v>
      </c>
      <c r="BU44" s="312">
        <v>5.9973890000000001</v>
      </c>
      <c r="BV44" s="312">
        <v>7.1351979999999999</v>
      </c>
    </row>
    <row r="45" spans="1:74" ht="11.15" customHeight="1" x14ac:dyDescent="0.25">
      <c r="A45" s="9" t="s">
        <v>151</v>
      </c>
      <c r="B45" s="206" t="s">
        <v>437</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16.147870316999999</v>
      </c>
      <c r="AZ45" s="249">
        <v>22.538059360999998</v>
      </c>
      <c r="BA45" s="249">
        <v>74.305138886999998</v>
      </c>
      <c r="BB45" s="312">
        <v>108.38800000000001</v>
      </c>
      <c r="BC45" s="312">
        <v>272.76519999999999</v>
      </c>
      <c r="BD45" s="312">
        <v>471.74020000000002</v>
      </c>
      <c r="BE45" s="312">
        <v>567.00750000000005</v>
      </c>
      <c r="BF45" s="312">
        <v>563.63379999999995</v>
      </c>
      <c r="BG45" s="312">
        <v>405.53300000000002</v>
      </c>
      <c r="BH45" s="312">
        <v>165.0581</v>
      </c>
      <c r="BI45" s="312">
        <v>39.74653</v>
      </c>
      <c r="BJ45" s="312">
        <v>18.919329999999999</v>
      </c>
      <c r="BK45" s="312">
        <v>14.27881</v>
      </c>
      <c r="BL45" s="312">
        <v>20.898140000000001</v>
      </c>
      <c r="BM45" s="312">
        <v>66.043260000000004</v>
      </c>
      <c r="BN45" s="312">
        <v>104.1421</v>
      </c>
      <c r="BO45" s="312">
        <v>270.34269999999998</v>
      </c>
      <c r="BP45" s="312">
        <v>470.0213</v>
      </c>
      <c r="BQ45" s="312">
        <v>566.0838</v>
      </c>
      <c r="BR45" s="312">
        <v>563.37649999999996</v>
      </c>
      <c r="BS45" s="312">
        <v>405.37450000000001</v>
      </c>
      <c r="BT45" s="312">
        <v>167.93709999999999</v>
      </c>
      <c r="BU45" s="312">
        <v>39.634050000000002</v>
      </c>
      <c r="BV45" s="312">
        <v>18.12181</v>
      </c>
    </row>
    <row r="46" spans="1:74" ht="11.15" customHeight="1" x14ac:dyDescent="0.25">
      <c r="A46" s="9" t="s">
        <v>152</v>
      </c>
      <c r="B46" s="206" t="s">
        <v>438</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249">
        <v>4.2724850679999999</v>
      </c>
      <c r="BA46" s="249">
        <v>17.808432062000001</v>
      </c>
      <c r="BB46" s="312">
        <v>49.620579999999997</v>
      </c>
      <c r="BC46" s="312">
        <v>112.7646</v>
      </c>
      <c r="BD46" s="312">
        <v>296.12490000000003</v>
      </c>
      <c r="BE46" s="312">
        <v>393.6816</v>
      </c>
      <c r="BF46" s="312">
        <v>345.89879999999999</v>
      </c>
      <c r="BG46" s="312">
        <v>205.72620000000001</v>
      </c>
      <c r="BH46" s="312">
        <v>70.634680000000003</v>
      </c>
      <c r="BI46" s="312">
        <v>13.13598</v>
      </c>
      <c r="BJ46" s="312">
        <v>0.1145452</v>
      </c>
      <c r="BK46" s="312">
        <v>1.013023</v>
      </c>
      <c r="BL46" s="312">
        <v>4.214817</v>
      </c>
      <c r="BM46" s="312">
        <v>17.741620000000001</v>
      </c>
      <c r="BN46" s="312">
        <v>48.820680000000003</v>
      </c>
      <c r="BO46" s="312">
        <v>111.179</v>
      </c>
      <c r="BP46" s="312">
        <v>292.34539999999998</v>
      </c>
      <c r="BQ46" s="312">
        <v>393.86840000000001</v>
      </c>
      <c r="BR46" s="312">
        <v>342.85570000000001</v>
      </c>
      <c r="BS46" s="312">
        <v>204.89599999999999</v>
      </c>
      <c r="BT46" s="312">
        <v>69.812510000000003</v>
      </c>
      <c r="BU46" s="312">
        <v>12.46205</v>
      </c>
      <c r="BV46" s="312">
        <v>0.17237089999999999</v>
      </c>
    </row>
    <row r="47" spans="1:74" ht="11.15" customHeight="1" x14ac:dyDescent="0.25">
      <c r="A47" s="9" t="s">
        <v>153</v>
      </c>
      <c r="B47" s="206" t="s">
        <v>439</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249">
        <v>8.6619287950999997</v>
      </c>
      <c r="BA47" s="249">
        <v>12.655826195</v>
      </c>
      <c r="BB47" s="312">
        <v>23.788779999999999</v>
      </c>
      <c r="BC47" s="312">
        <v>47.297199999999997</v>
      </c>
      <c r="BD47" s="312">
        <v>136.45930000000001</v>
      </c>
      <c r="BE47" s="312">
        <v>247.91079999999999</v>
      </c>
      <c r="BF47" s="312">
        <v>254.0393</v>
      </c>
      <c r="BG47" s="312">
        <v>161.6737</v>
      </c>
      <c r="BH47" s="312">
        <v>59.437289999999997</v>
      </c>
      <c r="BI47" s="312">
        <v>16.782869999999999</v>
      </c>
      <c r="BJ47" s="312">
        <v>9.1794410000000006</v>
      </c>
      <c r="BK47" s="312">
        <v>9.7898019999999999</v>
      </c>
      <c r="BL47" s="312">
        <v>8.716094</v>
      </c>
      <c r="BM47" s="312">
        <v>12.71332</v>
      </c>
      <c r="BN47" s="312">
        <v>23.760580000000001</v>
      </c>
      <c r="BO47" s="312">
        <v>46.63926</v>
      </c>
      <c r="BP47" s="312">
        <v>137.22219999999999</v>
      </c>
      <c r="BQ47" s="312">
        <v>251.1044</v>
      </c>
      <c r="BR47" s="312">
        <v>247.4384</v>
      </c>
      <c r="BS47" s="312">
        <v>156.06870000000001</v>
      </c>
      <c r="BT47" s="312">
        <v>57.979010000000002</v>
      </c>
      <c r="BU47" s="312">
        <v>16.617180000000001</v>
      </c>
      <c r="BV47" s="312">
        <v>9.1603220000000007</v>
      </c>
    </row>
    <row r="48" spans="1:74" ht="11.15" customHeight="1" x14ac:dyDescent="0.25">
      <c r="A48" s="9" t="s">
        <v>154</v>
      </c>
      <c r="B48" s="207" t="s">
        <v>467</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10.840145753</v>
      </c>
      <c r="AZ48" s="247">
        <v>14.085598735</v>
      </c>
      <c r="BA48" s="247">
        <v>28.022658108000002</v>
      </c>
      <c r="BB48" s="313">
        <v>42.30442</v>
      </c>
      <c r="BC48" s="313">
        <v>120.2406</v>
      </c>
      <c r="BD48" s="313">
        <v>249.78270000000001</v>
      </c>
      <c r="BE48" s="313">
        <v>360.96210000000002</v>
      </c>
      <c r="BF48" s="313">
        <v>327.15649999999999</v>
      </c>
      <c r="BG48" s="313">
        <v>200.81700000000001</v>
      </c>
      <c r="BH48" s="313">
        <v>73.42662</v>
      </c>
      <c r="BI48" s="313">
        <v>20.811779999999999</v>
      </c>
      <c r="BJ48" s="313">
        <v>14.463050000000001</v>
      </c>
      <c r="BK48" s="313">
        <v>10.50512</v>
      </c>
      <c r="BL48" s="313">
        <v>13.900410000000001</v>
      </c>
      <c r="BM48" s="313">
        <v>25.392189999999999</v>
      </c>
      <c r="BN48" s="313">
        <v>41.801749999999998</v>
      </c>
      <c r="BO48" s="313">
        <v>117.2838</v>
      </c>
      <c r="BP48" s="313">
        <v>250.84880000000001</v>
      </c>
      <c r="BQ48" s="313">
        <v>356.20949999999999</v>
      </c>
      <c r="BR48" s="313">
        <v>327.24160000000001</v>
      </c>
      <c r="BS48" s="313">
        <v>201.2799</v>
      </c>
      <c r="BT48" s="313">
        <v>74.246610000000004</v>
      </c>
      <c r="BU48" s="313">
        <v>21.473710000000001</v>
      </c>
      <c r="BV48" s="313">
        <v>14.33733</v>
      </c>
    </row>
    <row r="49" spans="1:74" s="192" customFormat="1" ht="12" customHeight="1" x14ac:dyDescent="0.25">
      <c r="A49" s="148"/>
      <c r="B49" s="771" t="s">
        <v>808</v>
      </c>
      <c r="C49" s="755"/>
      <c r="D49" s="755"/>
      <c r="E49" s="755"/>
      <c r="F49" s="755"/>
      <c r="G49" s="755"/>
      <c r="H49" s="755"/>
      <c r="I49" s="755"/>
      <c r="J49" s="755"/>
      <c r="K49" s="755"/>
      <c r="L49" s="755"/>
      <c r="M49" s="755"/>
      <c r="N49" s="755"/>
      <c r="O49" s="755"/>
      <c r="P49" s="755"/>
      <c r="Q49" s="755"/>
      <c r="AY49" s="454"/>
      <c r="AZ49" s="454"/>
      <c r="BA49" s="454"/>
      <c r="BB49" s="454"/>
      <c r="BC49" s="673"/>
      <c r="BD49" s="673"/>
      <c r="BE49" s="673"/>
      <c r="BF49" s="673"/>
      <c r="BG49" s="454"/>
      <c r="BH49" s="454"/>
      <c r="BI49" s="454"/>
      <c r="BJ49" s="454"/>
    </row>
    <row r="50" spans="1:74" s="429" customFormat="1" ht="12" customHeight="1" x14ac:dyDescent="0.25">
      <c r="A50" s="426"/>
      <c r="B50" s="775" t="str">
        <f>"Notes: "&amp;"EIA completed modeling and analysis for this report on " &amp;Dates!D2&amp;"."</f>
        <v>Notes: EIA completed modeling and analysis for this report on Thursday April 7, 2022.</v>
      </c>
      <c r="C50" s="775"/>
      <c r="D50" s="775"/>
      <c r="E50" s="775"/>
      <c r="F50" s="775"/>
      <c r="G50" s="775"/>
      <c r="H50" s="775"/>
      <c r="I50" s="775"/>
      <c r="J50" s="775"/>
      <c r="K50" s="775"/>
      <c r="L50" s="775"/>
      <c r="M50" s="775"/>
      <c r="N50" s="775"/>
      <c r="O50" s="775"/>
      <c r="P50" s="775"/>
      <c r="Q50" s="775"/>
      <c r="AY50" s="455"/>
      <c r="AZ50" s="455"/>
      <c r="BA50" s="455"/>
      <c r="BB50" s="455"/>
      <c r="BC50" s="632"/>
      <c r="BD50" s="632"/>
      <c r="BE50" s="632"/>
      <c r="BF50" s="632"/>
      <c r="BG50" s="455"/>
      <c r="BH50" s="455"/>
      <c r="BI50" s="455"/>
      <c r="BJ50" s="455"/>
    </row>
    <row r="51" spans="1:74" s="429" customFormat="1" ht="12" customHeight="1" x14ac:dyDescent="0.25">
      <c r="A51" s="426"/>
      <c r="B51" s="748" t="s">
        <v>351</v>
      </c>
      <c r="C51" s="747"/>
      <c r="D51" s="747"/>
      <c r="E51" s="747"/>
      <c r="F51" s="747"/>
      <c r="G51" s="747"/>
      <c r="H51" s="747"/>
      <c r="I51" s="747"/>
      <c r="J51" s="747"/>
      <c r="K51" s="747"/>
      <c r="L51" s="747"/>
      <c r="M51" s="747"/>
      <c r="N51" s="747"/>
      <c r="O51" s="747"/>
      <c r="P51" s="747"/>
      <c r="Q51" s="747"/>
      <c r="AY51" s="455"/>
      <c r="AZ51" s="455"/>
      <c r="BA51" s="455"/>
      <c r="BB51" s="455"/>
      <c r="BC51" s="632"/>
      <c r="BD51" s="632"/>
      <c r="BE51" s="632"/>
      <c r="BF51" s="632"/>
      <c r="BG51" s="455"/>
      <c r="BH51" s="455"/>
      <c r="BI51" s="455"/>
      <c r="BJ51" s="455"/>
    </row>
    <row r="52" spans="1:74" s="429" customFormat="1" ht="12" customHeight="1" x14ac:dyDescent="0.25">
      <c r="A52" s="430"/>
      <c r="B52" s="775" t="s">
        <v>1353</v>
      </c>
      <c r="C52" s="740"/>
      <c r="D52" s="740"/>
      <c r="E52" s="740"/>
      <c r="F52" s="740"/>
      <c r="G52" s="740"/>
      <c r="H52" s="740"/>
      <c r="I52" s="740"/>
      <c r="J52" s="740"/>
      <c r="K52" s="740"/>
      <c r="L52" s="740"/>
      <c r="M52" s="740"/>
      <c r="N52" s="740"/>
      <c r="O52" s="740"/>
      <c r="P52" s="740"/>
      <c r="Q52" s="734"/>
      <c r="AY52" s="455"/>
      <c r="AZ52" s="455"/>
      <c r="BA52" s="455"/>
      <c r="BB52" s="455"/>
      <c r="BC52" s="455"/>
      <c r="BD52" s="632"/>
      <c r="BE52" s="632"/>
      <c r="BF52" s="632"/>
      <c r="BG52" s="455"/>
      <c r="BH52" s="455"/>
      <c r="BI52" s="455"/>
      <c r="BJ52" s="455"/>
    </row>
    <row r="53" spans="1:74" s="429" customFormat="1" ht="12" customHeight="1" x14ac:dyDescent="0.25">
      <c r="A53" s="430"/>
      <c r="B53" s="775" t="s">
        <v>159</v>
      </c>
      <c r="C53" s="740"/>
      <c r="D53" s="740"/>
      <c r="E53" s="740"/>
      <c r="F53" s="740"/>
      <c r="G53" s="740"/>
      <c r="H53" s="740"/>
      <c r="I53" s="740"/>
      <c r="J53" s="740"/>
      <c r="K53" s="740"/>
      <c r="L53" s="740"/>
      <c r="M53" s="740"/>
      <c r="N53" s="740"/>
      <c r="O53" s="740"/>
      <c r="P53" s="740"/>
      <c r="Q53" s="734"/>
      <c r="AY53" s="455"/>
      <c r="AZ53" s="455"/>
      <c r="BA53" s="455"/>
      <c r="BB53" s="455"/>
      <c r="BC53" s="455"/>
      <c r="BD53" s="632"/>
      <c r="BE53" s="632"/>
      <c r="BF53" s="632"/>
      <c r="BG53" s="455"/>
      <c r="BH53" s="455"/>
      <c r="BI53" s="455"/>
      <c r="BJ53" s="455"/>
    </row>
    <row r="54" spans="1:74" s="429" customFormat="1" ht="12" customHeight="1" x14ac:dyDescent="0.25">
      <c r="A54" s="430"/>
      <c r="B54" s="775" t="s">
        <v>351</v>
      </c>
      <c r="C54" s="740"/>
      <c r="D54" s="740"/>
      <c r="E54" s="740"/>
      <c r="F54" s="740"/>
      <c r="G54" s="740"/>
      <c r="H54" s="740"/>
      <c r="I54" s="740"/>
      <c r="J54" s="740"/>
      <c r="K54" s="740"/>
      <c r="L54" s="740"/>
      <c r="M54" s="740"/>
      <c r="N54" s="740"/>
      <c r="O54" s="740"/>
      <c r="P54" s="740"/>
      <c r="Q54" s="734"/>
      <c r="AY54" s="455"/>
      <c r="AZ54" s="455"/>
      <c r="BA54" s="455"/>
      <c r="BB54" s="455"/>
      <c r="BC54" s="455"/>
      <c r="BD54" s="632"/>
      <c r="BE54" s="632"/>
      <c r="BF54" s="632"/>
      <c r="BG54" s="455"/>
      <c r="BH54" s="455"/>
      <c r="BI54" s="455"/>
      <c r="BJ54" s="455"/>
    </row>
    <row r="55" spans="1:74" s="431" customFormat="1" ht="12" customHeight="1" x14ac:dyDescent="0.25">
      <c r="A55" s="430"/>
      <c r="B55" s="775" t="s">
        <v>160</v>
      </c>
      <c r="C55" s="740"/>
      <c r="D55" s="740"/>
      <c r="E55" s="740"/>
      <c r="F55" s="740"/>
      <c r="G55" s="740"/>
      <c r="H55" s="740"/>
      <c r="I55" s="740"/>
      <c r="J55" s="740"/>
      <c r="K55" s="740"/>
      <c r="L55" s="740"/>
      <c r="M55" s="740"/>
      <c r="N55" s="740"/>
      <c r="O55" s="740"/>
      <c r="P55" s="740"/>
      <c r="Q55" s="734"/>
      <c r="AY55" s="456"/>
      <c r="AZ55" s="456"/>
      <c r="BA55" s="456"/>
      <c r="BB55" s="456"/>
      <c r="BC55" s="456"/>
      <c r="BD55" s="633"/>
      <c r="BE55" s="633"/>
      <c r="BF55" s="633"/>
      <c r="BG55" s="456"/>
      <c r="BH55" s="456"/>
      <c r="BI55" s="456"/>
      <c r="BJ55" s="456"/>
    </row>
    <row r="56" spans="1:74" s="431" customFormat="1" ht="12" customHeight="1" x14ac:dyDescent="0.25">
      <c r="A56" s="430"/>
      <c r="B56" s="741" t="s">
        <v>161</v>
      </c>
      <c r="C56" s="740"/>
      <c r="D56" s="740"/>
      <c r="E56" s="740"/>
      <c r="F56" s="740"/>
      <c r="G56" s="740"/>
      <c r="H56" s="740"/>
      <c r="I56" s="740"/>
      <c r="J56" s="740"/>
      <c r="K56" s="740"/>
      <c r="L56" s="740"/>
      <c r="M56" s="740"/>
      <c r="N56" s="740"/>
      <c r="O56" s="740"/>
      <c r="P56" s="740"/>
      <c r="Q56" s="734"/>
      <c r="AY56" s="456"/>
      <c r="AZ56" s="456"/>
      <c r="BA56" s="456"/>
      <c r="BB56" s="456"/>
      <c r="BC56" s="456"/>
      <c r="BD56" s="633"/>
      <c r="BE56" s="633"/>
      <c r="BF56" s="633"/>
      <c r="BG56" s="456"/>
      <c r="BH56" s="456"/>
      <c r="BI56" s="456"/>
      <c r="BJ56" s="456"/>
    </row>
    <row r="57" spans="1:74" s="431" customFormat="1" ht="12" customHeight="1" x14ac:dyDescent="0.25">
      <c r="A57" s="393"/>
      <c r="B57" s="763" t="s">
        <v>1360</v>
      </c>
      <c r="C57" s="734"/>
      <c r="D57" s="734"/>
      <c r="E57" s="734"/>
      <c r="F57" s="734"/>
      <c r="G57" s="734"/>
      <c r="H57" s="734"/>
      <c r="I57" s="734"/>
      <c r="J57" s="734"/>
      <c r="K57" s="734"/>
      <c r="L57" s="734"/>
      <c r="M57" s="734"/>
      <c r="N57" s="734"/>
      <c r="O57" s="734"/>
      <c r="P57" s="734"/>
      <c r="Q57" s="734"/>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Y49" sqref="Y49"/>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8" customWidth="1"/>
    <col min="56" max="58" width="6.54296875" style="666" customWidth="1"/>
    <col min="59" max="62" width="6.54296875" style="308" customWidth="1"/>
    <col min="63" max="74" width="6.54296875" style="12" customWidth="1"/>
    <col min="75" max="16384" width="9.54296875" style="12"/>
  </cols>
  <sheetData>
    <row r="1" spans="1:74" s="11" customFormat="1" ht="13" x14ac:dyDescent="0.3">
      <c r="A1" s="758" t="s">
        <v>792</v>
      </c>
      <c r="B1" s="760" t="s">
        <v>233</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Y1" s="447"/>
      <c r="AZ1" s="447"/>
      <c r="BA1" s="447"/>
      <c r="BB1" s="447"/>
      <c r="BC1" s="447"/>
      <c r="BD1" s="664"/>
      <c r="BE1" s="664"/>
      <c r="BF1" s="664"/>
      <c r="BG1" s="447"/>
      <c r="BH1" s="447"/>
      <c r="BI1" s="447"/>
      <c r="BJ1" s="447"/>
    </row>
    <row r="2" spans="1:74" s="13" customFormat="1"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9"/>
      <c r="B5" s="20" t="s">
        <v>1385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988</v>
      </c>
      <c r="BN6" s="387"/>
      <c r="BO6" s="387"/>
      <c r="BP6" s="387"/>
      <c r="BQ6" s="387"/>
      <c r="BR6" s="387"/>
      <c r="BS6" s="387"/>
      <c r="BT6" s="387"/>
      <c r="BU6" s="387"/>
      <c r="BV6" s="387"/>
    </row>
    <row r="7" spans="1:74" ht="11.15" customHeight="1" x14ac:dyDescent="0.25">
      <c r="A7" s="19"/>
      <c r="B7" s="22" t="s">
        <v>103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497</v>
      </c>
      <c r="B8" s="23" t="s">
        <v>87</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11.526268999999999</v>
      </c>
      <c r="AW8" s="210">
        <v>11.769166</v>
      </c>
      <c r="AX8" s="210">
        <v>11.586632</v>
      </c>
      <c r="AY8" s="210">
        <v>11.370782</v>
      </c>
      <c r="AZ8" s="210">
        <v>11.531887852000001</v>
      </c>
      <c r="BA8" s="210">
        <v>11.665785158</v>
      </c>
      <c r="BB8" s="299">
        <v>11.82765</v>
      </c>
      <c r="BC8" s="299">
        <v>11.8985</v>
      </c>
      <c r="BD8" s="299">
        <v>11.96285</v>
      </c>
      <c r="BE8" s="299">
        <v>12.06296</v>
      </c>
      <c r="BF8" s="299">
        <v>12.164020000000001</v>
      </c>
      <c r="BG8" s="299">
        <v>12.23476</v>
      </c>
      <c r="BH8" s="299">
        <v>12.27103</v>
      </c>
      <c r="BI8" s="299">
        <v>12.51746</v>
      </c>
      <c r="BJ8" s="299">
        <v>12.597329999999999</v>
      </c>
      <c r="BK8" s="299">
        <v>12.66377</v>
      </c>
      <c r="BL8" s="299">
        <v>12.7379</v>
      </c>
      <c r="BM8" s="299">
        <v>12.795629999999999</v>
      </c>
      <c r="BN8" s="299">
        <v>12.858549999999999</v>
      </c>
      <c r="BO8" s="299">
        <v>12.864789999999999</v>
      </c>
      <c r="BP8" s="299">
        <v>12.91897</v>
      </c>
      <c r="BQ8" s="299">
        <v>12.95833</v>
      </c>
      <c r="BR8" s="299">
        <v>13.04786</v>
      </c>
      <c r="BS8" s="299">
        <v>13.069240000000001</v>
      </c>
      <c r="BT8" s="299">
        <v>13.016769999999999</v>
      </c>
      <c r="BU8" s="299">
        <v>13.24184</v>
      </c>
      <c r="BV8" s="299">
        <v>13.25386</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99"/>
      <c r="BC9" s="299"/>
      <c r="BD9" s="299"/>
      <c r="BE9" s="299"/>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46</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528</v>
      </c>
      <c r="B11" s="23" t="s">
        <v>92</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93.234466667000007</v>
      </c>
      <c r="AQ11" s="210">
        <v>93.012064515999995</v>
      </c>
      <c r="AR11" s="210">
        <v>93.219466667000006</v>
      </c>
      <c r="AS11" s="210">
        <v>93.687774193999999</v>
      </c>
      <c r="AT11" s="210">
        <v>94.265419355000006</v>
      </c>
      <c r="AU11" s="210">
        <v>93.618899999999996</v>
      </c>
      <c r="AV11" s="210">
        <v>95.579161290000002</v>
      </c>
      <c r="AW11" s="210">
        <v>96.997433333000004</v>
      </c>
      <c r="AX11" s="210">
        <v>97.314677419000006</v>
      </c>
      <c r="AY11" s="210">
        <v>94.920354838999998</v>
      </c>
      <c r="AZ11" s="210">
        <v>95.044799999999995</v>
      </c>
      <c r="BA11" s="210">
        <v>96.216229999999996</v>
      </c>
      <c r="BB11" s="299">
        <v>96.867959999999997</v>
      </c>
      <c r="BC11" s="299">
        <v>96.927790000000002</v>
      </c>
      <c r="BD11" s="299">
        <v>97.240200000000002</v>
      </c>
      <c r="BE11" s="299">
        <v>97.529520000000005</v>
      </c>
      <c r="BF11" s="299">
        <v>97.972319999999996</v>
      </c>
      <c r="BG11" s="299">
        <v>98.345770000000002</v>
      </c>
      <c r="BH11" s="299">
        <v>98.764709999999994</v>
      </c>
      <c r="BI11" s="299">
        <v>99.366789999999995</v>
      </c>
      <c r="BJ11" s="299">
        <v>99.563079999999999</v>
      </c>
      <c r="BK11" s="299">
        <v>99.425550000000001</v>
      </c>
      <c r="BL11" s="299">
        <v>99.758619999999993</v>
      </c>
      <c r="BM11" s="299">
        <v>99.969800000000006</v>
      </c>
      <c r="BN11" s="299">
        <v>100.2174</v>
      </c>
      <c r="BO11" s="299">
        <v>100.57380000000001</v>
      </c>
      <c r="BP11" s="299">
        <v>100.8753</v>
      </c>
      <c r="BQ11" s="299">
        <v>101.14019999999999</v>
      </c>
      <c r="BR11" s="299">
        <v>101.40309999999999</v>
      </c>
      <c r="BS11" s="299">
        <v>101.69280000000001</v>
      </c>
      <c r="BT11" s="299">
        <v>101.70529999999999</v>
      </c>
      <c r="BU11" s="299">
        <v>101.84569999999999</v>
      </c>
      <c r="BV11" s="299">
        <v>101.6097</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785</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198</v>
      </c>
      <c r="B14" s="23" t="s">
        <v>800</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55.656337999999998</v>
      </c>
      <c r="AB14" s="68">
        <v>47.416158000000003</v>
      </c>
      <c r="AC14" s="68">
        <v>46.097239000000002</v>
      </c>
      <c r="AD14" s="68">
        <v>39.333956999999998</v>
      </c>
      <c r="AE14" s="68">
        <v>37.250770000000003</v>
      </c>
      <c r="AF14" s="68">
        <v>39.595498999999997</v>
      </c>
      <c r="AG14" s="68">
        <v>43.207604000000003</v>
      </c>
      <c r="AH14" s="68">
        <v>47.512340000000002</v>
      </c>
      <c r="AI14" s="68">
        <v>45.131293999999997</v>
      </c>
      <c r="AJ14" s="68">
        <v>44.982326999999998</v>
      </c>
      <c r="AK14" s="68">
        <v>44.339050999999998</v>
      </c>
      <c r="AL14" s="68">
        <v>44.797727000000002</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49.347633000000002</v>
      </c>
      <c r="AW14" s="68">
        <v>49.065767999999998</v>
      </c>
      <c r="AX14" s="68">
        <v>48.670406</v>
      </c>
      <c r="AY14" s="68">
        <v>49.630927</v>
      </c>
      <c r="AZ14" s="68">
        <v>47.115346000000002</v>
      </c>
      <c r="BA14" s="68">
        <v>50.660198977999997</v>
      </c>
      <c r="BB14" s="301">
        <v>47.998899999999999</v>
      </c>
      <c r="BC14" s="301">
        <v>49.343739999999997</v>
      </c>
      <c r="BD14" s="301">
        <v>49.776679999999999</v>
      </c>
      <c r="BE14" s="301">
        <v>50.96237</v>
      </c>
      <c r="BF14" s="301">
        <v>56.529350000000001</v>
      </c>
      <c r="BG14" s="301">
        <v>53.770380000000003</v>
      </c>
      <c r="BH14" s="301">
        <v>55.851140000000001</v>
      </c>
      <c r="BI14" s="301">
        <v>55.297649999999997</v>
      </c>
      <c r="BJ14" s="301">
        <v>54.301920000000003</v>
      </c>
      <c r="BK14" s="301">
        <v>55.690779999999997</v>
      </c>
      <c r="BL14" s="301">
        <v>50.600299999999997</v>
      </c>
      <c r="BM14" s="301">
        <v>55.375860000000003</v>
      </c>
      <c r="BN14" s="301">
        <v>50.74765</v>
      </c>
      <c r="BO14" s="301">
        <v>51.002189999999999</v>
      </c>
      <c r="BP14" s="301">
        <v>50.306460000000001</v>
      </c>
      <c r="BQ14" s="301">
        <v>52.526179999999997</v>
      </c>
      <c r="BR14" s="301">
        <v>56.929540000000003</v>
      </c>
      <c r="BS14" s="301">
        <v>53.563180000000003</v>
      </c>
      <c r="BT14" s="301">
        <v>53.854039999999998</v>
      </c>
      <c r="BU14" s="301">
        <v>51.874540000000003</v>
      </c>
      <c r="BV14" s="301">
        <v>50.541139999999999</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786</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511</v>
      </c>
      <c r="B19" s="27" t="s">
        <v>87</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19.933388999999998</v>
      </c>
      <c r="AB19" s="210">
        <v>20.132254</v>
      </c>
      <c r="AC19" s="210">
        <v>18.462842999999999</v>
      </c>
      <c r="AD19" s="210">
        <v>14.548507000000001</v>
      </c>
      <c r="AE19" s="210">
        <v>16.078187</v>
      </c>
      <c r="AF19" s="210">
        <v>17.578064000000001</v>
      </c>
      <c r="AG19" s="210">
        <v>18.381074000000002</v>
      </c>
      <c r="AH19" s="210">
        <v>18.557877999999999</v>
      </c>
      <c r="AI19" s="210">
        <v>18.414832000000001</v>
      </c>
      <c r="AJ19" s="210">
        <v>18.613651999999998</v>
      </c>
      <c r="AK19" s="210">
        <v>18.742522999999998</v>
      </c>
      <c r="AL19" s="210">
        <v>18.801691999999999</v>
      </c>
      <c r="AM19" s="210">
        <v>18.595400999999999</v>
      </c>
      <c r="AN19" s="210">
        <v>17.444201</v>
      </c>
      <c r="AO19" s="210">
        <v>19.203831999999998</v>
      </c>
      <c r="AP19" s="210">
        <v>19.459365999999999</v>
      </c>
      <c r="AQ19" s="210">
        <v>20.093644999999999</v>
      </c>
      <c r="AR19" s="210">
        <v>20.537158000000002</v>
      </c>
      <c r="AS19" s="210">
        <v>19.894012</v>
      </c>
      <c r="AT19" s="210">
        <v>20.510584000000001</v>
      </c>
      <c r="AU19" s="210">
        <v>20.223537</v>
      </c>
      <c r="AV19" s="210">
        <v>19.891591999999999</v>
      </c>
      <c r="AW19" s="210">
        <v>20.594621</v>
      </c>
      <c r="AX19" s="210">
        <v>20.764406999999999</v>
      </c>
      <c r="AY19" s="210">
        <v>19.731019</v>
      </c>
      <c r="AZ19" s="210">
        <v>20.225307891</v>
      </c>
      <c r="BA19" s="210">
        <v>20.000621323000001</v>
      </c>
      <c r="BB19" s="299">
        <v>20.31382</v>
      </c>
      <c r="BC19" s="299">
        <v>20.621279999999999</v>
      </c>
      <c r="BD19" s="299">
        <v>20.88495</v>
      </c>
      <c r="BE19" s="299">
        <v>20.89218</v>
      </c>
      <c r="BF19" s="299">
        <v>21.048110000000001</v>
      </c>
      <c r="BG19" s="299">
        <v>20.519960000000001</v>
      </c>
      <c r="BH19" s="299">
        <v>20.790179999999999</v>
      </c>
      <c r="BI19" s="299">
        <v>21.003440000000001</v>
      </c>
      <c r="BJ19" s="299">
        <v>20.885950000000001</v>
      </c>
      <c r="BK19" s="299">
        <v>20.074539999999999</v>
      </c>
      <c r="BL19" s="299">
        <v>20.306950000000001</v>
      </c>
      <c r="BM19" s="299">
        <v>20.50357</v>
      </c>
      <c r="BN19" s="299">
        <v>20.702549999999999</v>
      </c>
      <c r="BO19" s="299">
        <v>20.913509999999999</v>
      </c>
      <c r="BP19" s="299">
        <v>21.148620000000001</v>
      </c>
      <c r="BQ19" s="299">
        <v>21.101289999999999</v>
      </c>
      <c r="BR19" s="299">
        <v>21.297219999999999</v>
      </c>
      <c r="BS19" s="299">
        <v>20.828720000000001</v>
      </c>
      <c r="BT19" s="299">
        <v>21.09282</v>
      </c>
      <c r="BU19" s="299">
        <v>21.187719999999999</v>
      </c>
      <c r="BV19" s="299">
        <v>21.137029999999999</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606</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543</v>
      </c>
      <c r="B22" s="27" t="s">
        <v>92</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84.375167645000005</v>
      </c>
      <c r="AP22" s="210">
        <v>74.615050636999996</v>
      </c>
      <c r="AQ22" s="210">
        <v>67.541081452</v>
      </c>
      <c r="AR22" s="210">
        <v>73.830901202999996</v>
      </c>
      <c r="AS22" s="210">
        <v>77.032020746000001</v>
      </c>
      <c r="AT22" s="210">
        <v>77.771968517000005</v>
      </c>
      <c r="AU22" s="210">
        <v>70.339450366999998</v>
      </c>
      <c r="AV22" s="210">
        <v>72.184277358000003</v>
      </c>
      <c r="AW22" s="210">
        <v>88.665649569999999</v>
      </c>
      <c r="AX22" s="210">
        <v>96.132323842999995</v>
      </c>
      <c r="AY22" s="210">
        <v>115.86728168</v>
      </c>
      <c r="AZ22" s="210">
        <v>108.38537890000001</v>
      </c>
      <c r="BA22" s="210">
        <v>88.687358900000007</v>
      </c>
      <c r="BB22" s="299">
        <v>74.866860000000003</v>
      </c>
      <c r="BC22" s="299">
        <v>67.275130000000004</v>
      </c>
      <c r="BD22" s="299">
        <v>73.051090000000002</v>
      </c>
      <c r="BE22" s="299">
        <v>79.151110000000003</v>
      </c>
      <c r="BF22" s="299">
        <v>76.902230000000003</v>
      </c>
      <c r="BG22" s="299">
        <v>69.507440000000003</v>
      </c>
      <c r="BH22" s="299">
        <v>72.171880000000002</v>
      </c>
      <c r="BI22" s="299">
        <v>85.344089999999994</v>
      </c>
      <c r="BJ22" s="299">
        <v>99.35472</v>
      </c>
      <c r="BK22" s="299">
        <v>107.027</v>
      </c>
      <c r="BL22" s="299">
        <v>103.3736</v>
      </c>
      <c r="BM22" s="299">
        <v>86.920469999999995</v>
      </c>
      <c r="BN22" s="299">
        <v>76.776089999999996</v>
      </c>
      <c r="BO22" s="299">
        <v>69.546589999999995</v>
      </c>
      <c r="BP22" s="299">
        <v>75.218109999999996</v>
      </c>
      <c r="BQ22" s="299">
        <v>81.39555</v>
      </c>
      <c r="BR22" s="299">
        <v>79.687820000000002</v>
      </c>
      <c r="BS22" s="299">
        <v>73.018169999999998</v>
      </c>
      <c r="BT22" s="299">
        <v>74.940960000000004</v>
      </c>
      <c r="BU22" s="299">
        <v>88.119739999999993</v>
      </c>
      <c r="BV22" s="299">
        <v>101.9311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104</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216</v>
      </c>
      <c r="B25" s="27" t="s">
        <v>800</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39.380644531999998</v>
      </c>
      <c r="AW25" s="68">
        <v>36.703131720000002</v>
      </c>
      <c r="AX25" s="68">
        <v>38.247103119999998</v>
      </c>
      <c r="AY25" s="68">
        <v>52.49868721</v>
      </c>
      <c r="AZ25" s="68">
        <v>43.859980360000002</v>
      </c>
      <c r="BA25" s="68">
        <v>37.244828480000002</v>
      </c>
      <c r="BB25" s="301">
        <v>33.730530000000002</v>
      </c>
      <c r="BC25" s="301">
        <v>39.488190000000003</v>
      </c>
      <c r="BD25" s="301">
        <v>48.657600000000002</v>
      </c>
      <c r="BE25" s="301">
        <v>58.509709999999998</v>
      </c>
      <c r="BF25" s="301">
        <v>58.530279999999998</v>
      </c>
      <c r="BG25" s="301">
        <v>51.264789999999998</v>
      </c>
      <c r="BH25" s="301">
        <v>43.966230000000003</v>
      </c>
      <c r="BI25" s="301">
        <v>43.690710000000003</v>
      </c>
      <c r="BJ25" s="301">
        <v>48.692970000000003</v>
      </c>
      <c r="BK25" s="301">
        <v>50.650880000000001</v>
      </c>
      <c r="BL25" s="301">
        <v>44.241489999999999</v>
      </c>
      <c r="BM25" s="301">
        <v>40.630879999999998</v>
      </c>
      <c r="BN25" s="301">
        <v>30.814609999999998</v>
      </c>
      <c r="BO25" s="301">
        <v>36.314799999999998</v>
      </c>
      <c r="BP25" s="301">
        <v>44.819110000000002</v>
      </c>
      <c r="BQ25" s="301">
        <v>55.837560000000003</v>
      </c>
      <c r="BR25" s="301">
        <v>55.17548</v>
      </c>
      <c r="BS25" s="301">
        <v>45.804940000000002</v>
      </c>
      <c r="BT25" s="301">
        <v>39.29092</v>
      </c>
      <c r="BU25" s="301">
        <v>39.152630000000002</v>
      </c>
      <c r="BV25" s="301">
        <v>45.184840000000001</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784</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604</v>
      </c>
      <c r="B28" s="27" t="s">
        <v>95</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11.11678</v>
      </c>
      <c r="BA28" s="210">
        <v>9.981522</v>
      </c>
      <c r="BB28" s="299">
        <v>9.5949679999999997</v>
      </c>
      <c r="BC28" s="299">
        <v>9.8986370000000008</v>
      </c>
      <c r="BD28" s="299">
        <v>11.670199999999999</v>
      </c>
      <c r="BE28" s="299">
        <v>12.69201</v>
      </c>
      <c r="BF28" s="299">
        <v>12.6713</v>
      </c>
      <c r="BG28" s="299">
        <v>11.65706</v>
      </c>
      <c r="BH28" s="299">
        <v>10.226100000000001</v>
      </c>
      <c r="BI28" s="299">
        <v>10.04768</v>
      </c>
      <c r="BJ28" s="299">
        <v>10.516769999999999</v>
      </c>
      <c r="BK28" s="299">
        <v>11.22171</v>
      </c>
      <c r="BL28" s="299">
        <v>11.246259999999999</v>
      </c>
      <c r="BM28" s="299">
        <v>10.14387</v>
      </c>
      <c r="BN28" s="299">
        <v>9.7647290000000009</v>
      </c>
      <c r="BO28" s="299">
        <v>10.02037</v>
      </c>
      <c r="BP28" s="299">
        <v>11.742000000000001</v>
      </c>
      <c r="BQ28" s="299">
        <v>12.82292</v>
      </c>
      <c r="BR28" s="299">
        <v>12.82657</v>
      </c>
      <c r="BS28" s="299">
        <v>11.802160000000001</v>
      </c>
      <c r="BT28" s="299">
        <v>10.36664</v>
      </c>
      <c r="BU28" s="299">
        <v>10.183960000000001</v>
      </c>
      <c r="BV28" s="299">
        <v>10.68294</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225</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96</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0.96320162603000004</v>
      </c>
      <c r="AB31" s="210">
        <v>0.97175863121999995</v>
      </c>
      <c r="AC31" s="210">
        <v>0.96830342710999995</v>
      </c>
      <c r="AD31" s="210">
        <v>0.92048690679</v>
      </c>
      <c r="AE31" s="210">
        <v>1.0277461748000001</v>
      </c>
      <c r="AF31" s="210">
        <v>1.0429987378000001</v>
      </c>
      <c r="AG31" s="210">
        <v>0.98967490252000001</v>
      </c>
      <c r="AH31" s="210">
        <v>0.94721597660000001</v>
      </c>
      <c r="AI31" s="210">
        <v>0.87748411469999998</v>
      </c>
      <c r="AJ31" s="210">
        <v>0.92223365436000004</v>
      </c>
      <c r="AK31" s="210">
        <v>0.96645986325</v>
      </c>
      <c r="AL31" s="210">
        <v>0.97186295597000005</v>
      </c>
      <c r="AM31" s="210">
        <v>0.97980787560000004</v>
      </c>
      <c r="AN31" s="210">
        <v>0.87780361941999996</v>
      </c>
      <c r="AO31" s="210">
        <v>1.0925040981</v>
      </c>
      <c r="AP31" s="210">
        <v>1.0355868565999999</v>
      </c>
      <c r="AQ31" s="210">
        <v>1.0978527799</v>
      </c>
      <c r="AR31" s="210">
        <v>1.0288980997999999</v>
      </c>
      <c r="AS31" s="210">
        <v>0.98202715686999997</v>
      </c>
      <c r="AT31" s="210">
        <v>1.0057282703999999</v>
      </c>
      <c r="AU31" s="210">
        <v>0.96494408139999999</v>
      </c>
      <c r="AV31" s="210">
        <v>1.0055752254000001</v>
      </c>
      <c r="AW31" s="210">
        <v>1.0246980159000001</v>
      </c>
      <c r="AX31" s="210">
        <v>1.1107143638000001</v>
      </c>
      <c r="AY31" s="210">
        <v>1.058737</v>
      </c>
      <c r="AZ31" s="210">
        <v>0.99552350000000001</v>
      </c>
      <c r="BA31" s="210">
        <v>1.1773579999999999</v>
      </c>
      <c r="BB31" s="299">
        <v>1.176029</v>
      </c>
      <c r="BC31" s="299">
        <v>1.2140409999999999</v>
      </c>
      <c r="BD31" s="299">
        <v>1.128431</v>
      </c>
      <c r="BE31" s="299">
        <v>1.080063</v>
      </c>
      <c r="BF31" s="299">
        <v>1.0811740000000001</v>
      </c>
      <c r="BG31" s="299">
        <v>1.0407280000000001</v>
      </c>
      <c r="BH31" s="299">
        <v>1.0600039999999999</v>
      </c>
      <c r="BI31" s="299">
        <v>1.0783469999999999</v>
      </c>
      <c r="BJ31" s="299">
        <v>1.141143</v>
      </c>
      <c r="BK31" s="299">
        <v>1.1363570000000001</v>
      </c>
      <c r="BL31" s="299">
        <v>1.054997</v>
      </c>
      <c r="BM31" s="299">
        <v>1.2472289999999999</v>
      </c>
      <c r="BN31" s="299">
        <v>1.2354210000000001</v>
      </c>
      <c r="BO31" s="299">
        <v>1.2933870000000001</v>
      </c>
      <c r="BP31" s="299">
        <v>1.199165</v>
      </c>
      <c r="BQ31" s="299">
        <v>1.143084</v>
      </c>
      <c r="BR31" s="299">
        <v>1.1485479999999999</v>
      </c>
      <c r="BS31" s="299">
        <v>1.1034470000000001</v>
      </c>
      <c r="BT31" s="299">
        <v>1.121327</v>
      </c>
      <c r="BU31" s="299">
        <v>1.1298550000000001</v>
      </c>
      <c r="BV31" s="299">
        <v>1.2052989999999999</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226</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607</v>
      </c>
      <c r="B34" s="30" t="s">
        <v>96</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8.9714152919999997</v>
      </c>
      <c r="AB34" s="210">
        <v>8.3649831809999995</v>
      </c>
      <c r="AC34" s="210">
        <v>7.8812651010000003</v>
      </c>
      <c r="AD34" s="210">
        <v>6.5132898600000004</v>
      </c>
      <c r="AE34" s="210">
        <v>6.827187093</v>
      </c>
      <c r="AF34" s="210">
        <v>7.2742703689999999</v>
      </c>
      <c r="AG34" s="210">
        <v>8.0658119290000005</v>
      </c>
      <c r="AH34" s="210">
        <v>8.0115158179999995</v>
      </c>
      <c r="AI34" s="210">
        <v>7.2991078539999998</v>
      </c>
      <c r="AJ34" s="210">
        <v>7.4744915340000002</v>
      </c>
      <c r="AK34" s="210">
        <v>7.5800686060000002</v>
      </c>
      <c r="AL34" s="210">
        <v>8.7108210709999998</v>
      </c>
      <c r="AM34" s="210">
        <v>8.8690560230000006</v>
      </c>
      <c r="AN34" s="210">
        <v>8.0703408620000001</v>
      </c>
      <c r="AO34" s="210">
        <v>8.1050095049999999</v>
      </c>
      <c r="AP34" s="210">
        <v>7.4415354320000002</v>
      </c>
      <c r="AQ34" s="210">
        <v>7.6994566430000004</v>
      </c>
      <c r="AR34" s="210">
        <v>8.0121625620000003</v>
      </c>
      <c r="AS34" s="210">
        <v>8.3402662309999993</v>
      </c>
      <c r="AT34" s="210">
        <v>8.4854418329999994</v>
      </c>
      <c r="AU34" s="210">
        <v>7.7065296590000001</v>
      </c>
      <c r="AV34" s="210">
        <v>7.6785105060000003</v>
      </c>
      <c r="AW34" s="210">
        <v>8.1327461589999999</v>
      </c>
      <c r="AX34" s="210">
        <v>8.7580595240000001</v>
      </c>
      <c r="AY34" s="210">
        <v>9.3770869999999995</v>
      </c>
      <c r="AZ34" s="210">
        <v>8.2950719999999993</v>
      </c>
      <c r="BA34" s="210">
        <v>8.4030369999999994</v>
      </c>
      <c r="BB34" s="299">
        <v>7.6981729999999997</v>
      </c>
      <c r="BC34" s="299">
        <v>7.9346610000000002</v>
      </c>
      <c r="BD34" s="299">
        <v>8.0847700000000007</v>
      </c>
      <c r="BE34" s="299">
        <v>8.6176329999999997</v>
      </c>
      <c r="BF34" s="299">
        <v>8.5791269999999997</v>
      </c>
      <c r="BG34" s="299">
        <v>7.8529099999999996</v>
      </c>
      <c r="BH34" s="299">
        <v>7.9524299999999997</v>
      </c>
      <c r="BI34" s="299">
        <v>8.2516820000000006</v>
      </c>
      <c r="BJ34" s="299">
        <v>9.1010749999999998</v>
      </c>
      <c r="BK34" s="299">
        <v>9.278359</v>
      </c>
      <c r="BL34" s="299">
        <v>8.2875420000000002</v>
      </c>
      <c r="BM34" s="299">
        <v>8.5289769999999994</v>
      </c>
      <c r="BN34" s="299">
        <v>7.7938799999999997</v>
      </c>
      <c r="BO34" s="299">
        <v>8.0391849999999998</v>
      </c>
      <c r="BP34" s="299">
        <v>8.1761949999999999</v>
      </c>
      <c r="BQ34" s="299">
        <v>8.7375399999999992</v>
      </c>
      <c r="BR34" s="299">
        <v>8.7100069999999992</v>
      </c>
      <c r="BS34" s="299">
        <v>7.9770079999999997</v>
      </c>
      <c r="BT34" s="299">
        <v>8.0888880000000007</v>
      </c>
      <c r="BU34" s="299">
        <v>8.3543730000000007</v>
      </c>
      <c r="BV34" s="299">
        <v>9.2080020000000005</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989</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518</v>
      </c>
      <c r="B39" s="32" t="s">
        <v>100</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99">
        <v>102</v>
      </c>
      <c r="BC39" s="299">
        <v>102</v>
      </c>
      <c r="BD39" s="299">
        <v>101.5</v>
      </c>
      <c r="BE39" s="299">
        <v>99.5</v>
      </c>
      <c r="BF39" s="299">
        <v>99</v>
      </c>
      <c r="BG39" s="299">
        <v>98</v>
      </c>
      <c r="BH39" s="299">
        <v>97</v>
      </c>
      <c r="BI39" s="299">
        <v>95.5</v>
      </c>
      <c r="BJ39" s="299">
        <v>95.5</v>
      </c>
      <c r="BK39" s="299">
        <v>95</v>
      </c>
      <c r="BL39" s="299">
        <v>93</v>
      </c>
      <c r="BM39" s="299">
        <v>92</v>
      </c>
      <c r="BN39" s="299">
        <v>91</v>
      </c>
      <c r="BO39" s="299">
        <v>90</v>
      </c>
      <c r="BP39" s="299">
        <v>89</v>
      </c>
      <c r="BQ39" s="299">
        <v>88</v>
      </c>
      <c r="BR39" s="299">
        <v>87</v>
      </c>
      <c r="BS39" s="299">
        <v>86</v>
      </c>
      <c r="BT39" s="299">
        <v>85</v>
      </c>
      <c r="BU39" s="299">
        <v>84</v>
      </c>
      <c r="BV39" s="299">
        <v>83</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812</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131</v>
      </c>
      <c r="B42" s="30" t="s">
        <v>101</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99">
        <v>5.95</v>
      </c>
      <c r="BC42" s="299">
        <v>5.51</v>
      </c>
      <c r="BD42" s="299">
        <v>5.58</v>
      </c>
      <c r="BE42" s="299">
        <v>5.65</v>
      </c>
      <c r="BF42" s="299">
        <v>5.52</v>
      </c>
      <c r="BG42" s="299">
        <v>5.34</v>
      </c>
      <c r="BH42" s="299">
        <v>5.21</v>
      </c>
      <c r="BI42" s="299">
        <v>5.0199999999999996</v>
      </c>
      <c r="BJ42" s="299">
        <v>4.95</v>
      </c>
      <c r="BK42" s="299">
        <v>4.9400000000000004</v>
      </c>
      <c r="BL42" s="299">
        <v>4.72</v>
      </c>
      <c r="BM42" s="299">
        <v>4.5</v>
      </c>
      <c r="BN42" s="299">
        <v>3.67</v>
      </c>
      <c r="BO42" s="299">
        <v>3.61</v>
      </c>
      <c r="BP42" s="299">
        <v>3.67</v>
      </c>
      <c r="BQ42" s="299">
        <v>3.81</v>
      </c>
      <c r="BR42" s="299">
        <v>3.81</v>
      </c>
      <c r="BS42" s="299">
        <v>3.74</v>
      </c>
      <c r="BT42" s="299">
        <v>3.77</v>
      </c>
      <c r="BU42" s="299">
        <v>3.91</v>
      </c>
      <c r="BV42" s="299">
        <v>3.98</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787</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523</v>
      </c>
      <c r="B45" s="30" t="s">
        <v>101</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2.2078363601</v>
      </c>
      <c r="AZ45" s="210">
        <v>2.0133730000000001</v>
      </c>
      <c r="BA45" s="210">
        <v>1.8762460000000001</v>
      </c>
      <c r="BB45" s="299">
        <v>1.9222950000000001</v>
      </c>
      <c r="BC45" s="299">
        <v>1.8843080000000001</v>
      </c>
      <c r="BD45" s="299">
        <v>1.874274</v>
      </c>
      <c r="BE45" s="299">
        <v>1.7515050000000001</v>
      </c>
      <c r="BF45" s="299">
        <v>1.752243</v>
      </c>
      <c r="BG45" s="299">
        <v>1.789088</v>
      </c>
      <c r="BH45" s="299">
        <v>1.7475780000000001</v>
      </c>
      <c r="BI45" s="299">
        <v>1.7740199999999999</v>
      </c>
      <c r="BJ45" s="299">
        <v>1.782805</v>
      </c>
      <c r="BK45" s="299">
        <v>1.823054</v>
      </c>
      <c r="BL45" s="299">
        <v>1.814071</v>
      </c>
      <c r="BM45" s="299">
        <v>1.832811</v>
      </c>
      <c r="BN45" s="299">
        <v>1.8510770000000001</v>
      </c>
      <c r="BO45" s="299">
        <v>1.843191</v>
      </c>
      <c r="BP45" s="299">
        <v>1.8085260000000001</v>
      </c>
      <c r="BQ45" s="299">
        <v>1.814775</v>
      </c>
      <c r="BR45" s="299">
        <v>1.8219080000000001</v>
      </c>
      <c r="BS45" s="299">
        <v>1.810538</v>
      </c>
      <c r="BT45" s="299">
        <v>1.785101</v>
      </c>
      <c r="BU45" s="299">
        <v>1.786802</v>
      </c>
      <c r="BV45" s="299">
        <v>1.7905489999999999</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788</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553</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554</v>
      </c>
      <c r="B50" s="38" t="s">
        <v>1098</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19810.572</v>
      </c>
      <c r="AW50" s="232">
        <v>19810.572</v>
      </c>
      <c r="AX50" s="232">
        <v>19810.572</v>
      </c>
      <c r="AY50" s="232">
        <v>19821.546666999999</v>
      </c>
      <c r="AZ50" s="232">
        <v>19848.614000000001</v>
      </c>
      <c r="BA50" s="232">
        <v>19888.629333000001</v>
      </c>
      <c r="BB50" s="305">
        <v>19960.759999999998</v>
      </c>
      <c r="BC50" s="305">
        <v>20012.3</v>
      </c>
      <c r="BD50" s="305">
        <v>20062.41</v>
      </c>
      <c r="BE50" s="305">
        <v>20105.93</v>
      </c>
      <c r="BF50" s="305">
        <v>20157.060000000001</v>
      </c>
      <c r="BG50" s="305">
        <v>20210.62</v>
      </c>
      <c r="BH50" s="305">
        <v>20273.580000000002</v>
      </c>
      <c r="BI50" s="305">
        <v>20326.8</v>
      </c>
      <c r="BJ50" s="305">
        <v>20377.23</v>
      </c>
      <c r="BK50" s="305">
        <v>20417.87</v>
      </c>
      <c r="BL50" s="305">
        <v>20468</v>
      </c>
      <c r="BM50" s="305">
        <v>20520.59</v>
      </c>
      <c r="BN50" s="305">
        <v>20578.580000000002</v>
      </c>
      <c r="BO50" s="305">
        <v>20633.93</v>
      </c>
      <c r="BP50" s="305">
        <v>20689.560000000001</v>
      </c>
      <c r="BQ50" s="305">
        <v>20745.38</v>
      </c>
      <c r="BR50" s="305">
        <v>20801.64</v>
      </c>
      <c r="BS50" s="305">
        <v>20858.25</v>
      </c>
      <c r="BT50" s="305">
        <v>20918.02</v>
      </c>
      <c r="BU50" s="305">
        <v>20973.21</v>
      </c>
      <c r="BV50" s="305">
        <v>21026.63</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5.5562997387999999</v>
      </c>
      <c r="AW51" s="68">
        <v>5.5562997387999999</v>
      </c>
      <c r="AX51" s="68">
        <v>5.5562997387999999</v>
      </c>
      <c r="AY51" s="68">
        <v>4.0192355846999996</v>
      </c>
      <c r="AZ51" s="68">
        <v>4.1612791583000002</v>
      </c>
      <c r="BA51" s="68">
        <v>4.3712710654000002</v>
      </c>
      <c r="BB51" s="301">
        <v>3.0588570000000002</v>
      </c>
      <c r="BC51" s="301">
        <v>3.3249439999999999</v>
      </c>
      <c r="BD51" s="301">
        <v>3.583666</v>
      </c>
      <c r="BE51" s="301">
        <v>3.2190829999999999</v>
      </c>
      <c r="BF51" s="301">
        <v>3.4815330000000002</v>
      </c>
      <c r="BG51" s="301">
        <v>3.7565029999999999</v>
      </c>
      <c r="BH51" s="301">
        <v>2.3371819999999999</v>
      </c>
      <c r="BI51" s="301">
        <v>2.60581</v>
      </c>
      <c r="BJ51" s="301">
        <v>2.8603869999999998</v>
      </c>
      <c r="BK51" s="301">
        <v>3.0084789999999999</v>
      </c>
      <c r="BL51" s="301">
        <v>3.12053</v>
      </c>
      <c r="BM51" s="301">
        <v>3.1774990000000001</v>
      </c>
      <c r="BN51" s="301">
        <v>3.095164</v>
      </c>
      <c r="BO51" s="301">
        <v>3.1062419999999999</v>
      </c>
      <c r="BP51" s="301">
        <v>3.1260029999999999</v>
      </c>
      <c r="BQ51" s="301">
        <v>3.180402</v>
      </c>
      <c r="BR51" s="301">
        <v>3.1978249999999999</v>
      </c>
      <c r="BS51" s="301">
        <v>3.2044190000000001</v>
      </c>
      <c r="BT51" s="301">
        <v>3.178731</v>
      </c>
      <c r="BU51" s="301">
        <v>3.1800950000000001</v>
      </c>
      <c r="BV51" s="301">
        <v>3.1868699999999999</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555</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556</v>
      </c>
      <c r="B54" s="38" t="s">
        <v>1083</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121.32899999999999</v>
      </c>
      <c r="AW54" s="68">
        <v>121.32899999999999</v>
      </c>
      <c r="AX54" s="68">
        <v>121.32899999999999</v>
      </c>
      <c r="AY54" s="68">
        <v>122.25822221999999</v>
      </c>
      <c r="AZ54" s="68">
        <v>122.70088889</v>
      </c>
      <c r="BA54" s="68">
        <v>123.13038889000001</v>
      </c>
      <c r="BB54" s="301">
        <v>123.55629999999999</v>
      </c>
      <c r="BC54" s="301">
        <v>123.95229999999999</v>
      </c>
      <c r="BD54" s="301">
        <v>124.3279</v>
      </c>
      <c r="BE54" s="301">
        <v>124.6622</v>
      </c>
      <c r="BF54" s="301">
        <v>125.0129</v>
      </c>
      <c r="BG54" s="301">
        <v>125.3591</v>
      </c>
      <c r="BH54" s="301">
        <v>125.72920000000001</v>
      </c>
      <c r="BI54" s="301">
        <v>126.04470000000001</v>
      </c>
      <c r="BJ54" s="301">
        <v>126.33410000000001</v>
      </c>
      <c r="BK54" s="301">
        <v>126.5603</v>
      </c>
      <c r="BL54" s="301">
        <v>126.82550000000001</v>
      </c>
      <c r="BM54" s="301">
        <v>127.0926</v>
      </c>
      <c r="BN54" s="301">
        <v>127.3526</v>
      </c>
      <c r="BO54" s="301">
        <v>127.6301</v>
      </c>
      <c r="BP54" s="301">
        <v>127.9161</v>
      </c>
      <c r="BQ54" s="301">
        <v>128.22649999999999</v>
      </c>
      <c r="BR54" s="301">
        <v>128.51769999999999</v>
      </c>
      <c r="BS54" s="301">
        <v>128.8056</v>
      </c>
      <c r="BT54" s="301">
        <v>129.0951</v>
      </c>
      <c r="BU54" s="301">
        <v>129.37270000000001</v>
      </c>
      <c r="BV54" s="301">
        <v>129.64340000000001</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5.8615665162999999</v>
      </c>
      <c r="AW55" s="68">
        <v>5.8615665162999999</v>
      </c>
      <c r="AX55" s="68">
        <v>5.8615665162999999</v>
      </c>
      <c r="AY55" s="68">
        <v>5.5533491808999997</v>
      </c>
      <c r="AZ55" s="68">
        <v>5.9355316499999997</v>
      </c>
      <c r="BA55" s="68">
        <v>6.3063464929000004</v>
      </c>
      <c r="BB55" s="301">
        <v>5.1131409999999997</v>
      </c>
      <c r="BC55" s="301">
        <v>5.4500209999999996</v>
      </c>
      <c r="BD55" s="301">
        <v>5.7695930000000004</v>
      </c>
      <c r="BE55" s="301">
        <v>4.530659</v>
      </c>
      <c r="BF55" s="301">
        <v>4.8247340000000003</v>
      </c>
      <c r="BG55" s="301">
        <v>5.1149610000000001</v>
      </c>
      <c r="BH55" s="301">
        <v>3.626674</v>
      </c>
      <c r="BI55" s="301">
        <v>3.8866930000000002</v>
      </c>
      <c r="BJ55" s="301">
        <v>4.1252360000000001</v>
      </c>
      <c r="BK55" s="301">
        <v>3.5188120000000001</v>
      </c>
      <c r="BL55" s="301">
        <v>3.3615020000000002</v>
      </c>
      <c r="BM55" s="301">
        <v>3.2178659999999999</v>
      </c>
      <c r="BN55" s="301">
        <v>3.0725120000000001</v>
      </c>
      <c r="BO55" s="301">
        <v>2.9670860000000001</v>
      </c>
      <c r="BP55" s="301">
        <v>2.8860359999999998</v>
      </c>
      <c r="BQ55" s="301">
        <v>2.8591220000000002</v>
      </c>
      <c r="BR55" s="301">
        <v>2.8035320000000001</v>
      </c>
      <c r="BS55" s="301">
        <v>2.7493650000000001</v>
      </c>
      <c r="BT55" s="301">
        <v>2.677076</v>
      </c>
      <c r="BU55" s="301">
        <v>2.6403599999999998</v>
      </c>
      <c r="BV55" s="301">
        <v>2.6194829999999998</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557</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558</v>
      </c>
      <c r="B58" s="38" t="s">
        <v>1098</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15444.1</v>
      </c>
      <c r="AW58" s="232">
        <v>15427.5</v>
      </c>
      <c r="AX58" s="232">
        <v>15380.1</v>
      </c>
      <c r="AY58" s="232">
        <v>15309.6</v>
      </c>
      <c r="AZ58" s="232">
        <v>15235.849333</v>
      </c>
      <c r="BA58" s="232">
        <v>15216.130332999999</v>
      </c>
      <c r="BB58" s="305">
        <v>15224.1</v>
      </c>
      <c r="BC58" s="305">
        <v>15236.69</v>
      </c>
      <c r="BD58" s="305">
        <v>15262.27</v>
      </c>
      <c r="BE58" s="305">
        <v>15319.43</v>
      </c>
      <c r="BF58" s="305">
        <v>15357.1</v>
      </c>
      <c r="BG58" s="305">
        <v>15393.85</v>
      </c>
      <c r="BH58" s="305">
        <v>15414.14</v>
      </c>
      <c r="BI58" s="305">
        <v>15460.7</v>
      </c>
      <c r="BJ58" s="305">
        <v>15518</v>
      </c>
      <c r="BK58" s="305">
        <v>15602.63</v>
      </c>
      <c r="BL58" s="305">
        <v>15668.96</v>
      </c>
      <c r="BM58" s="305">
        <v>15733.59</v>
      </c>
      <c r="BN58" s="305">
        <v>15796.7</v>
      </c>
      <c r="BO58" s="305">
        <v>15857.78</v>
      </c>
      <c r="BP58" s="305">
        <v>15917</v>
      </c>
      <c r="BQ58" s="305">
        <v>15969.28</v>
      </c>
      <c r="BR58" s="305">
        <v>16028.63</v>
      </c>
      <c r="BS58" s="305">
        <v>16089.96</v>
      </c>
      <c r="BT58" s="305">
        <v>16154.41</v>
      </c>
      <c r="BU58" s="305">
        <v>16218.83</v>
      </c>
      <c r="BV58" s="305">
        <v>16284.36</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-0.79841216824000005</v>
      </c>
      <c r="AW59" s="68">
        <v>0.39696742915</v>
      </c>
      <c r="AX59" s="68">
        <v>-8.8996868869000004E-2</v>
      </c>
      <c r="AY59" s="68">
        <v>-9.8830980774999997</v>
      </c>
      <c r="AZ59" s="68">
        <v>-2.0089185028999998</v>
      </c>
      <c r="BA59" s="68">
        <v>-20.415647200999999</v>
      </c>
      <c r="BB59" s="301">
        <v>-5.715001</v>
      </c>
      <c r="BC59" s="301">
        <v>-2.7621310000000001</v>
      </c>
      <c r="BD59" s="301">
        <v>-2.1855980000000002</v>
      </c>
      <c r="BE59" s="301">
        <v>-2.642299</v>
      </c>
      <c r="BF59" s="301">
        <v>-2.3085309999999999</v>
      </c>
      <c r="BG59" s="301">
        <v>-0.46844429999999998</v>
      </c>
      <c r="BH59" s="301">
        <v>-0.19400120000000001</v>
      </c>
      <c r="BI59" s="301">
        <v>0.2152249</v>
      </c>
      <c r="BJ59" s="301">
        <v>0.89664520000000003</v>
      </c>
      <c r="BK59" s="301">
        <v>1.9140159999999999</v>
      </c>
      <c r="BL59" s="301">
        <v>2.842711</v>
      </c>
      <c r="BM59" s="301">
        <v>3.4007200000000002</v>
      </c>
      <c r="BN59" s="301">
        <v>3.7611379999999999</v>
      </c>
      <c r="BO59" s="301">
        <v>4.0762840000000002</v>
      </c>
      <c r="BP59" s="301">
        <v>4.2898560000000003</v>
      </c>
      <c r="BQ59" s="301">
        <v>4.2420159999999996</v>
      </c>
      <c r="BR59" s="301">
        <v>4.3727970000000003</v>
      </c>
      <c r="BS59" s="301">
        <v>4.5220180000000001</v>
      </c>
      <c r="BT59" s="301">
        <v>4.8025609999999999</v>
      </c>
      <c r="BU59" s="301">
        <v>4.9035719999999996</v>
      </c>
      <c r="BV59" s="301">
        <v>4.9385209999999997</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789</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559</v>
      </c>
      <c r="B62" s="40" t="s">
        <v>1379</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99.737399999999994</v>
      </c>
      <c r="AU62" s="68">
        <v>98.871099999999998</v>
      </c>
      <c r="AV62" s="68">
        <v>100.5605</v>
      </c>
      <c r="AW62" s="68">
        <v>101.3425</v>
      </c>
      <c r="AX62" s="68">
        <v>101.2702</v>
      </c>
      <c r="AY62" s="68">
        <v>101.4923</v>
      </c>
      <c r="AZ62" s="68">
        <v>101.83979877</v>
      </c>
      <c r="BA62" s="68">
        <v>102.32849505999999</v>
      </c>
      <c r="BB62" s="301">
        <v>103.1708</v>
      </c>
      <c r="BC62" s="301">
        <v>103.6913</v>
      </c>
      <c r="BD62" s="301">
        <v>104.1356</v>
      </c>
      <c r="BE62" s="301">
        <v>104.36499999999999</v>
      </c>
      <c r="BF62" s="301">
        <v>104.761</v>
      </c>
      <c r="BG62" s="301">
        <v>105.1849</v>
      </c>
      <c r="BH62" s="301">
        <v>105.7149</v>
      </c>
      <c r="BI62" s="301">
        <v>106.13590000000001</v>
      </c>
      <c r="BJ62" s="301">
        <v>106.526</v>
      </c>
      <c r="BK62" s="301">
        <v>106.8104</v>
      </c>
      <c r="BL62" s="301">
        <v>107.19499999999999</v>
      </c>
      <c r="BM62" s="301">
        <v>107.6049</v>
      </c>
      <c r="BN62" s="301">
        <v>108.077</v>
      </c>
      <c r="BO62" s="301">
        <v>108.51</v>
      </c>
      <c r="BP62" s="301">
        <v>108.94070000000001</v>
      </c>
      <c r="BQ62" s="301">
        <v>109.39960000000001</v>
      </c>
      <c r="BR62" s="301">
        <v>109.80289999999999</v>
      </c>
      <c r="BS62" s="301">
        <v>110.181</v>
      </c>
      <c r="BT62" s="301">
        <v>110.533</v>
      </c>
      <c r="BU62" s="301">
        <v>110.8614</v>
      </c>
      <c r="BV62" s="301">
        <v>111.1652</v>
      </c>
    </row>
    <row r="63" spans="1:74" ht="11.15" customHeight="1" x14ac:dyDescent="0.25">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5.3984564968999997</v>
      </c>
      <c r="AU63" s="68">
        <v>4.5203187057000003</v>
      </c>
      <c r="AV63" s="68">
        <v>4.7722392453999998</v>
      </c>
      <c r="AW63" s="68">
        <v>4.8541710424</v>
      </c>
      <c r="AX63" s="68">
        <v>4.0554522915</v>
      </c>
      <c r="AY63" s="68">
        <v>2.7342544014999999</v>
      </c>
      <c r="AZ63" s="68">
        <v>7.2058819822000002</v>
      </c>
      <c r="BA63" s="68">
        <v>4.1498679525000002</v>
      </c>
      <c r="BB63" s="301">
        <v>5.114242</v>
      </c>
      <c r="BC63" s="301">
        <v>4.6321490000000001</v>
      </c>
      <c r="BD63" s="301">
        <v>5.2340520000000001</v>
      </c>
      <c r="BE63" s="301">
        <v>3.9937390000000001</v>
      </c>
      <c r="BF63" s="301">
        <v>5.0368339999999998</v>
      </c>
      <c r="BG63" s="301">
        <v>6.3858870000000003</v>
      </c>
      <c r="BH63" s="301">
        <v>5.1257149999999996</v>
      </c>
      <c r="BI63" s="301">
        <v>4.7298790000000004</v>
      </c>
      <c r="BJ63" s="301">
        <v>5.1898559999999998</v>
      </c>
      <c r="BK63" s="301">
        <v>5.2398610000000003</v>
      </c>
      <c r="BL63" s="301">
        <v>5.258413</v>
      </c>
      <c r="BM63" s="301">
        <v>5.1563290000000004</v>
      </c>
      <c r="BN63" s="301">
        <v>4.7554020000000001</v>
      </c>
      <c r="BO63" s="301">
        <v>4.6471239999999998</v>
      </c>
      <c r="BP63" s="301">
        <v>4.6142250000000002</v>
      </c>
      <c r="BQ63" s="301">
        <v>4.8240699999999999</v>
      </c>
      <c r="BR63" s="301">
        <v>4.8127500000000003</v>
      </c>
      <c r="BS63" s="301">
        <v>4.7498019999999999</v>
      </c>
      <c r="BT63" s="301">
        <v>4.557588</v>
      </c>
      <c r="BU63" s="301">
        <v>4.4523080000000004</v>
      </c>
      <c r="BV63" s="301">
        <v>4.3550430000000002</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790</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560</v>
      </c>
      <c r="B67" s="41" t="s">
        <v>791</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805.22579453000003</v>
      </c>
      <c r="AN67" s="232">
        <v>794.07746370999996</v>
      </c>
      <c r="AO67" s="232">
        <v>507.99587228000001</v>
      </c>
      <c r="AP67" s="232">
        <v>308.28807847000002</v>
      </c>
      <c r="AQ67" s="232">
        <v>151.14480814999999</v>
      </c>
      <c r="AR67" s="232">
        <v>12.483922172</v>
      </c>
      <c r="AS67" s="232">
        <v>4.6412889092</v>
      </c>
      <c r="AT67" s="232">
        <v>5.9859212582000003</v>
      </c>
      <c r="AU67" s="232">
        <v>40.197401788000001</v>
      </c>
      <c r="AV67" s="232">
        <v>180.15587937999999</v>
      </c>
      <c r="AW67" s="232">
        <v>509.93011827999999</v>
      </c>
      <c r="AX67" s="232">
        <v>616.80667582000001</v>
      </c>
      <c r="AY67" s="232">
        <v>913.71887174000005</v>
      </c>
      <c r="AZ67" s="232">
        <v>709.79160076000005</v>
      </c>
      <c r="BA67" s="232">
        <v>524.06739107999999</v>
      </c>
      <c r="BB67" s="305">
        <v>309.3143541</v>
      </c>
      <c r="BC67" s="305">
        <v>138.62269255999999</v>
      </c>
      <c r="BD67" s="305">
        <v>31.190263507000001</v>
      </c>
      <c r="BE67" s="305">
        <v>6.2345562619999999</v>
      </c>
      <c r="BF67" s="305">
        <v>10.120397534</v>
      </c>
      <c r="BG67" s="305">
        <v>56.622944523000001</v>
      </c>
      <c r="BH67" s="305">
        <v>249.98523452000001</v>
      </c>
      <c r="BI67" s="305">
        <v>497.84373321999999</v>
      </c>
      <c r="BJ67" s="305">
        <v>782.74275611999997</v>
      </c>
      <c r="BK67" s="305">
        <v>852.26945641999998</v>
      </c>
      <c r="BL67" s="305">
        <v>685.74210070000004</v>
      </c>
      <c r="BM67" s="305">
        <v>556.12069978</v>
      </c>
      <c r="BN67" s="305">
        <v>312.64307594000002</v>
      </c>
      <c r="BO67" s="305">
        <v>140.15912621999999</v>
      </c>
      <c r="BP67" s="305">
        <v>32.272815069000004</v>
      </c>
      <c r="BQ67" s="305">
        <v>6.2436968337999996</v>
      </c>
      <c r="BR67" s="305">
        <v>10.117475392999999</v>
      </c>
      <c r="BS67" s="305">
        <v>56.564982229000002</v>
      </c>
      <c r="BT67" s="305">
        <v>249.64530381</v>
      </c>
      <c r="BU67" s="305">
        <v>497.31516627000002</v>
      </c>
      <c r="BV67" s="305">
        <v>782.01144711999996</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567</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9.7138237472999993</v>
      </c>
      <c r="AN69" s="261">
        <v>11.898117977</v>
      </c>
      <c r="AO69" s="261">
        <v>27.582300059000001</v>
      </c>
      <c r="AP69" s="261">
        <v>36.173772573000001</v>
      </c>
      <c r="AQ69" s="261">
        <v>100.55784638999999</v>
      </c>
      <c r="AR69" s="261">
        <v>273.16313785</v>
      </c>
      <c r="AS69" s="261">
        <v>345.21824197000001</v>
      </c>
      <c r="AT69" s="261">
        <v>356.16768184</v>
      </c>
      <c r="AU69" s="261">
        <v>199.07964548999999</v>
      </c>
      <c r="AV69" s="261">
        <v>83.944968123999999</v>
      </c>
      <c r="AW69" s="261">
        <v>17.859263575</v>
      </c>
      <c r="AX69" s="261">
        <v>25.712279221999999</v>
      </c>
      <c r="AY69" s="261">
        <v>8.6350150456999994</v>
      </c>
      <c r="AZ69" s="261">
        <v>11.395264809</v>
      </c>
      <c r="BA69" s="261">
        <v>22.478212339999999</v>
      </c>
      <c r="BB69" s="307">
        <v>43.648066855000003</v>
      </c>
      <c r="BC69" s="307">
        <v>125.14815471999999</v>
      </c>
      <c r="BD69" s="307">
        <v>243.51907808999999</v>
      </c>
      <c r="BE69" s="307">
        <v>353.59256672999999</v>
      </c>
      <c r="BF69" s="307">
        <v>328.71204915999999</v>
      </c>
      <c r="BG69" s="307">
        <v>178.21504576999999</v>
      </c>
      <c r="BH69" s="307">
        <v>63.411173298000001</v>
      </c>
      <c r="BI69" s="307">
        <v>20.530603595999999</v>
      </c>
      <c r="BJ69" s="307">
        <v>10.128530764000001</v>
      </c>
      <c r="BK69" s="307">
        <v>10.219015595</v>
      </c>
      <c r="BL69" s="307">
        <v>11.014916078000001</v>
      </c>
      <c r="BM69" s="307">
        <v>22.162988485</v>
      </c>
      <c r="BN69" s="307">
        <v>39.228311253999998</v>
      </c>
      <c r="BO69" s="307">
        <v>119.02844463</v>
      </c>
      <c r="BP69" s="307">
        <v>237.0509064</v>
      </c>
      <c r="BQ69" s="307">
        <v>354.04601322000002</v>
      </c>
      <c r="BR69" s="307">
        <v>329.17796048999998</v>
      </c>
      <c r="BS69" s="307">
        <v>178.6686962</v>
      </c>
      <c r="BT69" s="307">
        <v>63.689801248000002</v>
      </c>
      <c r="BU69" s="307">
        <v>20.639865165</v>
      </c>
      <c r="BV69" s="307">
        <v>10.179776089000001</v>
      </c>
    </row>
    <row r="70" spans="1:74" s="389" customFormat="1" ht="12" customHeight="1" x14ac:dyDescent="0.25">
      <c r="A70" s="388"/>
      <c r="B70" s="735" t="s">
        <v>809</v>
      </c>
      <c r="C70" s="757"/>
      <c r="D70" s="757"/>
      <c r="E70" s="757"/>
      <c r="F70" s="757"/>
      <c r="G70" s="757"/>
      <c r="H70" s="757"/>
      <c r="I70" s="757"/>
      <c r="J70" s="757"/>
      <c r="K70" s="757"/>
      <c r="L70" s="757"/>
      <c r="M70" s="757"/>
      <c r="N70" s="757"/>
      <c r="O70" s="757"/>
      <c r="P70" s="757"/>
      <c r="Q70" s="737"/>
      <c r="AY70" s="448"/>
      <c r="AZ70" s="448"/>
      <c r="BA70" s="448"/>
      <c r="BB70" s="448"/>
      <c r="BC70" s="448"/>
      <c r="BD70" s="542"/>
      <c r="BE70" s="542"/>
      <c r="BF70" s="542"/>
      <c r="BG70" s="448"/>
      <c r="BH70" s="448"/>
      <c r="BI70" s="448"/>
      <c r="BJ70" s="448"/>
    </row>
    <row r="71" spans="1:74" s="389" customFormat="1" ht="12" customHeight="1" x14ac:dyDescent="0.25">
      <c r="A71" s="388"/>
      <c r="B71" s="735" t="s">
        <v>810</v>
      </c>
      <c r="C71" s="736"/>
      <c r="D71" s="736"/>
      <c r="E71" s="736"/>
      <c r="F71" s="736"/>
      <c r="G71" s="736"/>
      <c r="H71" s="736"/>
      <c r="I71" s="736"/>
      <c r="J71" s="736"/>
      <c r="K71" s="736"/>
      <c r="L71" s="736"/>
      <c r="M71" s="736"/>
      <c r="N71" s="736"/>
      <c r="O71" s="736"/>
      <c r="P71" s="736"/>
      <c r="Q71" s="737"/>
      <c r="AY71" s="448"/>
      <c r="AZ71" s="448"/>
      <c r="BA71" s="448"/>
      <c r="BB71" s="448"/>
      <c r="BC71" s="448"/>
      <c r="BD71" s="542"/>
      <c r="BE71" s="542"/>
      <c r="BF71" s="542"/>
      <c r="BG71" s="448"/>
      <c r="BH71" s="448"/>
      <c r="BI71" s="448"/>
      <c r="BJ71" s="448"/>
    </row>
    <row r="72" spans="1:74" s="389" customFormat="1" ht="12" customHeight="1" x14ac:dyDescent="0.25">
      <c r="A72" s="388"/>
      <c r="B72" s="735" t="s">
        <v>811</v>
      </c>
      <c r="C72" s="736"/>
      <c r="D72" s="736"/>
      <c r="E72" s="736"/>
      <c r="F72" s="736"/>
      <c r="G72" s="736"/>
      <c r="H72" s="736"/>
      <c r="I72" s="736"/>
      <c r="J72" s="736"/>
      <c r="K72" s="736"/>
      <c r="L72" s="736"/>
      <c r="M72" s="736"/>
      <c r="N72" s="736"/>
      <c r="O72" s="736"/>
      <c r="P72" s="736"/>
      <c r="Q72" s="737"/>
      <c r="AY72" s="448"/>
      <c r="AZ72" s="448"/>
      <c r="BA72" s="448"/>
      <c r="BB72" s="448"/>
      <c r="BC72" s="448"/>
      <c r="BD72" s="542"/>
      <c r="BE72" s="542"/>
      <c r="BF72" s="542"/>
      <c r="BG72" s="448"/>
      <c r="BH72" s="448"/>
      <c r="BI72" s="448"/>
      <c r="BJ72" s="448"/>
    </row>
    <row r="73" spans="1:74" s="389" customFormat="1" ht="12" customHeight="1" x14ac:dyDescent="0.25">
      <c r="A73" s="388"/>
      <c r="B73" s="735" t="s">
        <v>822</v>
      </c>
      <c r="C73" s="737"/>
      <c r="D73" s="737"/>
      <c r="E73" s="737"/>
      <c r="F73" s="737"/>
      <c r="G73" s="737"/>
      <c r="H73" s="737"/>
      <c r="I73" s="737"/>
      <c r="J73" s="737"/>
      <c r="K73" s="737"/>
      <c r="L73" s="737"/>
      <c r="M73" s="737"/>
      <c r="N73" s="737"/>
      <c r="O73" s="737"/>
      <c r="P73" s="737"/>
      <c r="Q73" s="737"/>
      <c r="AY73" s="448"/>
      <c r="AZ73" s="448"/>
      <c r="BA73" s="448"/>
      <c r="BB73" s="448"/>
      <c r="BC73" s="448"/>
      <c r="BD73" s="542"/>
      <c r="BE73" s="542"/>
      <c r="BF73" s="542"/>
      <c r="BG73" s="448"/>
      <c r="BH73" s="448"/>
      <c r="BI73" s="448"/>
      <c r="BJ73" s="448"/>
    </row>
    <row r="74" spans="1:74" s="389" customFormat="1" ht="12" customHeight="1" x14ac:dyDescent="0.25">
      <c r="A74" s="388"/>
      <c r="B74" s="735" t="s">
        <v>825</v>
      </c>
      <c r="C74" s="736"/>
      <c r="D74" s="736"/>
      <c r="E74" s="736"/>
      <c r="F74" s="736"/>
      <c r="G74" s="736"/>
      <c r="H74" s="736"/>
      <c r="I74" s="736"/>
      <c r="J74" s="736"/>
      <c r="K74" s="736"/>
      <c r="L74" s="736"/>
      <c r="M74" s="736"/>
      <c r="N74" s="736"/>
      <c r="O74" s="736"/>
      <c r="P74" s="736"/>
      <c r="Q74" s="737"/>
      <c r="AY74" s="448"/>
      <c r="AZ74" s="448"/>
      <c r="BA74" s="448"/>
      <c r="BB74" s="448"/>
      <c r="BC74" s="448"/>
      <c r="BD74" s="542"/>
      <c r="BE74" s="542"/>
      <c r="BF74" s="542"/>
      <c r="BG74" s="448"/>
      <c r="BH74" s="448"/>
      <c r="BI74" s="448"/>
      <c r="BJ74" s="448"/>
    </row>
    <row r="75" spans="1:74" s="389" customFormat="1" ht="12" customHeight="1" x14ac:dyDescent="0.25">
      <c r="A75" s="388"/>
      <c r="B75" s="738" t="s">
        <v>826</v>
      </c>
      <c r="C75" s="737"/>
      <c r="D75" s="737"/>
      <c r="E75" s="737"/>
      <c r="F75" s="737"/>
      <c r="G75" s="737"/>
      <c r="H75" s="737"/>
      <c r="I75" s="737"/>
      <c r="J75" s="737"/>
      <c r="K75" s="737"/>
      <c r="L75" s="737"/>
      <c r="M75" s="737"/>
      <c r="N75" s="737"/>
      <c r="O75" s="737"/>
      <c r="P75" s="737"/>
      <c r="Q75" s="737"/>
      <c r="AY75" s="448"/>
      <c r="AZ75" s="448"/>
      <c r="BA75" s="448"/>
      <c r="BB75" s="448"/>
      <c r="BC75" s="448"/>
      <c r="BD75" s="542"/>
      <c r="BE75" s="542"/>
      <c r="BF75" s="542"/>
      <c r="BG75" s="448"/>
      <c r="BH75" s="448"/>
      <c r="BI75" s="448"/>
      <c r="BJ75" s="448"/>
    </row>
    <row r="76" spans="1:74" s="389" customFormat="1" ht="12" customHeight="1" x14ac:dyDescent="0.25">
      <c r="A76" s="388"/>
      <c r="B76" s="739" t="s">
        <v>827</v>
      </c>
      <c r="C76" s="740"/>
      <c r="D76" s="740"/>
      <c r="E76" s="740"/>
      <c r="F76" s="740"/>
      <c r="G76" s="740"/>
      <c r="H76" s="740"/>
      <c r="I76" s="740"/>
      <c r="J76" s="740"/>
      <c r="K76" s="740"/>
      <c r="L76" s="740"/>
      <c r="M76" s="740"/>
      <c r="N76" s="740"/>
      <c r="O76" s="740"/>
      <c r="P76" s="740"/>
      <c r="Q76" s="734"/>
      <c r="AY76" s="448"/>
      <c r="AZ76" s="448"/>
      <c r="BA76" s="448"/>
      <c r="BB76" s="448"/>
      <c r="BC76" s="448"/>
      <c r="BD76" s="542"/>
      <c r="BE76" s="542"/>
      <c r="BF76" s="542"/>
      <c r="BG76" s="448"/>
      <c r="BH76" s="448"/>
      <c r="BI76" s="448"/>
      <c r="BJ76" s="448"/>
    </row>
    <row r="77" spans="1:74" s="389" customFormat="1" ht="12" customHeight="1" x14ac:dyDescent="0.25">
      <c r="A77" s="388"/>
      <c r="B77" s="754" t="s">
        <v>808</v>
      </c>
      <c r="C77" s="755"/>
      <c r="D77" s="755"/>
      <c r="E77" s="755"/>
      <c r="F77" s="755"/>
      <c r="G77" s="755"/>
      <c r="H77" s="755"/>
      <c r="I77" s="755"/>
      <c r="J77" s="755"/>
      <c r="K77" s="755"/>
      <c r="L77" s="755"/>
      <c r="M77" s="755"/>
      <c r="N77" s="755"/>
      <c r="O77" s="755"/>
      <c r="P77" s="755"/>
      <c r="Q77" s="755"/>
      <c r="AY77" s="448"/>
      <c r="AZ77" s="448"/>
      <c r="BA77" s="448"/>
      <c r="BB77" s="448"/>
      <c r="BC77" s="448"/>
      <c r="BD77" s="542"/>
      <c r="BE77" s="542"/>
      <c r="BF77" s="542"/>
      <c r="BG77" s="448"/>
      <c r="BH77" s="448"/>
      <c r="BI77" s="448"/>
      <c r="BJ77" s="448"/>
    </row>
    <row r="78" spans="1:74" s="389" customFormat="1" ht="12" customHeight="1" x14ac:dyDescent="0.25">
      <c r="A78" s="388"/>
      <c r="B78" s="746" t="str">
        <f>"Notes: "&amp;"EIA completed modeling and analysis for this report on " &amp;Dates!D2&amp;"."</f>
        <v>Notes: EIA completed modeling and analysis for this report on Thursday April 7, 2022.</v>
      </c>
      <c r="C78" s="747"/>
      <c r="D78" s="747"/>
      <c r="E78" s="747"/>
      <c r="F78" s="747"/>
      <c r="G78" s="747"/>
      <c r="H78" s="747"/>
      <c r="I78" s="747"/>
      <c r="J78" s="747"/>
      <c r="K78" s="747"/>
      <c r="L78" s="747"/>
      <c r="M78" s="747"/>
      <c r="N78" s="747"/>
      <c r="O78" s="747"/>
      <c r="P78" s="747"/>
      <c r="Q78" s="747"/>
      <c r="AY78" s="448"/>
      <c r="AZ78" s="448"/>
      <c r="BA78" s="448"/>
      <c r="BB78" s="448"/>
      <c r="BC78" s="448"/>
      <c r="BD78" s="542"/>
      <c r="BE78" s="542"/>
      <c r="BF78" s="542"/>
      <c r="BG78" s="448"/>
      <c r="BH78" s="448"/>
      <c r="BI78" s="448"/>
      <c r="BJ78" s="448"/>
    </row>
    <row r="79" spans="1:74" s="389" customFormat="1" ht="12" customHeight="1" x14ac:dyDescent="0.25">
      <c r="A79" s="388"/>
      <c r="B79" s="748" t="s">
        <v>351</v>
      </c>
      <c r="C79" s="747"/>
      <c r="D79" s="747"/>
      <c r="E79" s="747"/>
      <c r="F79" s="747"/>
      <c r="G79" s="747"/>
      <c r="H79" s="747"/>
      <c r="I79" s="747"/>
      <c r="J79" s="747"/>
      <c r="K79" s="747"/>
      <c r="L79" s="747"/>
      <c r="M79" s="747"/>
      <c r="N79" s="747"/>
      <c r="O79" s="747"/>
      <c r="P79" s="747"/>
      <c r="Q79" s="747"/>
      <c r="AY79" s="448"/>
      <c r="AZ79" s="448"/>
      <c r="BA79" s="448"/>
      <c r="BB79" s="448"/>
      <c r="BC79" s="448"/>
      <c r="BD79" s="542"/>
      <c r="BE79" s="542"/>
      <c r="BF79" s="542"/>
      <c r="BG79" s="448"/>
      <c r="BH79" s="448"/>
      <c r="BI79" s="448"/>
      <c r="BJ79" s="448"/>
    </row>
    <row r="80" spans="1:74" s="389" customFormat="1" ht="12" customHeight="1" x14ac:dyDescent="0.25">
      <c r="A80" s="388"/>
      <c r="B80" s="756" t="s">
        <v>127</v>
      </c>
      <c r="C80" s="755"/>
      <c r="D80" s="755"/>
      <c r="E80" s="755"/>
      <c r="F80" s="755"/>
      <c r="G80" s="755"/>
      <c r="H80" s="755"/>
      <c r="I80" s="755"/>
      <c r="J80" s="755"/>
      <c r="K80" s="755"/>
      <c r="L80" s="755"/>
      <c r="M80" s="755"/>
      <c r="N80" s="755"/>
      <c r="O80" s="755"/>
      <c r="P80" s="755"/>
      <c r="Q80" s="755"/>
      <c r="AY80" s="448"/>
      <c r="AZ80" s="448"/>
      <c r="BA80" s="448"/>
      <c r="BB80" s="448"/>
      <c r="BC80" s="448"/>
      <c r="BD80" s="542"/>
      <c r="BE80" s="542"/>
      <c r="BF80" s="542"/>
      <c r="BG80" s="448"/>
      <c r="BH80" s="448"/>
      <c r="BI80" s="448"/>
      <c r="BJ80" s="448"/>
    </row>
    <row r="81" spans="1:74" s="389" customFormat="1" ht="12" customHeight="1" x14ac:dyDescent="0.25">
      <c r="A81" s="388"/>
      <c r="B81" s="741" t="s">
        <v>828</v>
      </c>
      <c r="C81" s="740"/>
      <c r="D81" s="740"/>
      <c r="E81" s="740"/>
      <c r="F81" s="740"/>
      <c r="G81" s="740"/>
      <c r="H81" s="740"/>
      <c r="I81" s="740"/>
      <c r="J81" s="740"/>
      <c r="K81" s="740"/>
      <c r="L81" s="740"/>
      <c r="M81" s="740"/>
      <c r="N81" s="740"/>
      <c r="O81" s="740"/>
      <c r="P81" s="740"/>
      <c r="Q81" s="734"/>
      <c r="AY81" s="448"/>
      <c r="AZ81" s="448"/>
      <c r="BA81" s="448"/>
      <c r="BB81" s="448"/>
      <c r="BC81" s="448"/>
      <c r="BD81" s="542"/>
      <c r="BE81" s="542"/>
      <c r="BF81" s="542"/>
      <c r="BG81" s="448"/>
      <c r="BH81" s="448"/>
      <c r="BI81" s="448"/>
      <c r="BJ81" s="448"/>
    </row>
    <row r="82" spans="1:74" s="389" customFormat="1" ht="12" customHeight="1" x14ac:dyDescent="0.25">
      <c r="A82" s="388"/>
      <c r="B82" s="742" t="s">
        <v>829</v>
      </c>
      <c r="C82" s="734"/>
      <c r="D82" s="734"/>
      <c r="E82" s="734"/>
      <c r="F82" s="734"/>
      <c r="G82" s="734"/>
      <c r="H82" s="734"/>
      <c r="I82" s="734"/>
      <c r="J82" s="734"/>
      <c r="K82" s="734"/>
      <c r="L82" s="734"/>
      <c r="M82" s="734"/>
      <c r="N82" s="734"/>
      <c r="O82" s="734"/>
      <c r="P82" s="734"/>
      <c r="Q82" s="734"/>
      <c r="AY82" s="448"/>
      <c r="AZ82" s="448"/>
      <c r="BA82" s="448"/>
      <c r="BB82" s="448"/>
      <c r="BC82" s="448"/>
      <c r="BD82" s="542"/>
      <c r="BE82" s="542"/>
      <c r="BF82" s="542"/>
      <c r="BG82" s="448"/>
      <c r="BH82" s="448"/>
      <c r="BI82" s="448"/>
      <c r="BJ82" s="448"/>
    </row>
    <row r="83" spans="1:74" s="389" customFormat="1" ht="12" customHeight="1" x14ac:dyDescent="0.25">
      <c r="A83" s="388"/>
      <c r="B83" s="742" t="s">
        <v>830</v>
      </c>
      <c r="C83" s="734"/>
      <c r="D83" s="734"/>
      <c r="E83" s="734"/>
      <c r="F83" s="734"/>
      <c r="G83" s="734"/>
      <c r="H83" s="734"/>
      <c r="I83" s="734"/>
      <c r="J83" s="734"/>
      <c r="K83" s="734"/>
      <c r="L83" s="734"/>
      <c r="M83" s="734"/>
      <c r="N83" s="734"/>
      <c r="O83" s="734"/>
      <c r="P83" s="734"/>
      <c r="Q83" s="734"/>
      <c r="AY83" s="448"/>
      <c r="AZ83" s="448"/>
      <c r="BA83" s="448"/>
      <c r="BB83" s="448"/>
      <c r="BC83" s="448"/>
      <c r="BD83" s="542"/>
      <c r="BE83" s="542"/>
      <c r="BF83" s="542"/>
      <c r="BG83" s="448"/>
      <c r="BH83" s="448"/>
      <c r="BI83" s="448"/>
      <c r="BJ83" s="448"/>
    </row>
    <row r="84" spans="1:74" s="389" customFormat="1" ht="12" customHeight="1" x14ac:dyDescent="0.25">
      <c r="A84" s="388"/>
      <c r="B84" s="743" t="s">
        <v>831</v>
      </c>
      <c r="C84" s="744"/>
      <c r="D84" s="744"/>
      <c r="E84" s="744"/>
      <c r="F84" s="744"/>
      <c r="G84" s="744"/>
      <c r="H84" s="744"/>
      <c r="I84" s="744"/>
      <c r="J84" s="744"/>
      <c r="K84" s="744"/>
      <c r="L84" s="744"/>
      <c r="M84" s="744"/>
      <c r="N84" s="744"/>
      <c r="O84" s="744"/>
      <c r="P84" s="744"/>
      <c r="Q84" s="734"/>
      <c r="AY84" s="448"/>
      <c r="AZ84" s="448"/>
      <c r="BA84" s="448"/>
      <c r="BB84" s="448"/>
      <c r="BC84" s="448"/>
      <c r="BD84" s="542"/>
      <c r="BE84" s="542"/>
      <c r="BF84" s="542"/>
      <c r="BG84" s="448"/>
      <c r="BH84" s="448"/>
      <c r="BI84" s="448"/>
      <c r="BJ84" s="448"/>
    </row>
    <row r="85" spans="1:74" s="390" customFormat="1" ht="12" customHeight="1" x14ac:dyDescent="0.25">
      <c r="A85" s="388"/>
      <c r="B85" s="745" t="s">
        <v>1405</v>
      </c>
      <c r="C85" s="734"/>
      <c r="D85" s="734"/>
      <c r="E85" s="734"/>
      <c r="F85" s="734"/>
      <c r="G85" s="734"/>
      <c r="H85" s="734"/>
      <c r="I85" s="734"/>
      <c r="J85" s="734"/>
      <c r="K85" s="734"/>
      <c r="L85" s="734"/>
      <c r="M85" s="734"/>
      <c r="N85" s="734"/>
      <c r="O85" s="734"/>
      <c r="P85" s="734"/>
      <c r="Q85" s="734"/>
      <c r="AY85" s="449"/>
      <c r="AZ85" s="449"/>
      <c r="BA85" s="449"/>
      <c r="BB85" s="449"/>
      <c r="BC85" s="449"/>
      <c r="BD85" s="665"/>
      <c r="BE85" s="665"/>
      <c r="BF85" s="665"/>
      <c r="BG85" s="449"/>
      <c r="BH85" s="449"/>
      <c r="BI85" s="449"/>
      <c r="BJ85" s="449"/>
    </row>
    <row r="86" spans="1:74" s="390" customFormat="1" ht="12" customHeight="1" x14ac:dyDescent="0.25">
      <c r="A86" s="388"/>
      <c r="B86" s="733" t="s">
        <v>1361</v>
      </c>
      <c r="C86" s="734"/>
      <c r="D86" s="734"/>
      <c r="E86" s="734"/>
      <c r="F86" s="734"/>
      <c r="G86" s="734"/>
      <c r="H86" s="734"/>
      <c r="I86" s="734"/>
      <c r="J86" s="734"/>
      <c r="K86" s="734"/>
      <c r="L86" s="734"/>
      <c r="M86" s="734"/>
      <c r="N86" s="734"/>
      <c r="O86" s="734"/>
      <c r="P86" s="734"/>
      <c r="Q86" s="734"/>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E43" sqref="BE43"/>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3" customWidth="1"/>
    <col min="56" max="58" width="6.54296875" style="579" customWidth="1"/>
    <col min="59" max="62" width="6.54296875" style="373" customWidth="1"/>
    <col min="63" max="74" width="6.54296875" style="13" customWidth="1"/>
    <col min="75" max="16384" width="9.54296875" style="13"/>
  </cols>
  <sheetData>
    <row r="1" spans="1:74" ht="13.4" customHeight="1" x14ac:dyDescent="0.3">
      <c r="A1" s="758" t="s">
        <v>792</v>
      </c>
      <c r="B1" s="765" t="s">
        <v>980</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54"/>
    </row>
    <row r="2" spans="1:74" ht="12.5" x14ac:dyDescent="0.25">
      <c r="A2" s="759"/>
      <c r="B2" s="486" t="str">
        <f>"U.S. Energy Information Administration  |  Short-Term Energy Outlook  - "&amp;Dates!D1</f>
        <v>U.S. Energy Information Administration  |  Short-Term Energy Outlook  - April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
      <c r="B5" s="50" t="s">
        <v>105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518</v>
      </c>
      <c r="B6" s="150" t="s">
        <v>468</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99">
        <v>102</v>
      </c>
      <c r="BC6" s="299">
        <v>102</v>
      </c>
      <c r="BD6" s="299">
        <v>101.5</v>
      </c>
      <c r="BE6" s="299">
        <v>99.5</v>
      </c>
      <c r="BF6" s="299">
        <v>99</v>
      </c>
      <c r="BG6" s="299">
        <v>98</v>
      </c>
      <c r="BH6" s="299">
        <v>97</v>
      </c>
      <c r="BI6" s="299">
        <v>95.5</v>
      </c>
      <c r="BJ6" s="299">
        <v>95.5</v>
      </c>
      <c r="BK6" s="299">
        <v>95</v>
      </c>
      <c r="BL6" s="299">
        <v>93</v>
      </c>
      <c r="BM6" s="299">
        <v>92</v>
      </c>
      <c r="BN6" s="299">
        <v>91</v>
      </c>
      <c r="BO6" s="299">
        <v>90</v>
      </c>
      <c r="BP6" s="299">
        <v>89</v>
      </c>
      <c r="BQ6" s="299">
        <v>88</v>
      </c>
      <c r="BR6" s="299">
        <v>87</v>
      </c>
      <c r="BS6" s="299">
        <v>86</v>
      </c>
      <c r="BT6" s="299">
        <v>85</v>
      </c>
      <c r="BU6" s="299">
        <v>84</v>
      </c>
      <c r="BV6" s="299">
        <v>83</v>
      </c>
    </row>
    <row r="7" spans="1:74" ht="11.15" customHeight="1" x14ac:dyDescent="0.25">
      <c r="A7" s="52" t="s">
        <v>94</v>
      </c>
      <c r="B7" s="150" t="s">
        <v>93</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99">
        <v>108</v>
      </c>
      <c r="BC7" s="299">
        <v>108</v>
      </c>
      <c r="BD7" s="299">
        <v>107</v>
      </c>
      <c r="BE7" s="299">
        <v>105</v>
      </c>
      <c r="BF7" s="299">
        <v>104</v>
      </c>
      <c r="BG7" s="299">
        <v>103</v>
      </c>
      <c r="BH7" s="299">
        <v>102</v>
      </c>
      <c r="BI7" s="299">
        <v>100</v>
      </c>
      <c r="BJ7" s="299">
        <v>100</v>
      </c>
      <c r="BK7" s="299">
        <v>99</v>
      </c>
      <c r="BL7" s="299">
        <v>97</v>
      </c>
      <c r="BM7" s="299">
        <v>96</v>
      </c>
      <c r="BN7" s="299">
        <v>95</v>
      </c>
      <c r="BO7" s="299">
        <v>94</v>
      </c>
      <c r="BP7" s="299">
        <v>93</v>
      </c>
      <c r="BQ7" s="299">
        <v>92</v>
      </c>
      <c r="BR7" s="299">
        <v>91</v>
      </c>
      <c r="BS7" s="299">
        <v>90</v>
      </c>
      <c r="BT7" s="299">
        <v>89</v>
      </c>
      <c r="BU7" s="299">
        <v>88</v>
      </c>
      <c r="BV7" s="299">
        <v>87</v>
      </c>
    </row>
    <row r="8" spans="1:74" ht="11.15" customHeight="1" x14ac:dyDescent="0.25">
      <c r="A8" s="52" t="s">
        <v>517</v>
      </c>
      <c r="B8" s="576" t="s">
        <v>983</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69.260000000000005</v>
      </c>
      <c r="AV8" s="210">
        <v>76.08</v>
      </c>
      <c r="AW8" s="210">
        <v>76.349999999999994</v>
      </c>
      <c r="AX8" s="210">
        <v>67.91</v>
      </c>
      <c r="AY8" s="210">
        <v>77.459999999999994</v>
      </c>
      <c r="AZ8" s="210">
        <v>89.14</v>
      </c>
      <c r="BA8" s="210">
        <v>106</v>
      </c>
      <c r="BB8" s="299">
        <v>99.5</v>
      </c>
      <c r="BC8" s="299">
        <v>99.5</v>
      </c>
      <c r="BD8" s="299">
        <v>99</v>
      </c>
      <c r="BE8" s="299">
        <v>97</v>
      </c>
      <c r="BF8" s="299">
        <v>96.5</v>
      </c>
      <c r="BG8" s="299">
        <v>95.25</v>
      </c>
      <c r="BH8" s="299">
        <v>94.25</v>
      </c>
      <c r="BI8" s="299">
        <v>92.75</v>
      </c>
      <c r="BJ8" s="299">
        <v>92.75</v>
      </c>
      <c r="BK8" s="299">
        <v>92.25</v>
      </c>
      <c r="BL8" s="299">
        <v>90.25</v>
      </c>
      <c r="BM8" s="299">
        <v>89.25</v>
      </c>
      <c r="BN8" s="299">
        <v>88.25</v>
      </c>
      <c r="BO8" s="299">
        <v>87.25</v>
      </c>
      <c r="BP8" s="299">
        <v>86.25</v>
      </c>
      <c r="BQ8" s="299">
        <v>85.25</v>
      </c>
      <c r="BR8" s="299">
        <v>84.25</v>
      </c>
      <c r="BS8" s="299">
        <v>83.25</v>
      </c>
      <c r="BT8" s="299">
        <v>82.25</v>
      </c>
      <c r="BU8" s="299">
        <v>81.25</v>
      </c>
      <c r="BV8" s="299">
        <v>80.25</v>
      </c>
    </row>
    <row r="9" spans="1:74" ht="11.15" customHeight="1" x14ac:dyDescent="0.25">
      <c r="A9" s="52" t="s">
        <v>780</v>
      </c>
      <c r="B9" s="576" t="s">
        <v>982</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71.09</v>
      </c>
      <c r="AV9" s="210">
        <v>78.88</v>
      </c>
      <c r="AW9" s="210">
        <v>78.41</v>
      </c>
      <c r="AX9" s="210">
        <v>71.930000000000007</v>
      </c>
      <c r="AY9" s="210">
        <v>79.989999999999995</v>
      </c>
      <c r="AZ9" s="210">
        <v>90.14</v>
      </c>
      <c r="BA9" s="210">
        <v>107</v>
      </c>
      <c r="BB9" s="299">
        <v>100.5</v>
      </c>
      <c r="BC9" s="299">
        <v>100.5</v>
      </c>
      <c r="BD9" s="299">
        <v>100</v>
      </c>
      <c r="BE9" s="299">
        <v>98</v>
      </c>
      <c r="BF9" s="299">
        <v>97.5</v>
      </c>
      <c r="BG9" s="299">
        <v>96.25</v>
      </c>
      <c r="BH9" s="299">
        <v>95.25</v>
      </c>
      <c r="BI9" s="299">
        <v>93.75</v>
      </c>
      <c r="BJ9" s="299">
        <v>93.75</v>
      </c>
      <c r="BK9" s="299">
        <v>93.25</v>
      </c>
      <c r="BL9" s="299">
        <v>91.25</v>
      </c>
      <c r="BM9" s="299">
        <v>90.25</v>
      </c>
      <c r="BN9" s="299">
        <v>89.25</v>
      </c>
      <c r="BO9" s="299">
        <v>88.25</v>
      </c>
      <c r="BP9" s="299">
        <v>87.25</v>
      </c>
      <c r="BQ9" s="299">
        <v>86.25</v>
      </c>
      <c r="BR9" s="299">
        <v>85.25</v>
      </c>
      <c r="BS9" s="299">
        <v>84.25</v>
      </c>
      <c r="BT9" s="299">
        <v>83.25</v>
      </c>
      <c r="BU9" s="299">
        <v>82.25</v>
      </c>
      <c r="BV9" s="299">
        <v>81.25</v>
      </c>
    </row>
    <row r="10" spans="1:74" ht="11.15" customHeight="1" x14ac:dyDescent="0.25">
      <c r="A10" s="49"/>
      <c r="B10" s="50" t="s">
        <v>984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545</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765</v>
      </c>
      <c r="B12" s="150" t="s">
        <v>546</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268.52550000000002</v>
      </c>
      <c r="BA12" s="232">
        <v>342</v>
      </c>
      <c r="BB12" s="305">
        <v>316.37950000000001</v>
      </c>
      <c r="BC12" s="305">
        <v>309.01589999999999</v>
      </c>
      <c r="BD12" s="305">
        <v>300.0462</v>
      </c>
      <c r="BE12" s="305">
        <v>291.60140000000001</v>
      </c>
      <c r="BF12" s="305">
        <v>292.46039999999999</v>
      </c>
      <c r="BG12" s="305">
        <v>284.68259999999998</v>
      </c>
      <c r="BH12" s="305">
        <v>277.32859999999999</v>
      </c>
      <c r="BI12" s="305">
        <v>267.50400000000002</v>
      </c>
      <c r="BJ12" s="305">
        <v>260.80090000000001</v>
      </c>
      <c r="BK12" s="305">
        <v>261.952</v>
      </c>
      <c r="BL12" s="305">
        <v>256.14609999999999</v>
      </c>
      <c r="BM12" s="305">
        <v>263.34899999999999</v>
      </c>
      <c r="BN12" s="305">
        <v>269.31009999999998</v>
      </c>
      <c r="BO12" s="305">
        <v>274.3997</v>
      </c>
      <c r="BP12" s="305">
        <v>268.44409999999999</v>
      </c>
      <c r="BQ12" s="305">
        <v>265.85070000000002</v>
      </c>
      <c r="BR12" s="305">
        <v>264.03660000000002</v>
      </c>
      <c r="BS12" s="305">
        <v>254.55019999999999</v>
      </c>
      <c r="BT12" s="305">
        <v>246.07570000000001</v>
      </c>
      <c r="BU12" s="305">
        <v>241.37289999999999</v>
      </c>
      <c r="BV12" s="305">
        <v>234.14830000000001</v>
      </c>
    </row>
    <row r="13" spans="1:74" ht="11.15" customHeight="1" x14ac:dyDescent="0.25">
      <c r="A13" s="49" t="s">
        <v>781</v>
      </c>
      <c r="B13" s="150" t="s">
        <v>551</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255.2</v>
      </c>
      <c r="AZ13" s="232">
        <v>284.65690000000001</v>
      </c>
      <c r="BA13" s="232">
        <v>372.55720000000002</v>
      </c>
      <c r="BB13" s="305">
        <v>357.37119999999999</v>
      </c>
      <c r="BC13" s="305">
        <v>349.63040000000001</v>
      </c>
      <c r="BD13" s="305">
        <v>339.80439999999999</v>
      </c>
      <c r="BE13" s="305">
        <v>331.21469999999999</v>
      </c>
      <c r="BF13" s="305">
        <v>317.8544</v>
      </c>
      <c r="BG13" s="305">
        <v>306.16370000000001</v>
      </c>
      <c r="BH13" s="305">
        <v>301.90820000000002</v>
      </c>
      <c r="BI13" s="305">
        <v>290.79640000000001</v>
      </c>
      <c r="BJ13" s="305">
        <v>291.75839999999999</v>
      </c>
      <c r="BK13" s="305">
        <v>281.21199999999999</v>
      </c>
      <c r="BL13" s="305">
        <v>276.96910000000003</v>
      </c>
      <c r="BM13" s="305">
        <v>272.85239999999999</v>
      </c>
      <c r="BN13" s="305">
        <v>270.02440000000001</v>
      </c>
      <c r="BO13" s="305">
        <v>269.8082</v>
      </c>
      <c r="BP13" s="305">
        <v>266.15499999999997</v>
      </c>
      <c r="BQ13" s="305">
        <v>263.6644</v>
      </c>
      <c r="BR13" s="305">
        <v>264.88799999999998</v>
      </c>
      <c r="BS13" s="305">
        <v>260.87200000000001</v>
      </c>
      <c r="BT13" s="305">
        <v>262.5213</v>
      </c>
      <c r="BU13" s="305">
        <v>258.5138</v>
      </c>
      <c r="BV13" s="305">
        <v>253.33969999999999</v>
      </c>
    </row>
    <row r="14" spans="1:74" ht="11.15" customHeight="1" x14ac:dyDescent="0.25">
      <c r="A14" s="52" t="s">
        <v>521</v>
      </c>
      <c r="B14" s="576" t="s">
        <v>1351</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270.03120000000001</v>
      </c>
      <c r="BA14" s="232">
        <v>361.5299</v>
      </c>
      <c r="BB14" s="305">
        <v>349.96159999999998</v>
      </c>
      <c r="BC14" s="305">
        <v>339.75380000000001</v>
      </c>
      <c r="BD14" s="305">
        <v>327.12299999999999</v>
      </c>
      <c r="BE14" s="305">
        <v>318.78140000000002</v>
      </c>
      <c r="BF14" s="305">
        <v>300.7783</v>
      </c>
      <c r="BG14" s="305">
        <v>288.03519999999997</v>
      </c>
      <c r="BH14" s="305">
        <v>287.39240000000001</v>
      </c>
      <c r="BI14" s="305">
        <v>279.54880000000003</v>
      </c>
      <c r="BJ14" s="305">
        <v>285.53190000000001</v>
      </c>
      <c r="BK14" s="305">
        <v>281.32549999999998</v>
      </c>
      <c r="BL14" s="305">
        <v>272.95460000000003</v>
      </c>
      <c r="BM14" s="305">
        <v>265.71600000000001</v>
      </c>
      <c r="BN14" s="305">
        <v>259.58229999999998</v>
      </c>
      <c r="BO14" s="305">
        <v>253.36609999999999</v>
      </c>
      <c r="BP14" s="305">
        <v>249.5273</v>
      </c>
      <c r="BQ14" s="305">
        <v>246.57390000000001</v>
      </c>
      <c r="BR14" s="305">
        <v>246.1799</v>
      </c>
      <c r="BS14" s="305">
        <v>243.82820000000001</v>
      </c>
      <c r="BT14" s="305">
        <v>245.4495</v>
      </c>
      <c r="BU14" s="305">
        <v>250.41890000000001</v>
      </c>
      <c r="BV14" s="305">
        <v>249.8288</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782</v>
      </c>
      <c r="B16" s="150" t="s">
        <v>385</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271.39699999999999</v>
      </c>
      <c r="BA16" s="232">
        <v>353.7552</v>
      </c>
      <c r="BB16" s="305">
        <v>355.84379999999999</v>
      </c>
      <c r="BC16" s="305">
        <v>339.64620000000002</v>
      </c>
      <c r="BD16" s="305">
        <v>331.21440000000001</v>
      </c>
      <c r="BE16" s="305">
        <v>324.87729999999999</v>
      </c>
      <c r="BF16" s="305">
        <v>315.82159999999999</v>
      </c>
      <c r="BG16" s="305">
        <v>305.43040000000002</v>
      </c>
      <c r="BH16" s="305">
        <v>299.49520000000001</v>
      </c>
      <c r="BI16" s="305">
        <v>289.26139999999998</v>
      </c>
      <c r="BJ16" s="305">
        <v>292.93509999999998</v>
      </c>
      <c r="BK16" s="305">
        <v>283.8904</v>
      </c>
      <c r="BL16" s="305">
        <v>276.10520000000002</v>
      </c>
      <c r="BM16" s="305">
        <v>271.2201</v>
      </c>
      <c r="BN16" s="305">
        <v>266.91149999999999</v>
      </c>
      <c r="BO16" s="305">
        <v>268.1302</v>
      </c>
      <c r="BP16" s="305">
        <v>264.18439999999998</v>
      </c>
      <c r="BQ16" s="305">
        <v>260.7253</v>
      </c>
      <c r="BR16" s="305">
        <v>260.83280000000002</v>
      </c>
      <c r="BS16" s="305">
        <v>259.01729999999998</v>
      </c>
      <c r="BT16" s="305">
        <v>258.79090000000002</v>
      </c>
      <c r="BU16" s="305">
        <v>255.64349999999999</v>
      </c>
      <c r="BV16" s="305">
        <v>254.06450000000001</v>
      </c>
    </row>
    <row r="17" spans="1:74" ht="11.15" customHeight="1" x14ac:dyDescent="0.25">
      <c r="A17" s="52" t="s">
        <v>522</v>
      </c>
      <c r="B17" s="150" t="s">
        <v>107</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219.56460000000001</v>
      </c>
      <c r="BA17" s="232">
        <v>242.42760000000001</v>
      </c>
      <c r="BB17" s="305">
        <v>241.14930000000001</v>
      </c>
      <c r="BC17" s="305">
        <v>240.99629999999999</v>
      </c>
      <c r="BD17" s="305">
        <v>239.7697</v>
      </c>
      <c r="BE17" s="305">
        <v>233.3023</v>
      </c>
      <c r="BF17" s="305">
        <v>234.48220000000001</v>
      </c>
      <c r="BG17" s="305">
        <v>230.66970000000001</v>
      </c>
      <c r="BH17" s="305">
        <v>226.1712</v>
      </c>
      <c r="BI17" s="305">
        <v>225.52799999999999</v>
      </c>
      <c r="BJ17" s="305">
        <v>224.6866</v>
      </c>
      <c r="BK17" s="305">
        <v>234.4332</v>
      </c>
      <c r="BL17" s="305">
        <v>235.74420000000001</v>
      </c>
      <c r="BM17" s="305">
        <v>231.0865</v>
      </c>
      <c r="BN17" s="305">
        <v>226.08770000000001</v>
      </c>
      <c r="BO17" s="305">
        <v>225.29650000000001</v>
      </c>
      <c r="BP17" s="305">
        <v>224.06379999999999</v>
      </c>
      <c r="BQ17" s="305">
        <v>219.89670000000001</v>
      </c>
      <c r="BR17" s="305">
        <v>221.15649999999999</v>
      </c>
      <c r="BS17" s="305">
        <v>217.42750000000001</v>
      </c>
      <c r="BT17" s="305">
        <v>212.95689999999999</v>
      </c>
      <c r="BU17" s="305">
        <v>213.39510000000001</v>
      </c>
      <c r="BV17" s="305">
        <v>211.47110000000001</v>
      </c>
    </row>
    <row r="18" spans="1:74" ht="11.15" customHeight="1" x14ac:dyDescent="0.25">
      <c r="A18" s="52"/>
      <c r="B18" s="53" t="s">
        <v>227</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496</v>
      </c>
      <c r="B19" s="150" t="s">
        <v>228</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305">
        <v>408.54270000000002</v>
      </c>
      <c r="BC19" s="305">
        <v>395.69110000000001</v>
      </c>
      <c r="BD19" s="305">
        <v>386.0401</v>
      </c>
      <c r="BE19" s="305">
        <v>374.99279999999999</v>
      </c>
      <c r="BF19" s="305">
        <v>372.9821</v>
      </c>
      <c r="BG19" s="305">
        <v>367.8603</v>
      </c>
      <c r="BH19" s="305">
        <v>362.65309999999999</v>
      </c>
      <c r="BI19" s="305">
        <v>355.85849999999999</v>
      </c>
      <c r="BJ19" s="305">
        <v>350.49439999999998</v>
      </c>
      <c r="BK19" s="305">
        <v>345.70979999999997</v>
      </c>
      <c r="BL19" s="305">
        <v>340.4735</v>
      </c>
      <c r="BM19" s="305">
        <v>340.82769999999999</v>
      </c>
      <c r="BN19" s="305">
        <v>350.2885</v>
      </c>
      <c r="BO19" s="305">
        <v>353.46640000000002</v>
      </c>
      <c r="BP19" s="305">
        <v>351.09390000000002</v>
      </c>
      <c r="BQ19" s="305">
        <v>347.41559999999998</v>
      </c>
      <c r="BR19" s="305">
        <v>345.12959999999998</v>
      </c>
      <c r="BS19" s="305">
        <v>339.62099999999998</v>
      </c>
      <c r="BT19" s="305">
        <v>329.29849999999999</v>
      </c>
      <c r="BU19" s="305">
        <v>323.42840000000001</v>
      </c>
      <c r="BV19" s="305">
        <v>316.9796</v>
      </c>
    </row>
    <row r="20" spans="1:74" ht="11.15" customHeight="1" x14ac:dyDescent="0.25">
      <c r="A20" s="52" t="s">
        <v>519</v>
      </c>
      <c r="B20" s="150" t="s">
        <v>229</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305">
        <v>419.35939999999999</v>
      </c>
      <c r="BC20" s="305">
        <v>407.11180000000002</v>
      </c>
      <c r="BD20" s="305">
        <v>397.75110000000001</v>
      </c>
      <c r="BE20" s="305">
        <v>387.1918</v>
      </c>
      <c r="BF20" s="305">
        <v>385.43720000000002</v>
      </c>
      <c r="BG20" s="305">
        <v>380.54309999999998</v>
      </c>
      <c r="BH20" s="305">
        <v>375.61250000000001</v>
      </c>
      <c r="BI20" s="305">
        <v>369.03699999999998</v>
      </c>
      <c r="BJ20" s="305">
        <v>363.88580000000002</v>
      </c>
      <c r="BK20" s="305">
        <v>359.01990000000001</v>
      </c>
      <c r="BL20" s="305">
        <v>353.8424</v>
      </c>
      <c r="BM20" s="305">
        <v>354.03550000000001</v>
      </c>
      <c r="BN20" s="305">
        <v>363.56939999999997</v>
      </c>
      <c r="BO20" s="305">
        <v>366.82310000000001</v>
      </c>
      <c r="BP20" s="305">
        <v>364.37700000000001</v>
      </c>
      <c r="BQ20" s="305">
        <v>360.92950000000002</v>
      </c>
      <c r="BR20" s="305">
        <v>358.73250000000002</v>
      </c>
      <c r="BS20" s="305">
        <v>353.34339999999997</v>
      </c>
      <c r="BT20" s="305">
        <v>343.24059999999997</v>
      </c>
      <c r="BU20" s="305">
        <v>337.54989999999998</v>
      </c>
      <c r="BV20" s="305">
        <v>331.291</v>
      </c>
    </row>
    <row r="21" spans="1:74" ht="11.15" customHeight="1" x14ac:dyDescent="0.25">
      <c r="A21" s="52" t="s">
        <v>520</v>
      </c>
      <c r="B21" s="150" t="s">
        <v>803</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305">
        <v>500.54599999999999</v>
      </c>
      <c r="BC21" s="305">
        <v>479.02440000000001</v>
      </c>
      <c r="BD21" s="305">
        <v>466.35840000000002</v>
      </c>
      <c r="BE21" s="305">
        <v>443.68419999999998</v>
      </c>
      <c r="BF21" s="305">
        <v>430.91</v>
      </c>
      <c r="BG21" s="305">
        <v>420.00909999999999</v>
      </c>
      <c r="BH21" s="305">
        <v>410.99970000000002</v>
      </c>
      <c r="BI21" s="305">
        <v>404.7244</v>
      </c>
      <c r="BJ21" s="305">
        <v>401.92320000000001</v>
      </c>
      <c r="BK21" s="305">
        <v>402.97199999999998</v>
      </c>
      <c r="BL21" s="305">
        <v>399.98970000000003</v>
      </c>
      <c r="BM21" s="305">
        <v>399.4008</v>
      </c>
      <c r="BN21" s="305">
        <v>394.18619999999999</v>
      </c>
      <c r="BO21" s="305">
        <v>393.80169999999998</v>
      </c>
      <c r="BP21" s="305">
        <v>390.2629</v>
      </c>
      <c r="BQ21" s="305">
        <v>386.2371</v>
      </c>
      <c r="BR21" s="305">
        <v>385.49059999999997</v>
      </c>
      <c r="BS21" s="305">
        <v>383.56220000000002</v>
      </c>
      <c r="BT21" s="305">
        <v>382.22519999999997</v>
      </c>
      <c r="BU21" s="305">
        <v>382.0154</v>
      </c>
      <c r="BV21" s="305">
        <v>380.13709999999998</v>
      </c>
    </row>
    <row r="22" spans="1:74" ht="11.15" customHeight="1" x14ac:dyDescent="0.25">
      <c r="A22" s="52" t="s">
        <v>482</v>
      </c>
      <c r="B22" s="150" t="s">
        <v>547</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467.27300000000002</v>
      </c>
      <c r="BB22" s="305">
        <v>453.38650000000001</v>
      </c>
      <c r="BC22" s="305">
        <v>441.99</v>
      </c>
      <c r="BD22" s="305">
        <v>429.46429999999998</v>
      </c>
      <c r="BE22" s="305">
        <v>418.30399999999997</v>
      </c>
      <c r="BF22" s="305">
        <v>401.30160000000001</v>
      </c>
      <c r="BG22" s="305">
        <v>389.58109999999999</v>
      </c>
      <c r="BH22" s="305">
        <v>389.56509999999997</v>
      </c>
      <c r="BI22" s="305">
        <v>382.80900000000003</v>
      </c>
      <c r="BJ22" s="305">
        <v>386.37819999999999</v>
      </c>
      <c r="BK22" s="305">
        <v>384.13339999999999</v>
      </c>
      <c r="BL22" s="305">
        <v>376.87740000000002</v>
      </c>
      <c r="BM22" s="305">
        <v>369.03089999999997</v>
      </c>
      <c r="BN22" s="305">
        <v>359.59249999999997</v>
      </c>
      <c r="BO22" s="305">
        <v>351.70979999999997</v>
      </c>
      <c r="BP22" s="305">
        <v>346.37490000000003</v>
      </c>
      <c r="BQ22" s="305">
        <v>340.09160000000003</v>
      </c>
      <c r="BR22" s="305">
        <v>337.22</v>
      </c>
      <c r="BS22" s="305">
        <v>334.7371</v>
      </c>
      <c r="BT22" s="305">
        <v>338.03070000000002</v>
      </c>
      <c r="BU22" s="305">
        <v>342.34690000000001</v>
      </c>
      <c r="BV22" s="305">
        <v>342.69529999999997</v>
      </c>
    </row>
    <row r="23" spans="1:74" ht="11.15" customHeight="1" x14ac:dyDescent="0.25">
      <c r="A23" s="49"/>
      <c r="B23" s="54" t="s">
        <v>130</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72"/>
      <c r="BC23" s="372"/>
      <c r="BD23" s="372"/>
      <c r="BE23" s="372"/>
      <c r="BF23" s="372"/>
      <c r="BG23" s="372"/>
      <c r="BH23" s="372"/>
      <c r="BI23" s="372"/>
      <c r="BJ23" s="372"/>
      <c r="BK23" s="701"/>
      <c r="BL23" s="372"/>
      <c r="BM23" s="372"/>
      <c r="BN23" s="372"/>
      <c r="BO23" s="372"/>
      <c r="BP23" s="372"/>
      <c r="BQ23" s="372"/>
      <c r="BR23" s="372"/>
      <c r="BS23" s="372"/>
      <c r="BT23" s="372"/>
      <c r="BU23" s="372"/>
      <c r="BV23" s="372"/>
    </row>
    <row r="24" spans="1:74" ht="11.15" customHeight="1" x14ac:dyDescent="0.25">
      <c r="A24" s="52" t="s">
        <v>731</v>
      </c>
      <c r="B24" s="150" t="s">
        <v>129</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99">
        <v>6.1820500000000003</v>
      </c>
      <c r="BC24" s="299">
        <v>5.7248900000000003</v>
      </c>
      <c r="BD24" s="299">
        <v>5.7976200000000002</v>
      </c>
      <c r="BE24" s="299">
        <v>5.8703500000000002</v>
      </c>
      <c r="BF24" s="299">
        <v>5.7352800000000004</v>
      </c>
      <c r="BG24" s="299">
        <v>5.54826</v>
      </c>
      <c r="BH24" s="299">
        <v>5.4131900000000002</v>
      </c>
      <c r="BI24" s="299">
        <v>5.2157799999999996</v>
      </c>
      <c r="BJ24" s="299">
        <v>5.1430499999999997</v>
      </c>
      <c r="BK24" s="299">
        <v>5.1326599999999996</v>
      </c>
      <c r="BL24" s="299">
        <v>4.9040800000000004</v>
      </c>
      <c r="BM24" s="299">
        <v>4.6755000000000004</v>
      </c>
      <c r="BN24" s="299">
        <v>3.8131300000000001</v>
      </c>
      <c r="BO24" s="299">
        <v>3.7507899999999998</v>
      </c>
      <c r="BP24" s="299">
        <v>3.8131300000000001</v>
      </c>
      <c r="BQ24" s="299">
        <v>3.9585900000000001</v>
      </c>
      <c r="BR24" s="299">
        <v>3.9585900000000001</v>
      </c>
      <c r="BS24" s="299">
        <v>3.8858600000000001</v>
      </c>
      <c r="BT24" s="299">
        <v>3.91703</v>
      </c>
      <c r="BU24" s="299">
        <v>4.0624900000000004</v>
      </c>
      <c r="BV24" s="299">
        <v>4.1352200000000003</v>
      </c>
    </row>
    <row r="25" spans="1:74" ht="11.15" customHeight="1" x14ac:dyDescent="0.25">
      <c r="A25" s="52" t="s">
        <v>131</v>
      </c>
      <c r="B25" s="150" t="s">
        <v>124</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99">
        <v>5.95</v>
      </c>
      <c r="BC25" s="299">
        <v>5.51</v>
      </c>
      <c r="BD25" s="299">
        <v>5.58</v>
      </c>
      <c r="BE25" s="299">
        <v>5.65</v>
      </c>
      <c r="BF25" s="299">
        <v>5.52</v>
      </c>
      <c r="BG25" s="299">
        <v>5.34</v>
      </c>
      <c r="BH25" s="299">
        <v>5.21</v>
      </c>
      <c r="BI25" s="299">
        <v>5.0199999999999996</v>
      </c>
      <c r="BJ25" s="299">
        <v>4.95</v>
      </c>
      <c r="BK25" s="299">
        <v>4.9400000000000004</v>
      </c>
      <c r="BL25" s="299">
        <v>4.72</v>
      </c>
      <c r="BM25" s="299">
        <v>4.5</v>
      </c>
      <c r="BN25" s="299">
        <v>3.67</v>
      </c>
      <c r="BO25" s="299">
        <v>3.61</v>
      </c>
      <c r="BP25" s="299">
        <v>3.67</v>
      </c>
      <c r="BQ25" s="299">
        <v>3.81</v>
      </c>
      <c r="BR25" s="299">
        <v>3.81</v>
      </c>
      <c r="BS25" s="299">
        <v>3.74</v>
      </c>
      <c r="BT25" s="299">
        <v>3.77</v>
      </c>
      <c r="BU25" s="299">
        <v>3.91</v>
      </c>
      <c r="BV25" s="299">
        <v>3.98</v>
      </c>
    </row>
    <row r="26" spans="1:74" ht="11.15" customHeight="1" x14ac:dyDescent="0.25">
      <c r="A26" s="52"/>
      <c r="B26" s="53" t="s">
        <v>1005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674</v>
      </c>
      <c r="B27" s="150" t="s">
        <v>386</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4.41</v>
      </c>
      <c r="AP27" s="210">
        <v>4</v>
      </c>
      <c r="AQ27" s="210">
        <v>4.12</v>
      </c>
      <c r="AR27" s="210">
        <v>4.1500000000000004</v>
      </c>
      <c r="AS27" s="210">
        <v>4.75</v>
      </c>
      <c r="AT27" s="210">
        <v>5.01</v>
      </c>
      <c r="AU27" s="210">
        <v>5.57</v>
      </c>
      <c r="AV27" s="210">
        <v>6.83</v>
      </c>
      <c r="AW27" s="210">
        <v>7.03</v>
      </c>
      <c r="AX27" s="210">
        <v>6.74</v>
      </c>
      <c r="AY27" s="210">
        <v>6.64</v>
      </c>
      <c r="AZ27" s="210">
        <v>6.2745119999999996</v>
      </c>
      <c r="BA27" s="210">
        <v>6.2459699999999998</v>
      </c>
      <c r="BB27" s="299">
        <v>6.5524909999999998</v>
      </c>
      <c r="BC27" s="299">
        <v>6.8670499999999999</v>
      </c>
      <c r="BD27" s="299">
        <v>6.5491149999999996</v>
      </c>
      <c r="BE27" s="299">
        <v>6.6987259999999997</v>
      </c>
      <c r="BF27" s="299">
        <v>6.6832549999999999</v>
      </c>
      <c r="BG27" s="299">
        <v>6.5313489999999996</v>
      </c>
      <c r="BH27" s="299">
        <v>6.4988679999999999</v>
      </c>
      <c r="BI27" s="299">
        <v>6.5605120000000001</v>
      </c>
      <c r="BJ27" s="299">
        <v>6.798508</v>
      </c>
      <c r="BK27" s="299">
        <v>6.7431510000000001</v>
      </c>
      <c r="BL27" s="299">
        <v>6.6297379999999997</v>
      </c>
      <c r="BM27" s="299">
        <v>6.1611609999999999</v>
      </c>
      <c r="BN27" s="299">
        <v>5.554011</v>
      </c>
      <c r="BO27" s="299">
        <v>4.913081</v>
      </c>
      <c r="BP27" s="299">
        <v>4.7730459999999999</v>
      </c>
      <c r="BQ27" s="299">
        <v>4.8475679999999999</v>
      </c>
      <c r="BR27" s="299">
        <v>4.8841809999999999</v>
      </c>
      <c r="BS27" s="299">
        <v>4.7863740000000004</v>
      </c>
      <c r="BT27" s="299">
        <v>4.8693749999999998</v>
      </c>
      <c r="BU27" s="299">
        <v>5.1181229999999998</v>
      </c>
      <c r="BV27" s="299">
        <v>5.6163220000000003</v>
      </c>
    </row>
    <row r="28" spans="1:74" ht="11.15" customHeight="1" x14ac:dyDescent="0.25">
      <c r="A28" s="52" t="s">
        <v>664</v>
      </c>
      <c r="B28" s="150" t="s">
        <v>387</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9.6755370000000003</v>
      </c>
      <c r="BA28" s="210">
        <v>9.8025369999999992</v>
      </c>
      <c r="BB28" s="299">
        <v>9.9359470000000005</v>
      </c>
      <c r="BC28" s="299">
        <v>10.508789999999999</v>
      </c>
      <c r="BD28" s="299">
        <v>11.000389999999999</v>
      </c>
      <c r="BE28" s="299">
        <v>11.141859999999999</v>
      </c>
      <c r="BF28" s="299">
        <v>11.18186</v>
      </c>
      <c r="BG28" s="299">
        <v>10.9933</v>
      </c>
      <c r="BH28" s="299">
        <v>10.435460000000001</v>
      </c>
      <c r="BI28" s="299">
        <v>10.1023</v>
      </c>
      <c r="BJ28" s="299">
        <v>9.9360549999999996</v>
      </c>
      <c r="BK28" s="299">
        <v>9.7601800000000001</v>
      </c>
      <c r="BL28" s="299">
        <v>9.6895199999999999</v>
      </c>
      <c r="BM28" s="299">
        <v>9.7236250000000002</v>
      </c>
      <c r="BN28" s="299">
        <v>9.6996739999999999</v>
      </c>
      <c r="BO28" s="299">
        <v>9.7772670000000002</v>
      </c>
      <c r="BP28" s="299">
        <v>9.9239800000000002</v>
      </c>
      <c r="BQ28" s="299">
        <v>9.8693229999999996</v>
      </c>
      <c r="BR28" s="299">
        <v>9.7717620000000007</v>
      </c>
      <c r="BS28" s="299">
        <v>9.5009809999999995</v>
      </c>
      <c r="BT28" s="299">
        <v>8.9174070000000007</v>
      </c>
      <c r="BU28" s="299">
        <v>8.6167010000000008</v>
      </c>
      <c r="BV28" s="299">
        <v>8.5418339999999997</v>
      </c>
    </row>
    <row r="29" spans="1:74" ht="11.15" customHeight="1" x14ac:dyDescent="0.25">
      <c r="A29" s="52" t="s">
        <v>526</v>
      </c>
      <c r="B29" s="150" t="s">
        <v>388</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11.83793</v>
      </c>
      <c r="BA29" s="210">
        <v>12.407579999999999</v>
      </c>
      <c r="BB29" s="299">
        <v>13.36908</v>
      </c>
      <c r="BC29" s="299">
        <v>15.713749999999999</v>
      </c>
      <c r="BD29" s="299">
        <v>18.332260000000002</v>
      </c>
      <c r="BE29" s="299">
        <v>19.825800000000001</v>
      </c>
      <c r="BF29" s="299">
        <v>20.507729999999999</v>
      </c>
      <c r="BG29" s="299">
        <v>19.47364</v>
      </c>
      <c r="BH29" s="299">
        <v>15.87931</v>
      </c>
      <c r="BI29" s="299">
        <v>13.120520000000001</v>
      </c>
      <c r="BJ29" s="299">
        <v>12.148350000000001</v>
      </c>
      <c r="BK29" s="299">
        <v>11.7767</v>
      </c>
      <c r="BL29" s="299">
        <v>11.75259</v>
      </c>
      <c r="BM29" s="299">
        <v>12.20143</v>
      </c>
      <c r="BN29" s="299">
        <v>13.021000000000001</v>
      </c>
      <c r="BO29" s="299">
        <v>14.87956</v>
      </c>
      <c r="BP29" s="299">
        <v>17.307279999999999</v>
      </c>
      <c r="BQ29" s="299">
        <v>18.627050000000001</v>
      </c>
      <c r="BR29" s="299">
        <v>19.209589999999999</v>
      </c>
      <c r="BS29" s="299">
        <v>18.132729999999999</v>
      </c>
      <c r="BT29" s="299">
        <v>14.512969999999999</v>
      </c>
      <c r="BU29" s="299">
        <v>11.739940000000001</v>
      </c>
      <c r="BV29" s="299">
        <v>10.816000000000001</v>
      </c>
    </row>
    <row r="30" spans="1:74" ht="11.15" customHeight="1" x14ac:dyDescent="0.25">
      <c r="A30" s="49"/>
      <c r="B30" s="54" t="s">
        <v>985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106</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523</v>
      </c>
      <c r="B32" s="150" t="s">
        <v>389</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2.2078363601</v>
      </c>
      <c r="AZ32" s="210">
        <v>2.0133730000000001</v>
      </c>
      <c r="BA32" s="210">
        <v>1.8762460000000001</v>
      </c>
      <c r="BB32" s="299">
        <v>1.9222950000000001</v>
      </c>
      <c r="BC32" s="299">
        <v>1.8843080000000001</v>
      </c>
      <c r="BD32" s="299">
        <v>1.874274</v>
      </c>
      <c r="BE32" s="299">
        <v>1.7515050000000001</v>
      </c>
      <c r="BF32" s="299">
        <v>1.752243</v>
      </c>
      <c r="BG32" s="299">
        <v>1.789088</v>
      </c>
      <c r="BH32" s="299">
        <v>1.7475780000000001</v>
      </c>
      <c r="BI32" s="299">
        <v>1.7740199999999999</v>
      </c>
      <c r="BJ32" s="299">
        <v>1.782805</v>
      </c>
      <c r="BK32" s="299">
        <v>1.823054</v>
      </c>
      <c r="BL32" s="299">
        <v>1.814071</v>
      </c>
      <c r="BM32" s="299">
        <v>1.832811</v>
      </c>
      <c r="BN32" s="299">
        <v>1.8510770000000001</v>
      </c>
      <c r="BO32" s="299">
        <v>1.843191</v>
      </c>
      <c r="BP32" s="299">
        <v>1.8085260000000001</v>
      </c>
      <c r="BQ32" s="299">
        <v>1.814775</v>
      </c>
      <c r="BR32" s="299">
        <v>1.8219080000000001</v>
      </c>
      <c r="BS32" s="299">
        <v>1.810538</v>
      </c>
      <c r="BT32" s="299">
        <v>1.785101</v>
      </c>
      <c r="BU32" s="299">
        <v>1.786802</v>
      </c>
      <c r="BV32" s="299">
        <v>1.7905489999999999</v>
      </c>
    </row>
    <row r="33" spans="1:74" ht="11.15" customHeight="1" x14ac:dyDescent="0.25">
      <c r="A33" s="52" t="s">
        <v>525</v>
      </c>
      <c r="B33" s="150" t="s">
        <v>390</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5.8480282200999998</v>
      </c>
      <c r="AZ33" s="210">
        <v>5.509029</v>
      </c>
      <c r="BA33" s="210">
        <v>5.3305550000000004</v>
      </c>
      <c r="BB33" s="299">
        <v>6.25082</v>
      </c>
      <c r="BC33" s="299">
        <v>5.732145</v>
      </c>
      <c r="BD33" s="299">
        <v>5.6642890000000001</v>
      </c>
      <c r="BE33" s="299">
        <v>5.7371480000000004</v>
      </c>
      <c r="BF33" s="299">
        <v>5.6367190000000003</v>
      </c>
      <c r="BG33" s="299">
        <v>5.4796889999999996</v>
      </c>
      <c r="BH33" s="299">
        <v>5.3998689999999998</v>
      </c>
      <c r="BI33" s="299">
        <v>5.3116979999999998</v>
      </c>
      <c r="BJ33" s="299">
        <v>5.4465050000000002</v>
      </c>
      <c r="BK33" s="299">
        <v>5.5585170000000002</v>
      </c>
      <c r="BL33" s="299">
        <v>5.2752549999999996</v>
      </c>
      <c r="BM33" s="299">
        <v>4.8836810000000002</v>
      </c>
      <c r="BN33" s="299">
        <v>3.9200689999999998</v>
      </c>
      <c r="BO33" s="299">
        <v>3.7817639999999999</v>
      </c>
      <c r="BP33" s="299">
        <v>3.7061169999999999</v>
      </c>
      <c r="BQ33" s="299">
        <v>3.8600110000000001</v>
      </c>
      <c r="BR33" s="299">
        <v>3.8902890000000001</v>
      </c>
      <c r="BS33" s="299">
        <v>3.8314509999999999</v>
      </c>
      <c r="BT33" s="299">
        <v>3.9204629999999998</v>
      </c>
      <c r="BU33" s="299">
        <v>4.161511</v>
      </c>
      <c r="BV33" s="299">
        <v>4.4326220000000003</v>
      </c>
    </row>
    <row r="34" spans="1:74" ht="11.15" customHeight="1" x14ac:dyDescent="0.25">
      <c r="A34" s="52" t="s">
        <v>524</v>
      </c>
      <c r="B34" s="576" t="s">
        <v>986</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15.744738624</v>
      </c>
      <c r="AZ34" s="210">
        <v>15.830959999999999</v>
      </c>
      <c r="BA34" s="210">
        <v>18.127089999999999</v>
      </c>
      <c r="BB34" s="299">
        <v>20.944009999999999</v>
      </c>
      <c r="BC34" s="299">
        <v>20.631180000000001</v>
      </c>
      <c r="BD34" s="299">
        <v>20.91018</v>
      </c>
      <c r="BE34" s="299">
        <v>20.259830000000001</v>
      </c>
      <c r="BF34" s="299">
        <v>19.42709</v>
      </c>
      <c r="BG34" s="299">
        <v>18.809249999999999</v>
      </c>
      <c r="BH34" s="299">
        <v>18.427949999999999</v>
      </c>
      <c r="BI34" s="299">
        <v>18.0932</v>
      </c>
      <c r="BJ34" s="299">
        <v>18.29447</v>
      </c>
      <c r="BK34" s="299">
        <v>18.13693</v>
      </c>
      <c r="BL34" s="299">
        <v>17.620650000000001</v>
      </c>
      <c r="BM34" s="299">
        <v>17.668430000000001</v>
      </c>
      <c r="BN34" s="299">
        <v>18.104310000000002</v>
      </c>
      <c r="BO34" s="299">
        <v>17.526420000000002</v>
      </c>
      <c r="BP34" s="299">
        <v>17.722000000000001</v>
      </c>
      <c r="BQ34" s="299">
        <v>17.098870000000002</v>
      </c>
      <c r="BR34" s="299">
        <v>16.56541</v>
      </c>
      <c r="BS34" s="299">
        <v>16.171029999999998</v>
      </c>
      <c r="BT34" s="299">
        <v>15.958769999999999</v>
      </c>
      <c r="BU34" s="299">
        <v>15.79749</v>
      </c>
      <c r="BV34" s="299">
        <v>16.085560000000001</v>
      </c>
    </row>
    <row r="35" spans="1:74" ht="11.15" customHeight="1" x14ac:dyDescent="0.25">
      <c r="A35" s="52" t="s">
        <v>16</v>
      </c>
      <c r="B35" s="150" t="s">
        <v>397</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19.942821383999998</v>
      </c>
      <c r="AZ35" s="210">
        <v>21.35445</v>
      </c>
      <c r="BA35" s="210">
        <v>26.8431</v>
      </c>
      <c r="BB35" s="299">
        <v>27.077449999999999</v>
      </c>
      <c r="BC35" s="299">
        <v>26.516829999999999</v>
      </c>
      <c r="BD35" s="299">
        <v>26.066179999999999</v>
      </c>
      <c r="BE35" s="299">
        <v>25.56155</v>
      </c>
      <c r="BF35" s="299">
        <v>24.305679999999999</v>
      </c>
      <c r="BG35" s="299">
        <v>23.298210000000001</v>
      </c>
      <c r="BH35" s="299">
        <v>22.9147</v>
      </c>
      <c r="BI35" s="299">
        <v>22.59806</v>
      </c>
      <c r="BJ35" s="299">
        <v>22.334710000000001</v>
      </c>
      <c r="BK35" s="299">
        <v>21.65541</v>
      </c>
      <c r="BL35" s="299">
        <v>21.333549999999999</v>
      </c>
      <c r="BM35" s="299">
        <v>21.21142</v>
      </c>
      <c r="BN35" s="299">
        <v>20.769659999999998</v>
      </c>
      <c r="BO35" s="299">
        <v>20.516639999999999</v>
      </c>
      <c r="BP35" s="299">
        <v>20.491099999999999</v>
      </c>
      <c r="BQ35" s="299">
        <v>20.429680000000001</v>
      </c>
      <c r="BR35" s="299">
        <v>20.121110000000002</v>
      </c>
      <c r="BS35" s="299">
        <v>19.774059999999999</v>
      </c>
      <c r="BT35" s="299">
        <v>19.882999999999999</v>
      </c>
      <c r="BU35" s="299">
        <v>20.083600000000001</v>
      </c>
      <c r="BV35" s="299">
        <v>19.59329</v>
      </c>
    </row>
    <row r="36" spans="1:74" ht="11.15" customHeight="1" x14ac:dyDescent="0.25">
      <c r="A36" s="52"/>
      <c r="B36" s="55" t="s">
        <v>1006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386</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7.756532</v>
      </c>
      <c r="BA37" s="437">
        <v>7.5373089999999996</v>
      </c>
      <c r="BB37" s="438">
        <v>7.1639910000000002</v>
      </c>
      <c r="BC37" s="438">
        <v>7.0256400000000001</v>
      </c>
      <c r="BD37" s="438">
        <v>7.4401529999999996</v>
      </c>
      <c r="BE37" s="438">
        <v>7.6984880000000002</v>
      </c>
      <c r="BF37" s="438">
        <v>7.7787559999999996</v>
      </c>
      <c r="BG37" s="438">
        <v>7.7132050000000003</v>
      </c>
      <c r="BH37" s="438">
        <v>7.4434589999999998</v>
      </c>
      <c r="BI37" s="438">
        <v>7.3845859999999997</v>
      </c>
      <c r="BJ37" s="438">
        <v>7.2143009999999999</v>
      </c>
      <c r="BK37" s="438">
        <v>7.3072780000000002</v>
      </c>
      <c r="BL37" s="438">
        <v>7.7733650000000001</v>
      </c>
      <c r="BM37" s="438">
        <v>7.5189019999999998</v>
      </c>
      <c r="BN37" s="438">
        <v>7.0095349999999996</v>
      </c>
      <c r="BO37" s="438">
        <v>6.8848710000000004</v>
      </c>
      <c r="BP37" s="438">
        <v>7.3064559999999998</v>
      </c>
      <c r="BQ37" s="438">
        <v>7.5432259999999998</v>
      </c>
      <c r="BR37" s="438">
        <v>7.6205480000000003</v>
      </c>
      <c r="BS37" s="438">
        <v>7.548152</v>
      </c>
      <c r="BT37" s="438">
        <v>7.2972479999999997</v>
      </c>
      <c r="BU37" s="438">
        <v>7.2798290000000003</v>
      </c>
      <c r="BV37" s="438">
        <v>7.1244059999999996</v>
      </c>
    </row>
    <row r="38" spans="1:74" ht="11.15" customHeight="1" x14ac:dyDescent="0.25">
      <c r="A38" s="56" t="s">
        <v>5</v>
      </c>
      <c r="B38" s="151" t="s">
        <v>387</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12.176539999999999</v>
      </c>
      <c r="BA38" s="437">
        <v>11.933339999999999</v>
      </c>
      <c r="BB38" s="438">
        <v>11.56246</v>
      </c>
      <c r="BC38" s="438">
        <v>11.45791</v>
      </c>
      <c r="BD38" s="438">
        <v>11.879530000000001</v>
      </c>
      <c r="BE38" s="438">
        <v>11.968450000000001</v>
      </c>
      <c r="BF38" s="438">
        <v>11.96055</v>
      </c>
      <c r="BG38" s="438">
        <v>12.099869999999999</v>
      </c>
      <c r="BH38" s="438">
        <v>11.93995</v>
      </c>
      <c r="BI38" s="438">
        <v>11.72908</v>
      </c>
      <c r="BJ38" s="438">
        <v>11.545120000000001</v>
      </c>
      <c r="BK38" s="438">
        <v>11.70425</v>
      </c>
      <c r="BL38" s="438">
        <v>12.51685</v>
      </c>
      <c r="BM38" s="438">
        <v>12.08104</v>
      </c>
      <c r="BN38" s="438">
        <v>11.638489999999999</v>
      </c>
      <c r="BO38" s="438">
        <v>11.51304</v>
      </c>
      <c r="BP38" s="438">
        <v>11.915229999999999</v>
      </c>
      <c r="BQ38" s="438">
        <v>11.93975</v>
      </c>
      <c r="BR38" s="438">
        <v>11.918990000000001</v>
      </c>
      <c r="BS38" s="438">
        <v>12.00511</v>
      </c>
      <c r="BT38" s="438">
        <v>11.82612</v>
      </c>
      <c r="BU38" s="438">
        <v>11.589169999999999</v>
      </c>
      <c r="BV38" s="438">
        <v>11.38359</v>
      </c>
    </row>
    <row r="39" spans="1:74" ht="11.15" customHeight="1" x14ac:dyDescent="0.25">
      <c r="A39" s="56" t="s">
        <v>527</v>
      </c>
      <c r="B39" s="255" t="s">
        <v>388</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14.329330000000001</v>
      </c>
      <c r="BA39" s="439">
        <v>14.0458</v>
      </c>
      <c r="BB39" s="440">
        <v>14.61243</v>
      </c>
      <c r="BC39" s="440">
        <v>14.54227</v>
      </c>
      <c r="BD39" s="440">
        <v>14.419549999999999</v>
      </c>
      <c r="BE39" s="440">
        <v>14.34774</v>
      </c>
      <c r="BF39" s="440">
        <v>14.50727</v>
      </c>
      <c r="BG39" s="440">
        <v>14.75487</v>
      </c>
      <c r="BH39" s="440">
        <v>14.56758</v>
      </c>
      <c r="BI39" s="440">
        <v>14.543900000000001</v>
      </c>
      <c r="BJ39" s="440">
        <v>14.09327</v>
      </c>
      <c r="BK39" s="440">
        <v>14.147790000000001</v>
      </c>
      <c r="BL39" s="440">
        <v>14.69501</v>
      </c>
      <c r="BM39" s="440">
        <v>14.36978</v>
      </c>
      <c r="BN39" s="440">
        <v>14.926869999999999</v>
      </c>
      <c r="BO39" s="440">
        <v>14.69955</v>
      </c>
      <c r="BP39" s="440">
        <v>14.59294</v>
      </c>
      <c r="BQ39" s="440">
        <v>14.46031</v>
      </c>
      <c r="BR39" s="440">
        <v>14.573539999999999</v>
      </c>
      <c r="BS39" s="440">
        <v>14.78051</v>
      </c>
      <c r="BT39" s="440">
        <v>14.47893</v>
      </c>
      <c r="BU39" s="440">
        <v>14.51596</v>
      </c>
      <c r="BV39" s="440">
        <v>14.0252</v>
      </c>
    </row>
    <row r="40" spans="1:74" s="392" customFormat="1" ht="12" customHeight="1" x14ac:dyDescent="0.25">
      <c r="A40" s="391"/>
      <c r="B40" s="769" t="s">
        <v>832</v>
      </c>
      <c r="C40" s="740"/>
      <c r="D40" s="740"/>
      <c r="E40" s="740"/>
      <c r="F40" s="740"/>
      <c r="G40" s="740"/>
      <c r="H40" s="740"/>
      <c r="I40" s="740"/>
      <c r="J40" s="740"/>
      <c r="K40" s="740"/>
      <c r="L40" s="740"/>
      <c r="M40" s="740"/>
      <c r="N40" s="740"/>
      <c r="O40" s="740"/>
      <c r="P40" s="740"/>
      <c r="Q40" s="734"/>
      <c r="AY40" s="451"/>
      <c r="AZ40" s="451"/>
      <c r="BA40" s="451"/>
      <c r="BB40" s="451"/>
      <c r="BC40" s="451"/>
      <c r="BD40" s="581"/>
      <c r="BE40" s="581"/>
      <c r="BF40" s="581"/>
      <c r="BG40" s="451"/>
      <c r="BH40" s="451"/>
      <c r="BI40" s="451"/>
      <c r="BJ40" s="451"/>
    </row>
    <row r="41" spans="1:74" s="392" customFormat="1" ht="12" customHeight="1" x14ac:dyDescent="0.25">
      <c r="A41" s="391"/>
      <c r="B41" s="769" t="s">
        <v>833</v>
      </c>
      <c r="C41" s="740"/>
      <c r="D41" s="740"/>
      <c r="E41" s="740"/>
      <c r="F41" s="740"/>
      <c r="G41" s="740"/>
      <c r="H41" s="740"/>
      <c r="I41" s="740"/>
      <c r="J41" s="740"/>
      <c r="K41" s="740"/>
      <c r="L41" s="740"/>
      <c r="M41" s="740"/>
      <c r="N41" s="740"/>
      <c r="O41" s="740"/>
      <c r="P41" s="740"/>
      <c r="Q41" s="734"/>
      <c r="AY41" s="451"/>
      <c r="AZ41" s="451"/>
      <c r="BA41" s="451"/>
      <c r="BB41" s="451"/>
      <c r="BC41" s="451"/>
      <c r="BD41" s="581"/>
      <c r="BE41" s="581"/>
      <c r="BF41" s="581"/>
      <c r="BG41" s="451"/>
      <c r="BH41" s="451"/>
      <c r="BI41" s="451"/>
      <c r="BJ41" s="451"/>
    </row>
    <row r="42" spans="1:74" s="392" customFormat="1" ht="12" customHeight="1" x14ac:dyDescent="0.25">
      <c r="A42" s="391"/>
      <c r="B42" s="767" t="s">
        <v>987</v>
      </c>
      <c r="C42" s="740"/>
      <c r="D42" s="740"/>
      <c r="E42" s="740"/>
      <c r="F42" s="740"/>
      <c r="G42" s="740"/>
      <c r="H42" s="740"/>
      <c r="I42" s="740"/>
      <c r="J42" s="740"/>
      <c r="K42" s="740"/>
      <c r="L42" s="740"/>
      <c r="M42" s="740"/>
      <c r="N42" s="740"/>
      <c r="O42" s="740"/>
      <c r="P42" s="740"/>
      <c r="Q42" s="734"/>
      <c r="AY42" s="451"/>
      <c r="AZ42" s="451"/>
      <c r="BA42" s="451"/>
      <c r="BB42" s="451"/>
      <c r="BC42" s="451"/>
      <c r="BD42" s="581"/>
      <c r="BE42" s="581"/>
      <c r="BF42" s="581"/>
      <c r="BG42" s="451"/>
      <c r="BH42" s="451"/>
      <c r="BI42" s="451"/>
      <c r="BJ42" s="451"/>
    </row>
    <row r="43" spans="1:74" s="392" customFormat="1" ht="12" customHeight="1" x14ac:dyDescent="0.25">
      <c r="A43" s="391"/>
      <c r="B43" s="754" t="s">
        <v>808</v>
      </c>
      <c r="C43" s="755"/>
      <c r="D43" s="755"/>
      <c r="E43" s="755"/>
      <c r="F43" s="755"/>
      <c r="G43" s="755"/>
      <c r="H43" s="755"/>
      <c r="I43" s="755"/>
      <c r="J43" s="755"/>
      <c r="K43" s="755"/>
      <c r="L43" s="755"/>
      <c r="M43" s="755"/>
      <c r="N43" s="755"/>
      <c r="O43" s="755"/>
      <c r="P43" s="755"/>
      <c r="Q43" s="755"/>
      <c r="AY43" s="451"/>
      <c r="AZ43" s="451"/>
      <c r="BA43" s="451"/>
      <c r="BB43" s="451"/>
      <c r="BC43" s="451"/>
      <c r="BD43" s="581"/>
      <c r="BE43" s="581"/>
      <c r="BF43" s="581"/>
      <c r="BG43" s="451"/>
      <c r="BH43" s="451"/>
      <c r="BI43" s="451"/>
      <c r="BJ43" s="451"/>
    </row>
    <row r="44" spans="1:74" s="392" customFormat="1" ht="12" customHeight="1" x14ac:dyDescent="0.25">
      <c r="A44" s="391"/>
      <c r="B44" s="770" t="str">
        <f>"Notes: "&amp;"EIA completed modeling and analysis for this report on " &amp;Dates!D2&amp;"."</f>
        <v>Notes: EIA completed modeling and analysis for this report on Thursday April 7, 2022.</v>
      </c>
      <c r="C44" s="747"/>
      <c r="D44" s="747"/>
      <c r="E44" s="747"/>
      <c r="F44" s="747"/>
      <c r="G44" s="747"/>
      <c r="H44" s="747"/>
      <c r="I44" s="747"/>
      <c r="J44" s="747"/>
      <c r="K44" s="747"/>
      <c r="L44" s="747"/>
      <c r="M44" s="747"/>
      <c r="N44" s="747"/>
      <c r="O44" s="747"/>
      <c r="P44" s="747"/>
      <c r="Q44" s="747"/>
      <c r="AY44" s="451"/>
      <c r="AZ44" s="451"/>
      <c r="BA44" s="451"/>
      <c r="BB44" s="451"/>
      <c r="BC44" s="451"/>
      <c r="BD44" s="581"/>
      <c r="BE44" s="581"/>
      <c r="BF44" s="581"/>
      <c r="BG44" s="451"/>
      <c r="BH44" s="451"/>
      <c r="BI44" s="451"/>
      <c r="BJ44" s="451"/>
    </row>
    <row r="45" spans="1:74" s="392" customFormat="1" ht="12" customHeight="1" x14ac:dyDescent="0.25">
      <c r="A45" s="391"/>
      <c r="B45" s="748" t="s">
        <v>351</v>
      </c>
      <c r="C45" s="747"/>
      <c r="D45" s="747"/>
      <c r="E45" s="747"/>
      <c r="F45" s="747"/>
      <c r="G45" s="747"/>
      <c r="H45" s="747"/>
      <c r="I45" s="747"/>
      <c r="J45" s="747"/>
      <c r="K45" s="747"/>
      <c r="L45" s="747"/>
      <c r="M45" s="747"/>
      <c r="N45" s="747"/>
      <c r="O45" s="747"/>
      <c r="P45" s="747"/>
      <c r="Q45" s="747"/>
      <c r="AY45" s="451"/>
      <c r="AZ45" s="451"/>
      <c r="BA45" s="451"/>
      <c r="BB45" s="451"/>
      <c r="BC45" s="451"/>
      <c r="BD45" s="581"/>
      <c r="BE45" s="581"/>
      <c r="BF45" s="581"/>
      <c r="BG45" s="451"/>
      <c r="BH45" s="451"/>
      <c r="BI45" s="451"/>
      <c r="BJ45" s="451"/>
    </row>
    <row r="46" spans="1:74" s="392" customFormat="1" ht="12" customHeight="1" x14ac:dyDescent="0.25">
      <c r="A46" s="391"/>
      <c r="B46" s="768" t="s">
        <v>1364</v>
      </c>
      <c r="C46" s="755"/>
      <c r="D46" s="755"/>
      <c r="E46" s="755"/>
      <c r="F46" s="755"/>
      <c r="G46" s="755"/>
      <c r="H46" s="755"/>
      <c r="I46" s="755"/>
      <c r="J46" s="755"/>
      <c r="K46" s="755"/>
      <c r="L46" s="755"/>
      <c r="M46" s="755"/>
      <c r="N46" s="755"/>
      <c r="O46" s="755"/>
      <c r="P46" s="755"/>
      <c r="Q46" s="755"/>
      <c r="AY46" s="451"/>
      <c r="AZ46" s="451"/>
      <c r="BA46" s="451"/>
      <c r="BB46" s="451"/>
      <c r="BC46" s="451"/>
      <c r="BD46" s="581"/>
      <c r="BE46" s="581"/>
      <c r="BF46" s="581"/>
      <c r="BG46" s="451"/>
      <c r="BH46" s="451"/>
      <c r="BI46" s="451"/>
      <c r="BJ46" s="451"/>
    </row>
    <row r="47" spans="1:74" s="392" customFormat="1" ht="12" customHeight="1" x14ac:dyDescent="0.25">
      <c r="A47" s="391"/>
      <c r="B47" s="741" t="s">
        <v>834</v>
      </c>
      <c r="C47" s="740"/>
      <c r="D47" s="740"/>
      <c r="E47" s="740"/>
      <c r="F47" s="740"/>
      <c r="G47" s="740"/>
      <c r="H47" s="740"/>
      <c r="I47" s="740"/>
      <c r="J47" s="740"/>
      <c r="K47" s="740"/>
      <c r="L47" s="740"/>
      <c r="M47" s="740"/>
      <c r="N47" s="740"/>
      <c r="O47" s="740"/>
      <c r="P47" s="740"/>
      <c r="Q47" s="734"/>
      <c r="AY47" s="451"/>
      <c r="AZ47" s="451"/>
      <c r="BA47" s="451"/>
      <c r="BB47" s="451"/>
      <c r="BC47" s="451"/>
      <c r="BD47" s="581"/>
      <c r="BE47" s="581"/>
      <c r="BF47" s="581"/>
      <c r="BG47" s="451"/>
      <c r="BH47" s="451"/>
      <c r="BI47" s="451"/>
      <c r="BJ47" s="451"/>
    </row>
    <row r="48" spans="1:74" s="392" customFormat="1" ht="12" customHeight="1" x14ac:dyDescent="0.25">
      <c r="A48" s="391"/>
      <c r="B48" s="764" t="s">
        <v>835</v>
      </c>
      <c r="C48" s="734"/>
      <c r="D48" s="734"/>
      <c r="E48" s="734"/>
      <c r="F48" s="734"/>
      <c r="G48" s="734"/>
      <c r="H48" s="734"/>
      <c r="I48" s="734"/>
      <c r="J48" s="734"/>
      <c r="K48" s="734"/>
      <c r="L48" s="734"/>
      <c r="M48" s="734"/>
      <c r="N48" s="734"/>
      <c r="O48" s="734"/>
      <c r="P48" s="734"/>
      <c r="Q48" s="734"/>
      <c r="AY48" s="451"/>
      <c r="AZ48" s="451"/>
      <c r="BA48" s="451"/>
      <c r="BB48" s="451"/>
      <c r="BC48" s="451"/>
      <c r="BD48" s="581"/>
      <c r="BE48" s="581"/>
      <c r="BF48" s="581"/>
      <c r="BG48" s="451"/>
      <c r="BH48" s="451"/>
      <c r="BI48" s="451"/>
      <c r="BJ48" s="451"/>
    </row>
    <row r="49" spans="1:74" s="392" customFormat="1" ht="12" customHeight="1" x14ac:dyDescent="0.25">
      <c r="A49" s="391"/>
      <c r="B49" s="766" t="s">
        <v>675</v>
      </c>
      <c r="C49" s="734"/>
      <c r="D49" s="734"/>
      <c r="E49" s="734"/>
      <c r="F49" s="734"/>
      <c r="G49" s="734"/>
      <c r="H49" s="734"/>
      <c r="I49" s="734"/>
      <c r="J49" s="734"/>
      <c r="K49" s="734"/>
      <c r="L49" s="734"/>
      <c r="M49" s="734"/>
      <c r="N49" s="734"/>
      <c r="O49" s="734"/>
      <c r="P49" s="734"/>
      <c r="Q49" s="734"/>
      <c r="AY49" s="451"/>
      <c r="AZ49" s="451"/>
      <c r="BA49" s="451"/>
      <c r="BB49" s="451"/>
      <c r="BC49" s="451"/>
      <c r="BD49" s="581"/>
      <c r="BE49" s="581"/>
      <c r="BF49" s="581"/>
      <c r="BG49" s="451"/>
      <c r="BH49" s="451"/>
      <c r="BI49" s="451"/>
      <c r="BJ49" s="451"/>
    </row>
    <row r="50" spans="1:74" s="392" customFormat="1" ht="12" customHeight="1" x14ac:dyDescent="0.25">
      <c r="A50" s="391"/>
      <c r="B50" s="743" t="s">
        <v>831</v>
      </c>
      <c r="C50" s="744"/>
      <c r="D50" s="744"/>
      <c r="E50" s="744"/>
      <c r="F50" s="744"/>
      <c r="G50" s="744"/>
      <c r="H50" s="744"/>
      <c r="I50" s="744"/>
      <c r="J50" s="744"/>
      <c r="K50" s="744"/>
      <c r="L50" s="744"/>
      <c r="M50" s="744"/>
      <c r="N50" s="744"/>
      <c r="O50" s="744"/>
      <c r="P50" s="744"/>
      <c r="Q50" s="734"/>
      <c r="AY50" s="451"/>
      <c r="AZ50" s="451"/>
      <c r="BA50" s="451"/>
      <c r="BB50" s="451"/>
      <c r="BC50" s="451"/>
      <c r="BD50" s="581"/>
      <c r="BE50" s="581"/>
      <c r="BF50" s="581"/>
      <c r="BG50" s="451"/>
      <c r="BH50" s="451"/>
      <c r="BI50" s="451"/>
      <c r="BJ50" s="451"/>
    </row>
    <row r="51" spans="1:74" s="394" customFormat="1" ht="12" customHeight="1" x14ac:dyDescent="0.25">
      <c r="A51" s="393"/>
      <c r="B51" s="763" t="s">
        <v>1362</v>
      </c>
      <c r="C51" s="734"/>
      <c r="D51" s="734"/>
      <c r="E51" s="734"/>
      <c r="F51" s="734"/>
      <c r="G51" s="734"/>
      <c r="H51" s="734"/>
      <c r="I51" s="734"/>
      <c r="J51" s="734"/>
      <c r="K51" s="734"/>
      <c r="L51" s="734"/>
      <c r="M51" s="734"/>
      <c r="N51" s="734"/>
      <c r="O51" s="734"/>
      <c r="P51" s="734"/>
      <c r="Q51" s="734"/>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S17" activePane="bottomRight" state="frozen"/>
      <selection activeCell="BF63" sqref="BF63"/>
      <selection pane="topRight" activeCell="BF63" sqref="BF63"/>
      <selection pane="bottomLeft" activeCell="BF63" sqref="BF63"/>
      <selection pane="bottomRight" activeCell="BA44" sqref="BA44"/>
    </sheetView>
  </sheetViews>
  <sheetFormatPr defaultColWidth="8.54296875" defaultRowHeight="10.5" x14ac:dyDescent="0.25"/>
  <cols>
    <col min="1" max="1" width="17.453125" style="159" customWidth="1"/>
    <col min="2" max="2" width="30.179687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 x14ac:dyDescent="0.3">
      <c r="A1" s="758" t="s">
        <v>792</v>
      </c>
      <c r="B1" s="773" t="s">
        <v>1339</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row>
    <row r="2" spans="1:74" ht="12.5" x14ac:dyDescent="0.25">
      <c r="A2" s="759"/>
      <c r="B2" s="486" t="str">
        <f>"U.S. Energy Information Administration  |  Short-Term Energy Outlook  - "&amp;Dates!D1</f>
        <v>U.S. Energy Information Administration  |  Short-Term Energy Outlook  - April 2022</v>
      </c>
      <c r="C2" s="489"/>
      <c r="D2" s="489"/>
      <c r="E2" s="489"/>
      <c r="F2" s="489"/>
      <c r="G2" s="489"/>
      <c r="H2" s="489"/>
      <c r="I2" s="489"/>
      <c r="J2" s="706"/>
    </row>
    <row r="3" spans="1:74" s="12" customFormat="1" ht="13" x14ac:dyDescent="0.3">
      <c r="A3" s="14"/>
      <c r="B3" s="70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5" s="246" t="s">
        <v>1384</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294</v>
      </c>
      <c r="B6" s="170" t="s">
        <v>243</v>
      </c>
      <c r="C6" s="244">
        <v>28.559159031</v>
      </c>
      <c r="D6" s="244">
        <v>29.022310662999999</v>
      </c>
      <c r="E6" s="244">
        <v>29.298575307</v>
      </c>
      <c r="F6" s="244">
        <v>29.167350643999999</v>
      </c>
      <c r="G6" s="244">
        <v>28.982241373000001</v>
      </c>
      <c r="H6" s="244">
        <v>29.289624290999999</v>
      </c>
      <c r="I6" s="244">
        <v>30.045262672</v>
      </c>
      <c r="J6" s="244">
        <v>30.796535681000002</v>
      </c>
      <c r="K6" s="244">
        <v>30.133887334000001</v>
      </c>
      <c r="L6" s="244">
        <v>30.776360653000001</v>
      </c>
      <c r="M6" s="244">
        <v>31.26332601</v>
      </c>
      <c r="N6" s="244">
        <v>31.362427079</v>
      </c>
      <c r="O6" s="244">
        <v>30.697686889</v>
      </c>
      <c r="P6" s="244">
        <v>30.691202119</v>
      </c>
      <c r="Q6" s="244">
        <v>30.988307710000001</v>
      </c>
      <c r="R6" s="244">
        <v>31.340229150999999</v>
      </c>
      <c r="S6" s="244">
        <v>31.042490237999999</v>
      </c>
      <c r="T6" s="244">
        <v>31.004368718999999</v>
      </c>
      <c r="U6" s="244">
        <v>30.958023869000002</v>
      </c>
      <c r="V6" s="244">
        <v>31.497353881999999</v>
      </c>
      <c r="W6" s="244">
        <v>31.5995545</v>
      </c>
      <c r="X6" s="244">
        <v>32.053877149999998</v>
      </c>
      <c r="Y6" s="244">
        <v>32.882157755999998</v>
      </c>
      <c r="Z6" s="244">
        <v>33.062882273</v>
      </c>
      <c r="AA6" s="244">
        <v>32.966047222</v>
      </c>
      <c r="AB6" s="244">
        <v>32.832993504999997</v>
      </c>
      <c r="AC6" s="244">
        <v>32.788513070999997</v>
      </c>
      <c r="AD6" s="244">
        <v>30.457419412</v>
      </c>
      <c r="AE6" s="244">
        <v>27.662136700000001</v>
      </c>
      <c r="AF6" s="244">
        <v>29.197368888</v>
      </c>
      <c r="AG6" s="244">
        <v>30.151856909999999</v>
      </c>
      <c r="AH6" s="244">
        <v>29.499105543999999</v>
      </c>
      <c r="AI6" s="244">
        <v>29.644035361</v>
      </c>
      <c r="AJ6" s="244">
        <v>29.660044194000001</v>
      </c>
      <c r="AK6" s="244">
        <v>30.86807756</v>
      </c>
      <c r="AL6" s="244">
        <v>30.910757504999999</v>
      </c>
      <c r="AM6" s="244">
        <v>30.952863342000001</v>
      </c>
      <c r="AN6" s="244">
        <v>28.109177741</v>
      </c>
      <c r="AO6" s="244">
        <v>30.956317110000001</v>
      </c>
      <c r="AP6" s="244">
        <v>30.670236228</v>
      </c>
      <c r="AQ6" s="244">
        <v>30.829057596999998</v>
      </c>
      <c r="AR6" s="244">
        <v>30.716237259</v>
      </c>
      <c r="AS6" s="244">
        <v>31.387389723999998</v>
      </c>
      <c r="AT6" s="244">
        <v>31.224047068000001</v>
      </c>
      <c r="AU6" s="244">
        <v>30.572727441000001</v>
      </c>
      <c r="AV6" s="244">
        <v>32.036251462000003</v>
      </c>
      <c r="AW6" s="244">
        <v>32.362558833000001</v>
      </c>
      <c r="AX6" s="244">
        <v>32.443909290000001</v>
      </c>
      <c r="AY6" s="244">
        <v>31.478140546999999</v>
      </c>
      <c r="AZ6" s="244">
        <v>31.765598677</v>
      </c>
      <c r="BA6" s="244">
        <v>32.303992700000002</v>
      </c>
      <c r="BB6" s="368">
        <v>32.565245160000003</v>
      </c>
      <c r="BC6" s="368">
        <v>32.449600242999999</v>
      </c>
      <c r="BD6" s="368">
        <v>32.697624709000003</v>
      </c>
      <c r="BE6" s="368">
        <v>32.776217899000002</v>
      </c>
      <c r="BF6" s="368">
        <v>33.016931989</v>
      </c>
      <c r="BG6" s="368">
        <v>32.908241126999997</v>
      </c>
      <c r="BH6" s="368">
        <v>33.259479567</v>
      </c>
      <c r="BI6" s="368">
        <v>33.892610845999997</v>
      </c>
      <c r="BJ6" s="368">
        <v>33.971382931000001</v>
      </c>
      <c r="BK6" s="368">
        <v>34.071761686999999</v>
      </c>
      <c r="BL6" s="368">
        <v>34.096540531999999</v>
      </c>
      <c r="BM6" s="368">
        <v>34.195305804</v>
      </c>
      <c r="BN6" s="368">
        <v>34.330255927000003</v>
      </c>
      <c r="BO6" s="368">
        <v>34.335606362</v>
      </c>
      <c r="BP6" s="368">
        <v>34.336434228999998</v>
      </c>
      <c r="BQ6" s="368">
        <v>34.333350901999999</v>
      </c>
      <c r="BR6" s="368">
        <v>34.480887895999999</v>
      </c>
      <c r="BS6" s="368">
        <v>34.326153009999999</v>
      </c>
      <c r="BT6" s="368">
        <v>34.556788513999997</v>
      </c>
      <c r="BU6" s="368">
        <v>34.923116041999997</v>
      </c>
      <c r="BV6" s="368">
        <v>34.835505652999998</v>
      </c>
    </row>
    <row r="7" spans="1:74" ht="11.15" customHeight="1" x14ac:dyDescent="0.25">
      <c r="A7" s="159" t="s">
        <v>290</v>
      </c>
      <c r="B7" s="170" t="s">
        <v>244</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20.501295419000002</v>
      </c>
      <c r="AB7" s="244">
        <v>20.165836896999998</v>
      </c>
      <c r="AC7" s="244">
        <v>20.307890258</v>
      </c>
      <c r="AD7" s="244">
        <v>18.476443332999999</v>
      </c>
      <c r="AE7" s="244">
        <v>16.244517515999998</v>
      </c>
      <c r="AF7" s="244">
        <v>17.629517666999998</v>
      </c>
      <c r="AG7" s="244">
        <v>18.490621935</v>
      </c>
      <c r="AH7" s="244">
        <v>18.050619419</v>
      </c>
      <c r="AI7" s="244">
        <v>18.341911667000002</v>
      </c>
      <c r="AJ7" s="244">
        <v>17.883735065</v>
      </c>
      <c r="AK7" s="244">
        <v>18.672963299999999</v>
      </c>
      <c r="AL7" s="244">
        <v>18.316612644999999</v>
      </c>
      <c r="AM7" s="244">
        <v>18.399102676999998</v>
      </c>
      <c r="AN7" s="244">
        <v>15.864344714</v>
      </c>
      <c r="AO7" s="244">
        <v>18.415308065000001</v>
      </c>
      <c r="AP7" s="244">
        <v>18.900270432999999</v>
      </c>
      <c r="AQ7" s="244">
        <v>19.188219289999999</v>
      </c>
      <c r="AR7" s="244">
        <v>19.065177167000002</v>
      </c>
      <c r="AS7" s="244">
        <v>19.125231742</v>
      </c>
      <c r="AT7" s="244">
        <v>19.085599194</v>
      </c>
      <c r="AU7" s="244">
        <v>18.609448232999998</v>
      </c>
      <c r="AV7" s="244">
        <v>19.671673968</v>
      </c>
      <c r="AW7" s="244">
        <v>20.028163833000001</v>
      </c>
      <c r="AX7" s="244">
        <v>19.905385290000002</v>
      </c>
      <c r="AY7" s="244">
        <v>19.231803097</v>
      </c>
      <c r="AZ7" s="244">
        <v>19.405529704999999</v>
      </c>
      <c r="BA7" s="244">
        <v>19.973587354999999</v>
      </c>
      <c r="BB7" s="368">
        <v>20.192657100000002</v>
      </c>
      <c r="BC7" s="368">
        <v>20.281172000000002</v>
      </c>
      <c r="BD7" s="368">
        <v>20.392867200000001</v>
      </c>
      <c r="BE7" s="368">
        <v>20.471748999999999</v>
      </c>
      <c r="BF7" s="368">
        <v>20.7320742</v>
      </c>
      <c r="BG7" s="368">
        <v>20.780234799999999</v>
      </c>
      <c r="BH7" s="368">
        <v>20.810811600000001</v>
      </c>
      <c r="BI7" s="368">
        <v>21.274909300000001</v>
      </c>
      <c r="BJ7" s="368">
        <v>21.292549000000001</v>
      </c>
      <c r="BK7" s="368">
        <v>21.249190899999999</v>
      </c>
      <c r="BL7" s="368">
        <v>21.261189300000002</v>
      </c>
      <c r="BM7" s="368">
        <v>21.388781600000002</v>
      </c>
      <c r="BN7" s="368">
        <v>21.491891200000001</v>
      </c>
      <c r="BO7" s="368">
        <v>21.609662799999999</v>
      </c>
      <c r="BP7" s="368">
        <v>21.587726400000001</v>
      </c>
      <c r="BQ7" s="368">
        <v>21.590373899999999</v>
      </c>
      <c r="BR7" s="368">
        <v>21.8247578</v>
      </c>
      <c r="BS7" s="368">
        <v>21.776138</v>
      </c>
      <c r="BT7" s="368">
        <v>21.735801500000001</v>
      </c>
      <c r="BU7" s="368">
        <v>22.101905299999999</v>
      </c>
      <c r="BV7" s="368">
        <v>22.065178100000001</v>
      </c>
    </row>
    <row r="8" spans="1:74" ht="11.15" customHeight="1" x14ac:dyDescent="0.25">
      <c r="A8" s="159" t="s">
        <v>291</v>
      </c>
      <c r="B8" s="170" t="s">
        <v>265</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5.7545700000000002</v>
      </c>
      <c r="AX8" s="244">
        <v>5.8087970000000002</v>
      </c>
      <c r="AY8" s="244">
        <v>5.6967219193999998</v>
      </c>
      <c r="AZ8" s="244">
        <v>5.8006851732999998</v>
      </c>
      <c r="BA8" s="244">
        <v>5.7623784006000003</v>
      </c>
      <c r="BB8" s="368">
        <v>5.7356670331000004</v>
      </c>
      <c r="BC8" s="368">
        <v>5.5514857859999998</v>
      </c>
      <c r="BD8" s="368">
        <v>5.6828516550000003</v>
      </c>
      <c r="BE8" s="368">
        <v>5.7276435826999998</v>
      </c>
      <c r="BF8" s="368">
        <v>5.7583131793</v>
      </c>
      <c r="BG8" s="368">
        <v>5.7289567496</v>
      </c>
      <c r="BH8" s="368">
        <v>5.7622414182000004</v>
      </c>
      <c r="BI8" s="368">
        <v>5.8868662633</v>
      </c>
      <c r="BJ8" s="368">
        <v>5.8987399045000002</v>
      </c>
      <c r="BK8" s="368">
        <v>5.9508197157999998</v>
      </c>
      <c r="BL8" s="368">
        <v>5.9247253616000002</v>
      </c>
      <c r="BM8" s="368">
        <v>5.8801256835000002</v>
      </c>
      <c r="BN8" s="368">
        <v>5.8944088826999996</v>
      </c>
      <c r="BO8" s="368">
        <v>5.8638940379999998</v>
      </c>
      <c r="BP8" s="368">
        <v>5.8807682971000004</v>
      </c>
      <c r="BQ8" s="368">
        <v>5.8627320107000003</v>
      </c>
      <c r="BR8" s="368">
        <v>5.8924290187999997</v>
      </c>
      <c r="BS8" s="368">
        <v>5.9240689720999997</v>
      </c>
      <c r="BT8" s="368">
        <v>5.9149198888000001</v>
      </c>
      <c r="BU8" s="368">
        <v>5.9249749768999997</v>
      </c>
      <c r="BV8" s="368">
        <v>5.8808780570000003</v>
      </c>
    </row>
    <row r="9" spans="1:74" ht="11.15" customHeight="1" x14ac:dyDescent="0.25">
      <c r="A9" s="159" t="s">
        <v>292</v>
      </c>
      <c r="B9" s="170" t="s">
        <v>274</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1.9317569999999999</v>
      </c>
      <c r="AX9" s="244">
        <v>1.9288719999999999</v>
      </c>
      <c r="AY9" s="244">
        <v>1.9297256425</v>
      </c>
      <c r="AZ9" s="244">
        <v>1.9109706870000001</v>
      </c>
      <c r="BA9" s="244">
        <v>1.9248665098</v>
      </c>
      <c r="BB9" s="368">
        <v>1.9233922599</v>
      </c>
      <c r="BC9" s="368">
        <v>1.9244555096</v>
      </c>
      <c r="BD9" s="368">
        <v>1.9211289490000001</v>
      </c>
      <c r="BE9" s="368">
        <v>1.9083600842999999</v>
      </c>
      <c r="BF9" s="368">
        <v>1.8956895216</v>
      </c>
      <c r="BG9" s="368">
        <v>1.8843894282</v>
      </c>
      <c r="BH9" s="368">
        <v>1.8706350213</v>
      </c>
      <c r="BI9" s="368">
        <v>1.8585085398000001</v>
      </c>
      <c r="BJ9" s="368">
        <v>1.8464508336000001</v>
      </c>
      <c r="BK9" s="368">
        <v>1.9143725199999999</v>
      </c>
      <c r="BL9" s="368">
        <v>1.9020608729999999</v>
      </c>
      <c r="BM9" s="368">
        <v>1.8891530911000001</v>
      </c>
      <c r="BN9" s="368">
        <v>1.8765148200999999</v>
      </c>
      <c r="BO9" s="368">
        <v>1.8640792820000001</v>
      </c>
      <c r="BP9" s="368">
        <v>1.8519840323000001</v>
      </c>
      <c r="BQ9" s="368">
        <v>1.8396183357</v>
      </c>
      <c r="BR9" s="368">
        <v>1.8274251737</v>
      </c>
      <c r="BS9" s="368">
        <v>1.8154295176999999</v>
      </c>
      <c r="BT9" s="368">
        <v>1.8032213828000001</v>
      </c>
      <c r="BU9" s="368">
        <v>1.7915474989</v>
      </c>
      <c r="BV9" s="368">
        <v>1.7800283597</v>
      </c>
    </row>
    <row r="10" spans="1:74" ht="11.15" customHeight="1" x14ac:dyDescent="0.25">
      <c r="A10" s="159" t="s">
        <v>293</v>
      </c>
      <c r="B10" s="170" t="s">
        <v>268</v>
      </c>
      <c r="C10" s="244">
        <v>4.7852006346999998</v>
      </c>
      <c r="D10" s="244">
        <v>4.6799672197</v>
      </c>
      <c r="E10" s="244">
        <v>4.5744388775000004</v>
      </c>
      <c r="F10" s="244">
        <v>4.6750246771999997</v>
      </c>
      <c r="G10" s="244">
        <v>4.3423222016</v>
      </c>
      <c r="H10" s="244">
        <v>4.5036469907000001</v>
      </c>
      <c r="I10" s="244">
        <v>4.6523402103000002</v>
      </c>
      <c r="J10" s="244">
        <v>4.4624679614999998</v>
      </c>
      <c r="K10" s="244">
        <v>4.2417100342999996</v>
      </c>
      <c r="L10" s="244">
        <v>4.6744442241000002</v>
      </c>
      <c r="M10" s="244">
        <v>4.7049040434</v>
      </c>
      <c r="N10" s="244">
        <v>4.7174098753999996</v>
      </c>
      <c r="O10" s="244">
        <v>4.6255728112999996</v>
      </c>
      <c r="P10" s="244">
        <v>4.6629045761999999</v>
      </c>
      <c r="Q10" s="244">
        <v>4.6247932455000003</v>
      </c>
      <c r="R10" s="244">
        <v>4.5989864179</v>
      </c>
      <c r="S10" s="244">
        <v>4.4180275795000004</v>
      </c>
      <c r="T10" s="244">
        <v>4.2055093191999999</v>
      </c>
      <c r="U10" s="244">
        <v>4.5518357913000003</v>
      </c>
      <c r="V10" s="244">
        <v>4.3941410625000001</v>
      </c>
      <c r="W10" s="244">
        <v>4.4457037666000003</v>
      </c>
      <c r="X10" s="244">
        <v>4.6372073949999999</v>
      </c>
      <c r="Y10" s="244">
        <v>4.8884960223</v>
      </c>
      <c r="Z10" s="244">
        <v>4.9351506797000004</v>
      </c>
      <c r="AA10" s="244">
        <v>4.9020629023</v>
      </c>
      <c r="AB10" s="244">
        <v>4.9853677089000001</v>
      </c>
      <c r="AC10" s="244">
        <v>4.8723339127000003</v>
      </c>
      <c r="AD10" s="244">
        <v>5.018887179</v>
      </c>
      <c r="AE10" s="244">
        <v>4.7951302836999998</v>
      </c>
      <c r="AF10" s="244">
        <v>4.6922623212000003</v>
      </c>
      <c r="AG10" s="244">
        <v>4.8377460742</v>
      </c>
      <c r="AH10" s="244">
        <v>4.6912972243000004</v>
      </c>
      <c r="AI10" s="244">
        <v>4.4115347947999997</v>
      </c>
      <c r="AJ10" s="244">
        <v>4.6337202296999997</v>
      </c>
      <c r="AK10" s="244">
        <v>4.7239253596999999</v>
      </c>
      <c r="AL10" s="244">
        <v>4.95475596</v>
      </c>
      <c r="AM10" s="244">
        <v>4.9324902650000002</v>
      </c>
      <c r="AN10" s="244">
        <v>4.8035626269999998</v>
      </c>
      <c r="AO10" s="244">
        <v>4.9710386455000002</v>
      </c>
      <c r="AP10" s="244">
        <v>4.5789953949999997</v>
      </c>
      <c r="AQ10" s="244">
        <v>4.3592679062000004</v>
      </c>
      <c r="AR10" s="244">
        <v>4.1862896923999999</v>
      </c>
      <c r="AS10" s="244">
        <v>4.6799875824999999</v>
      </c>
      <c r="AT10" s="244">
        <v>4.8085207288999996</v>
      </c>
      <c r="AU10" s="244">
        <v>4.7249520627999999</v>
      </c>
      <c r="AV10" s="244">
        <v>4.7491503491999998</v>
      </c>
      <c r="AW10" s="244">
        <v>4.6480680000000003</v>
      </c>
      <c r="AX10" s="244">
        <v>4.8008550000000003</v>
      </c>
      <c r="AY10" s="244">
        <v>4.6198898886000004</v>
      </c>
      <c r="AZ10" s="244">
        <v>4.6484131114</v>
      </c>
      <c r="BA10" s="244">
        <v>4.6431604349000004</v>
      </c>
      <c r="BB10" s="368">
        <v>4.7135287670999997</v>
      </c>
      <c r="BC10" s="368">
        <v>4.6924869478</v>
      </c>
      <c r="BD10" s="368">
        <v>4.7007769053999997</v>
      </c>
      <c r="BE10" s="368">
        <v>4.6684652317999999</v>
      </c>
      <c r="BF10" s="368">
        <v>4.6308550883999997</v>
      </c>
      <c r="BG10" s="368">
        <v>4.5146601488</v>
      </c>
      <c r="BH10" s="368">
        <v>4.8157915275000001</v>
      </c>
      <c r="BI10" s="368">
        <v>4.8723267427000003</v>
      </c>
      <c r="BJ10" s="368">
        <v>4.9336431929</v>
      </c>
      <c r="BK10" s="368">
        <v>4.9573785508999997</v>
      </c>
      <c r="BL10" s="368">
        <v>5.0085649974999997</v>
      </c>
      <c r="BM10" s="368">
        <v>5.0372454291000004</v>
      </c>
      <c r="BN10" s="368">
        <v>5.0674410245999999</v>
      </c>
      <c r="BO10" s="368">
        <v>4.9979702419000001</v>
      </c>
      <c r="BP10" s="368">
        <v>5.0159554999999996</v>
      </c>
      <c r="BQ10" s="368">
        <v>5.0406266550999996</v>
      </c>
      <c r="BR10" s="368">
        <v>4.9362759034000003</v>
      </c>
      <c r="BS10" s="368">
        <v>4.8105165200000002</v>
      </c>
      <c r="BT10" s="368">
        <v>5.1028457426999996</v>
      </c>
      <c r="BU10" s="368">
        <v>5.1046882661000001</v>
      </c>
      <c r="BV10" s="368">
        <v>5.1094211364</v>
      </c>
    </row>
    <row r="11" spans="1:74" ht="11.15" customHeight="1" x14ac:dyDescent="0.25">
      <c r="A11" s="159" t="s">
        <v>300</v>
      </c>
      <c r="B11" s="170" t="s">
        <v>269</v>
      </c>
      <c r="C11" s="244">
        <v>70.117569704999994</v>
      </c>
      <c r="D11" s="244">
        <v>69.905424498000002</v>
      </c>
      <c r="E11" s="244">
        <v>69.950879240999996</v>
      </c>
      <c r="F11" s="244">
        <v>70.244598535999998</v>
      </c>
      <c r="G11" s="244">
        <v>70.421096759999998</v>
      </c>
      <c r="H11" s="244">
        <v>70.830163189999993</v>
      </c>
      <c r="I11" s="244">
        <v>70.870668008999999</v>
      </c>
      <c r="J11" s="244">
        <v>70.658205170000002</v>
      </c>
      <c r="K11" s="244">
        <v>71.037916585000005</v>
      </c>
      <c r="L11" s="244">
        <v>71.298041503999997</v>
      </c>
      <c r="M11" s="244">
        <v>70.904644778000005</v>
      </c>
      <c r="N11" s="244">
        <v>70.169481817000005</v>
      </c>
      <c r="O11" s="244">
        <v>69.191392378000003</v>
      </c>
      <c r="P11" s="244">
        <v>68.967617533999999</v>
      </c>
      <c r="Q11" s="244">
        <v>68.716650646999994</v>
      </c>
      <c r="R11" s="244">
        <v>68.644026251</v>
      </c>
      <c r="S11" s="244">
        <v>68.731053126999996</v>
      </c>
      <c r="T11" s="244">
        <v>69.214463300000006</v>
      </c>
      <c r="U11" s="244">
        <v>68.745613038000002</v>
      </c>
      <c r="V11" s="244">
        <v>69.333528102000002</v>
      </c>
      <c r="W11" s="244">
        <v>67.554782266000004</v>
      </c>
      <c r="X11" s="244">
        <v>68.944581692</v>
      </c>
      <c r="Y11" s="244">
        <v>68.787307596999995</v>
      </c>
      <c r="Z11" s="244">
        <v>68.258546323000004</v>
      </c>
      <c r="AA11" s="244">
        <v>67.943769076999999</v>
      </c>
      <c r="AB11" s="244">
        <v>66.938523560999997</v>
      </c>
      <c r="AC11" s="244">
        <v>67.266118563999996</v>
      </c>
      <c r="AD11" s="244">
        <v>68.952103461999997</v>
      </c>
      <c r="AE11" s="244">
        <v>60.444174367000002</v>
      </c>
      <c r="AF11" s="244">
        <v>59.023147668999997</v>
      </c>
      <c r="AG11" s="244">
        <v>59.895600835000003</v>
      </c>
      <c r="AH11" s="244">
        <v>61.525086721999998</v>
      </c>
      <c r="AI11" s="244">
        <v>61.435150208000003</v>
      </c>
      <c r="AJ11" s="244">
        <v>61.702413194999998</v>
      </c>
      <c r="AK11" s="244">
        <v>62.129629936000001</v>
      </c>
      <c r="AL11" s="244">
        <v>61.999315011999997</v>
      </c>
      <c r="AM11" s="244">
        <v>62.750395517000001</v>
      </c>
      <c r="AN11" s="244">
        <v>62.139226329000003</v>
      </c>
      <c r="AO11" s="244">
        <v>62.593134902000003</v>
      </c>
      <c r="AP11" s="244">
        <v>63.159435045999999</v>
      </c>
      <c r="AQ11" s="244">
        <v>63.984864219999999</v>
      </c>
      <c r="AR11" s="244">
        <v>64.580979373999995</v>
      </c>
      <c r="AS11" s="244">
        <v>65.514493060000007</v>
      </c>
      <c r="AT11" s="244">
        <v>65.129264887000005</v>
      </c>
      <c r="AU11" s="244">
        <v>65.936387831999994</v>
      </c>
      <c r="AV11" s="244">
        <v>65.902109738999997</v>
      </c>
      <c r="AW11" s="244">
        <v>66.183834934999993</v>
      </c>
      <c r="AX11" s="244">
        <v>65.991444470000005</v>
      </c>
      <c r="AY11" s="244">
        <v>66.890556387999993</v>
      </c>
      <c r="AZ11" s="244">
        <v>67.592286806000004</v>
      </c>
      <c r="BA11" s="244">
        <v>66.981516166000006</v>
      </c>
      <c r="BB11" s="368">
        <v>66.532916830999994</v>
      </c>
      <c r="BC11" s="368">
        <v>67.263838206000003</v>
      </c>
      <c r="BD11" s="368">
        <v>66.919861631000003</v>
      </c>
      <c r="BE11" s="368">
        <v>67.953962371000003</v>
      </c>
      <c r="BF11" s="368">
        <v>67.991399250000001</v>
      </c>
      <c r="BG11" s="368">
        <v>68.077271163000006</v>
      </c>
      <c r="BH11" s="368">
        <v>67.833229000000003</v>
      </c>
      <c r="BI11" s="368">
        <v>67.749438787000003</v>
      </c>
      <c r="BJ11" s="368">
        <v>67.571768969000004</v>
      </c>
      <c r="BK11" s="368">
        <v>67.601258822000005</v>
      </c>
      <c r="BL11" s="368">
        <v>67.497907507999997</v>
      </c>
      <c r="BM11" s="368">
        <v>67.357388767000003</v>
      </c>
      <c r="BN11" s="368">
        <v>67.681946112000006</v>
      </c>
      <c r="BO11" s="368">
        <v>67.949692744000004</v>
      </c>
      <c r="BP11" s="368">
        <v>68.161208193999997</v>
      </c>
      <c r="BQ11" s="368">
        <v>68.158486920000001</v>
      </c>
      <c r="BR11" s="368">
        <v>68.069250111000002</v>
      </c>
      <c r="BS11" s="368">
        <v>68.191362230999999</v>
      </c>
      <c r="BT11" s="368">
        <v>67.864792316000006</v>
      </c>
      <c r="BU11" s="368">
        <v>67.668467261000004</v>
      </c>
      <c r="BV11" s="368">
        <v>67.469116352</v>
      </c>
    </row>
    <row r="12" spans="1:74" ht="11.15" customHeight="1" x14ac:dyDescent="0.25">
      <c r="A12" s="159" t="s">
        <v>295</v>
      </c>
      <c r="B12" s="170" t="s">
        <v>876</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35.494386388000002</v>
      </c>
      <c r="P12" s="244">
        <v>35.435905726000001</v>
      </c>
      <c r="Q12" s="244">
        <v>34.975903899000002</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33.119267999999998</v>
      </c>
      <c r="AX12" s="244">
        <v>33.339795000000002</v>
      </c>
      <c r="AY12" s="244">
        <v>33.442983836000003</v>
      </c>
      <c r="AZ12" s="244">
        <v>34.112060960999997</v>
      </c>
      <c r="BA12" s="244">
        <v>33.725213582999999</v>
      </c>
      <c r="BB12" s="368">
        <v>34.266824300000003</v>
      </c>
      <c r="BC12" s="368">
        <v>34.297825832000001</v>
      </c>
      <c r="BD12" s="368">
        <v>33.502950272</v>
      </c>
      <c r="BE12" s="368">
        <v>34.509588258999997</v>
      </c>
      <c r="BF12" s="368">
        <v>34.595651035000003</v>
      </c>
      <c r="BG12" s="368">
        <v>34.625788397000001</v>
      </c>
      <c r="BH12" s="368">
        <v>34.787445996999999</v>
      </c>
      <c r="BI12" s="368">
        <v>34.850430134</v>
      </c>
      <c r="BJ12" s="368">
        <v>34.906705568</v>
      </c>
      <c r="BK12" s="368">
        <v>35.030459194000002</v>
      </c>
      <c r="BL12" s="368">
        <v>34.943218385000002</v>
      </c>
      <c r="BM12" s="368">
        <v>34.925365659999997</v>
      </c>
      <c r="BN12" s="368">
        <v>34.838229480999999</v>
      </c>
      <c r="BO12" s="368">
        <v>34.812821638000003</v>
      </c>
      <c r="BP12" s="368">
        <v>34.811749055</v>
      </c>
      <c r="BQ12" s="368">
        <v>34.827198866000003</v>
      </c>
      <c r="BR12" s="368">
        <v>34.826838535</v>
      </c>
      <c r="BS12" s="368">
        <v>34.780724485</v>
      </c>
      <c r="BT12" s="368">
        <v>34.750919285999998</v>
      </c>
      <c r="BU12" s="368">
        <v>34.793889045</v>
      </c>
      <c r="BV12" s="368">
        <v>34.860285087999998</v>
      </c>
    </row>
    <row r="13" spans="1:74" ht="11.15" customHeight="1" x14ac:dyDescent="0.25">
      <c r="A13" s="159" t="s">
        <v>296</v>
      </c>
      <c r="B13" s="170" t="s">
        <v>275</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30.155999999999999</v>
      </c>
      <c r="P13" s="244">
        <v>30.091000000000001</v>
      </c>
      <c r="Q13" s="244">
        <v>29.594999999999999</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27.745000000000001</v>
      </c>
      <c r="AX13" s="244">
        <v>27.86</v>
      </c>
      <c r="AY13" s="244">
        <v>27.82</v>
      </c>
      <c r="AZ13" s="244">
        <v>28.574999999999999</v>
      </c>
      <c r="BA13" s="244">
        <v>28.215</v>
      </c>
      <c r="BB13" s="368">
        <v>28.837228</v>
      </c>
      <c r="BC13" s="368">
        <v>28.872083</v>
      </c>
      <c r="BD13" s="368">
        <v>28.056940999999998</v>
      </c>
      <c r="BE13" s="368">
        <v>29.031597999999999</v>
      </c>
      <c r="BF13" s="368">
        <v>29.096654000000001</v>
      </c>
      <c r="BG13" s="368">
        <v>29.16151</v>
      </c>
      <c r="BH13" s="368">
        <v>29.336423</v>
      </c>
      <c r="BI13" s="368">
        <v>29.335028000000001</v>
      </c>
      <c r="BJ13" s="368">
        <v>29.313687000000002</v>
      </c>
      <c r="BK13" s="368">
        <v>29.426347</v>
      </c>
      <c r="BL13" s="368">
        <v>29.425007000000001</v>
      </c>
      <c r="BM13" s="368">
        <v>29.433667</v>
      </c>
      <c r="BN13" s="368">
        <v>29.427326000000001</v>
      </c>
      <c r="BO13" s="368">
        <v>29.405985999999999</v>
      </c>
      <c r="BP13" s="368">
        <v>29.384646</v>
      </c>
      <c r="BQ13" s="368">
        <v>29.368304999999999</v>
      </c>
      <c r="BR13" s="368">
        <v>29.346965000000001</v>
      </c>
      <c r="BS13" s="368">
        <v>29.335625</v>
      </c>
      <c r="BT13" s="368">
        <v>29.319285000000001</v>
      </c>
      <c r="BU13" s="368">
        <v>29.297944000000001</v>
      </c>
      <c r="BV13" s="368">
        <v>29.286604000000001</v>
      </c>
    </row>
    <row r="14" spans="1:74" ht="11.15" customHeight="1" x14ac:dyDescent="0.25">
      <c r="A14" s="159" t="s">
        <v>374</v>
      </c>
      <c r="B14" s="170" t="s">
        <v>1018</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5.3742679999999998</v>
      </c>
      <c r="AX14" s="244">
        <v>5.4797950000000002</v>
      </c>
      <c r="AY14" s="244">
        <v>5.6229838364000004</v>
      </c>
      <c r="AZ14" s="244">
        <v>5.5370609605999999</v>
      </c>
      <c r="BA14" s="244">
        <v>5.5102135826999996</v>
      </c>
      <c r="BB14" s="368">
        <v>5.4295963002000001</v>
      </c>
      <c r="BC14" s="368">
        <v>5.4257428324000001</v>
      </c>
      <c r="BD14" s="368">
        <v>5.4460092716000004</v>
      </c>
      <c r="BE14" s="368">
        <v>5.4779902587000002</v>
      </c>
      <c r="BF14" s="368">
        <v>5.4989970347000003</v>
      </c>
      <c r="BG14" s="368">
        <v>5.4642783972000002</v>
      </c>
      <c r="BH14" s="368">
        <v>5.4510229969999999</v>
      </c>
      <c r="BI14" s="368">
        <v>5.5154021340000003</v>
      </c>
      <c r="BJ14" s="368">
        <v>5.5930185680999998</v>
      </c>
      <c r="BK14" s="368">
        <v>5.6041121939999998</v>
      </c>
      <c r="BL14" s="368">
        <v>5.5182113846999998</v>
      </c>
      <c r="BM14" s="368">
        <v>5.4916986604</v>
      </c>
      <c r="BN14" s="368">
        <v>5.4109034811000001</v>
      </c>
      <c r="BO14" s="368">
        <v>5.4068356379000004</v>
      </c>
      <c r="BP14" s="368">
        <v>5.4271030548999999</v>
      </c>
      <c r="BQ14" s="368">
        <v>5.4588938659000004</v>
      </c>
      <c r="BR14" s="368">
        <v>5.4798735348000003</v>
      </c>
      <c r="BS14" s="368">
        <v>5.4450994851000001</v>
      </c>
      <c r="BT14" s="368">
        <v>5.4316342862000004</v>
      </c>
      <c r="BU14" s="368">
        <v>5.4959450445</v>
      </c>
      <c r="BV14" s="368">
        <v>5.5736810880999998</v>
      </c>
    </row>
    <row r="15" spans="1:74" ht="11.15" customHeight="1" x14ac:dyDescent="0.25">
      <c r="A15" s="159" t="s">
        <v>297</v>
      </c>
      <c r="B15" s="170" t="s">
        <v>270</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14.718707057</v>
      </c>
      <c r="AB15" s="244">
        <v>14.713710345999999</v>
      </c>
      <c r="AC15" s="244">
        <v>14.687552857</v>
      </c>
      <c r="AD15" s="244">
        <v>14.738056647000001</v>
      </c>
      <c r="AE15" s="244">
        <v>12.475313534</v>
      </c>
      <c r="AF15" s="244">
        <v>12.269700253</v>
      </c>
      <c r="AG15" s="244">
        <v>12.320117146999999</v>
      </c>
      <c r="AH15" s="244">
        <v>12.868314719000001</v>
      </c>
      <c r="AI15" s="244">
        <v>12.892282700000001</v>
      </c>
      <c r="AJ15" s="244">
        <v>13.032673224</v>
      </c>
      <c r="AK15" s="244">
        <v>13.129098533000001</v>
      </c>
      <c r="AL15" s="244">
        <v>13.164657507999999</v>
      </c>
      <c r="AM15" s="244">
        <v>13.302184284999999</v>
      </c>
      <c r="AN15" s="244">
        <v>13.356949762999999</v>
      </c>
      <c r="AO15" s="244">
        <v>13.473792583</v>
      </c>
      <c r="AP15" s="244">
        <v>13.622057369</v>
      </c>
      <c r="AQ15" s="244">
        <v>13.625338530000001</v>
      </c>
      <c r="AR15" s="244">
        <v>13.594163505999999</v>
      </c>
      <c r="AS15" s="244">
        <v>13.658531633000001</v>
      </c>
      <c r="AT15" s="244">
        <v>13.367866595000001</v>
      </c>
      <c r="AU15" s="244">
        <v>13.727637538</v>
      </c>
      <c r="AV15" s="244">
        <v>14.124787889</v>
      </c>
      <c r="AW15" s="244">
        <v>14.275347399999999</v>
      </c>
      <c r="AX15" s="244">
        <v>14.291691399999999</v>
      </c>
      <c r="AY15" s="244">
        <v>14.341765312</v>
      </c>
      <c r="AZ15" s="244">
        <v>14.389889647</v>
      </c>
      <c r="BA15" s="244">
        <v>14.135338548</v>
      </c>
      <c r="BB15" s="368">
        <v>12.713601289</v>
      </c>
      <c r="BC15" s="368">
        <v>12.990756171999999</v>
      </c>
      <c r="BD15" s="368">
        <v>13.345958492999999</v>
      </c>
      <c r="BE15" s="368">
        <v>13.227409983999999</v>
      </c>
      <c r="BF15" s="368">
        <v>13.06711132</v>
      </c>
      <c r="BG15" s="368">
        <v>13.03896905</v>
      </c>
      <c r="BH15" s="368">
        <v>13.008081184</v>
      </c>
      <c r="BI15" s="368">
        <v>13.053796679</v>
      </c>
      <c r="BJ15" s="368">
        <v>13.023288622000001</v>
      </c>
      <c r="BK15" s="368">
        <v>13.080981667</v>
      </c>
      <c r="BL15" s="368">
        <v>13.053892523</v>
      </c>
      <c r="BM15" s="368">
        <v>12.964141489999999</v>
      </c>
      <c r="BN15" s="368">
        <v>12.928911573000001</v>
      </c>
      <c r="BO15" s="368">
        <v>12.736542232</v>
      </c>
      <c r="BP15" s="368">
        <v>12.902114756</v>
      </c>
      <c r="BQ15" s="368">
        <v>12.873737006000001</v>
      </c>
      <c r="BR15" s="368">
        <v>12.716296622</v>
      </c>
      <c r="BS15" s="368">
        <v>12.745525621000001</v>
      </c>
      <c r="BT15" s="368">
        <v>12.762422580000001</v>
      </c>
      <c r="BU15" s="368">
        <v>12.825627462</v>
      </c>
      <c r="BV15" s="368">
        <v>12.805783721999999</v>
      </c>
    </row>
    <row r="16" spans="1:74" ht="11.15" customHeight="1" x14ac:dyDescent="0.25">
      <c r="A16" s="159" t="s">
        <v>298</v>
      </c>
      <c r="B16" s="170" t="s">
        <v>271</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4.9653809999999998</v>
      </c>
      <c r="AX16" s="244">
        <v>4.875381</v>
      </c>
      <c r="AY16" s="244">
        <v>5.2198609434999996</v>
      </c>
      <c r="AZ16" s="244">
        <v>5.135640263</v>
      </c>
      <c r="BA16" s="244">
        <v>5.0180831241000003</v>
      </c>
      <c r="BB16" s="368">
        <v>5.0269706145999997</v>
      </c>
      <c r="BC16" s="368">
        <v>5.0503575832000003</v>
      </c>
      <c r="BD16" s="368">
        <v>5.0842489483</v>
      </c>
      <c r="BE16" s="368">
        <v>5.0199548369000002</v>
      </c>
      <c r="BF16" s="368">
        <v>5.0550966981999998</v>
      </c>
      <c r="BG16" s="368">
        <v>5.0765756798000004</v>
      </c>
      <c r="BH16" s="368">
        <v>5.0954808485000003</v>
      </c>
      <c r="BI16" s="368">
        <v>5.1151939580999999</v>
      </c>
      <c r="BJ16" s="368">
        <v>5.0715976905</v>
      </c>
      <c r="BK16" s="368">
        <v>5.0841382723999997</v>
      </c>
      <c r="BL16" s="368">
        <v>5.0752477793999997</v>
      </c>
      <c r="BM16" s="368">
        <v>5.0693059348</v>
      </c>
      <c r="BN16" s="368">
        <v>5.0769194072000001</v>
      </c>
      <c r="BO16" s="368">
        <v>5.0987464078000002</v>
      </c>
      <c r="BP16" s="368">
        <v>5.1326175415000002</v>
      </c>
      <c r="BQ16" s="368">
        <v>5.0670869869999997</v>
      </c>
      <c r="BR16" s="368">
        <v>5.1019952164999998</v>
      </c>
      <c r="BS16" s="368">
        <v>5.1230628013999997</v>
      </c>
      <c r="BT16" s="368">
        <v>5.1404396759999997</v>
      </c>
      <c r="BU16" s="368">
        <v>5.1586555266999996</v>
      </c>
      <c r="BV16" s="368">
        <v>5.1160271236000003</v>
      </c>
    </row>
    <row r="17" spans="1:74" ht="11.15" customHeight="1" x14ac:dyDescent="0.25">
      <c r="A17" s="159" t="s">
        <v>299</v>
      </c>
      <c r="B17" s="170" t="s">
        <v>273</v>
      </c>
      <c r="C17" s="244">
        <v>14.003761657</v>
      </c>
      <c r="D17" s="244">
        <v>13.947088586</v>
      </c>
      <c r="E17" s="244">
        <v>14.116931176</v>
      </c>
      <c r="F17" s="244">
        <v>14.526898151999999</v>
      </c>
      <c r="G17" s="244">
        <v>14.775241168000001</v>
      </c>
      <c r="H17" s="244">
        <v>14.987433375</v>
      </c>
      <c r="I17" s="244">
        <v>14.978135734</v>
      </c>
      <c r="J17" s="244">
        <v>14.701810524000001</v>
      </c>
      <c r="K17" s="244">
        <v>14.702793176</v>
      </c>
      <c r="L17" s="244">
        <v>14.646360611</v>
      </c>
      <c r="M17" s="244">
        <v>14.456490602000001</v>
      </c>
      <c r="N17" s="244">
        <v>14.309222195</v>
      </c>
      <c r="O17" s="244">
        <v>14.014686104000001</v>
      </c>
      <c r="P17" s="244">
        <v>13.895041993</v>
      </c>
      <c r="Q17" s="244">
        <v>14.086944047999999</v>
      </c>
      <c r="R17" s="244">
        <v>14.414645051999999</v>
      </c>
      <c r="S17" s="244">
        <v>14.933536999999999</v>
      </c>
      <c r="T17" s="244">
        <v>14.870726122000001</v>
      </c>
      <c r="U17" s="244">
        <v>14.941807939</v>
      </c>
      <c r="V17" s="244">
        <v>15.315748853000001</v>
      </c>
      <c r="W17" s="244">
        <v>15.204955249999999</v>
      </c>
      <c r="X17" s="244">
        <v>15.168172093000001</v>
      </c>
      <c r="Y17" s="244">
        <v>14.973606452</v>
      </c>
      <c r="Z17" s="244">
        <v>14.530472159</v>
      </c>
      <c r="AA17" s="244">
        <v>14.498912524</v>
      </c>
      <c r="AB17" s="244">
        <v>14.313241526000001</v>
      </c>
      <c r="AC17" s="244">
        <v>14.444476125</v>
      </c>
      <c r="AD17" s="244">
        <v>14.135984013</v>
      </c>
      <c r="AE17" s="244">
        <v>13.813534261999999</v>
      </c>
      <c r="AF17" s="244">
        <v>14.462342716</v>
      </c>
      <c r="AG17" s="244">
        <v>14.716483427</v>
      </c>
      <c r="AH17" s="244">
        <v>14.747986266</v>
      </c>
      <c r="AI17" s="244">
        <v>14.516874714</v>
      </c>
      <c r="AJ17" s="244">
        <v>14.374597554999999</v>
      </c>
      <c r="AK17" s="244">
        <v>13.911147337999999</v>
      </c>
      <c r="AL17" s="244">
        <v>13.604179706</v>
      </c>
      <c r="AM17" s="244">
        <v>13.843507472000001</v>
      </c>
      <c r="AN17" s="244">
        <v>13.718183977000001</v>
      </c>
      <c r="AO17" s="244">
        <v>13.802977937</v>
      </c>
      <c r="AP17" s="244">
        <v>14.171360441999999</v>
      </c>
      <c r="AQ17" s="244">
        <v>14.475213161999999</v>
      </c>
      <c r="AR17" s="244">
        <v>14.502462301</v>
      </c>
      <c r="AS17" s="244">
        <v>14.70754486</v>
      </c>
      <c r="AT17" s="244">
        <v>14.609324837999999</v>
      </c>
      <c r="AU17" s="244">
        <v>14.616912803</v>
      </c>
      <c r="AV17" s="244">
        <v>13.98522032</v>
      </c>
      <c r="AW17" s="244">
        <v>13.823838535</v>
      </c>
      <c r="AX17" s="244">
        <v>13.48457707</v>
      </c>
      <c r="AY17" s="244">
        <v>13.885946297</v>
      </c>
      <c r="AZ17" s="244">
        <v>13.954695935</v>
      </c>
      <c r="BA17" s="244">
        <v>14.102880911</v>
      </c>
      <c r="BB17" s="368">
        <v>14.525520627000001</v>
      </c>
      <c r="BC17" s="368">
        <v>14.924898618</v>
      </c>
      <c r="BD17" s="368">
        <v>14.986703917</v>
      </c>
      <c r="BE17" s="368">
        <v>15.197009291000001</v>
      </c>
      <c r="BF17" s="368">
        <v>15.273540197000001</v>
      </c>
      <c r="BG17" s="368">
        <v>15.335938035</v>
      </c>
      <c r="BH17" s="368">
        <v>14.942220969999999</v>
      </c>
      <c r="BI17" s="368">
        <v>14.730018016000001</v>
      </c>
      <c r="BJ17" s="368">
        <v>14.570177089</v>
      </c>
      <c r="BK17" s="368">
        <v>14.405679688999999</v>
      </c>
      <c r="BL17" s="368">
        <v>14.425548821</v>
      </c>
      <c r="BM17" s="368">
        <v>14.398575682000001</v>
      </c>
      <c r="BN17" s="368">
        <v>14.837885651000001</v>
      </c>
      <c r="BO17" s="368">
        <v>15.301582465999999</v>
      </c>
      <c r="BP17" s="368">
        <v>15.314726841000001</v>
      </c>
      <c r="BQ17" s="368">
        <v>15.390464060999999</v>
      </c>
      <c r="BR17" s="368">
        <v>15.424119738</v>
      </c>
      <c r="BS17" s="368">
        <v>15.542049324000001</v>
      </c>
      <c r="BT17" s="368">
        <v>15.211010773</v>
      </c>
      <c r="BU17" s="368">
        <v>14.890295227999999</v>
      </c>
      <c r="BV17" s="368">
        <v>14.687020417999999</v>
      </c>
    </row>
    <row r="18" spans="1:74" ht="11.15" customHeight="1" x14ac:dyDescent="0.25">
      <c r="A18" s="159" t="s">
        <v>301</v>
      </c>
      <c r="B18" s="170" t="s">
        <v>1386</v>
      </c>
      <c r="C18" s="244">
        <v>98.676728736000001</v>
      </c>
      <c r="D18" s="244">
        <v>98.927735161000001</v>
      </c>
      <c r="E18" s="244">
        <v>99.249454546999999</v>
      </c>
      <c r="F18" s="244">
        <v>99.411949179999993</v>
      </c>
      <c r="G18" s="244">
        <v>99.403338133000005</v>
      </c>
      <c r="H18" s="244">
        <v>100.11978748</v>
      </c>
      <c r="I18" s="244">
        <v>100.91593068</v>
      </c>
      <c r="J18" s="244">
        <v>101.45474084999999</v>
      </c>
      <c r="K18" s="244">
        <v>101.17180392</v>
      </c>
      <c r="L18" s="244">
        <v>102.07440216000001</v>
      </c>
      <c r="M18" s="244">
        <v>102.16797079</v>
      </c>
      <c r="N18" s="244">
        <v>101.5319089</v>
      </c>
      <c r="O18" s="244">
        <v>99.889079267</v>
      </c>
      <c r="P18" s="244">
        <v>99.658819652999995</v>
      </c>
      <c r="Q18" s="244">
        <v>99.704958356999995</v>
      </c>
      <c r="R18" s="244">
        <v>99.984255402000002</v>
      </c>
      <c r="S18" s="244">
        <v>99.773543364999995</v>
      </c>
      <c r="T18" s="244">
        <v>100.21883201999999</v>
      </c>
      <c r="U18" s="244">
        <v>99.703636907000003</v>
      </c>
      <c r="V18" s="244">
        <v>100.83088198</v>
      </c>
      <c r="W18" s="244">
        <v>99.154336766</v>
      </c>
      <c r="X18" s="244">
        <v>100.99845884</v>
      </c>
      <c r="Y18" s="244">
        <v>101.66946535</v>
      </c>
      <c r="Z18" s="244">
        <v>101.3214286</v>
      </c>
      <c r="AA18" s="244">
        <v>100.9098163</v>
      </c>
      <c r="AB18" s="244">
        <v>99.771517066000001</v>
      </c>
      <c r="AC18" s="244">
        <v>100.05463163</v>
      </c>
      <c r="AD18" s="244">
        <v>99.409522874000004</v>
      </c>
      <c r="AE18" s="244">
        <v>88.106311066999993</v>
      </c>
      <c r="AF18" s="244">
        <v>88.220516556999996</v>
      </c>
      <c r="AG18" s="244">
        <v>90.047457745000003</v>
      </c>
      <c r="AH18" s="244">
        <v>91.024192266</v>
      </c>
      <c r="AI18" s="244">
        <v>91.079185569000003</v>
      </c>
      <c r="AJ18" s="244">
        <v>91.362457388999999</v>
      </c>
      <c r="AK18" s="244">
        <v>92.997707496000004</v>
      </c>
      <c r="AL18" s="244">
        <v>92.910072517000003</v>
      </c>
      <c r="AM18" s="244">
        <v>93.703258859000002</v>
      </c>
      <c r="AN18" s="244">
        <v>90.248404070000007</v>
      </c>
      <c r="AO18" s="244">
        <v>93.549452012000003</v>
      </c>
      <c r="AP18" s="244">
        <v>93.829671274999995</v>
      </c>
      <c r="AQ18" s="244">
        <v>94.813921816999994</v>
      </c>
      <c r="AR18" s="244">
        <v>95.297216633000005</v>
      </c>
      <c r="AS18" s="244">
        <v>96.901882784999998</v>
      </c>
      <c r="AT18" s="244">
        <v>96.353311954999995</v>
      </c>
      <c r="AU18" s="244">
        <v>96.509115273999996</v>
      </c>
      <c r="AV18" s="244">
        <v>97.938361201000006</v>
      </c>
      <c r="AW18" s="244">
        <v>98.546393769000005</v>
      </c>
      <c r="AX18" s="244">
        <v>98.435353761000002</v>
      </c>
      <c r="AY18" s="244">
        <v>98.368696936000006</v>
      </c>
      <c r="AZ18" s="244">
        <v>99.357885483000004</v>
      </c>
      <c r="BA18" s="244">
        <v>99.285508866000001</v>
      </c>
      <c r="BB18" s="368">
        <v>99.098161990999998</v>
      </c>
      <c r="BC18" s="368">
        <v>99.713438449999998</v>
      </c>
      <c r="BD18" s="368">
        <v>99.617486339999999</v>
      </c>
      <c r="BE18" s="368">
        <v>100.73018027000001</v>
      </c>
      <c r="BF18" s="368">
        <v>101.00833124</v>
      </c>
      <c r="BG18" s="368">
        <v>100.98551229</v>
      </c>
      <c r="BH18" s="368">
        <v>101.09270857</v>
      </c>
      <c r="BI18" s="368">
        <v>101.64204963</v>
      </c>
      <c r="BJ18" s="368">
        <v>101.5431519</v>
      </c>
      <c r="BK18" s="368">
        <v>101.67302051</v>
      </c>
      <c r="BL18" s="368">
        <v>101.59444804</v>
      </c>
      <c r="BM18" s="368">
        <v>101.55269457</v>
      </c>
      <c r="BN18" s="368">
        <v>102.01220204000001</v>
      </c>
      <c r="BO18" s="368">
        <v>102.28529911</v>
      </c>
      <c r="BP18" s="368">
        <v>102.49764242000001</v>
      </c>
      <c r="BQ18" s="368">
        <v>102.49183782</v>
      </c>
      <c r="BR18" s="368">
        <v>102.55013801</v>
      </c>
      <c r="BS18" s="368">
        <v>102.51751523999999</v>
      </c>
      <c r="BT18" s="368">
        <v>102.42158083</v>
      </c>
      <c r="BU18" s="368">
        <v>102.5915833</v>
      </c>
      <c r="BV18" s="368">
        <v>102.30462201</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375</v>
      </c>
      <c r="B20" s="170" t="s">
        <v>1387</v>
      </c>
      <c r="C20" s="244">
        <v>61.659603384</v>
      </c>
      <c r="D20" s="244">
        <v>62.068569824000001</v>
      </c>
      <c r="E20" s="244">
        <v>62.559169304000001</v>
      </c>
      <c r="F20" s="244">
        <v>62.757258180000001</v>
      </c>
      <c r="G20" s="244">
        <v>62.867209785</v>
      </c>
      <c r="H20" s="244">
        <v>63.582906131000001</v>
      </c>
      <c r="I20" s="244">
        <v>64.332707705000004</v>
      </c>
      <c r="J20" s="244">
        <v>64.628623915999995</v>
      </c>
      <c r="K20" s="244">
        <v>64.212538567999999</v>
      </c>
      <c r="L20" s="244">
        <v>64.945420265999999</v>
      </c>
      <c r="M20" s="244">
        <v>65.283334429000007</v>
      </c>
      <c r="N20" s="244">
        <v>65.420944543000005</v>
      </c>
      <c r="O20" s="244">
        <v>64.394692879000004</v>
      </c>
      <c r="P20" s="244">
        <v>64.222913927999997</v>
      </c>
      <c r="Q20" s="244">
        <v>64.729054458999997</v>
      </c>
      <c r="R20" s="244">
        <v>64.939048205999995</v>
      </c>
      <c r="S20" s="244">
        <v>65.064549137</v>
      </c>
      <c r="T20" s="244">
        <v>65.421196523999996</v>
      </c>
      <c r="U20" s="244">
        <v>65.332801818999997</v>
      </c>
      <c r="V20" s="244">
        <v>66.234451579999998</v>
      </c>
      <c r="W20" s="244">
        <v>66.156916835999994</v>
      </c>
      <c r="X20" s="244">
        <v>66.582072975000003</v>
      </c>
      <c r="Y20" s="244">
        <v>67.385218691999995</v>
      </c>
      <c r="Z20" s="244">
        <v>67.111351259000003</v>
      </c>
      <c r="AA20" s="244">
        <v>67.111605002000005</v>
      </c>
      <c r="AB20" s="244">
        <v>66.722883577999994</v>
      </c>
      <c r="AC20" s="244">
        <v>66.797445452000005</v>
      </c>
      <c r="AD20" s="244">
        <v>64.138490172000004</v>
      </c>
      <c r="AE20" s="244">
        <v>58.778892296000002</v>
      </c>
      <c r="AF20" s="244">
        <v>60.847795556999998</v>
      </c>
      <c r="AG20" s="244">
        <v>62.038478683000001</v>
      </c>
      <c r="AH20" s="244">
        <v>62.011226929000003</v>
      </c>
      <c r="AI20" s="244">
        <v>61.948331875999997</v>
      </c>
      <c r="AJ20" s="244">
        <v>61.903174573999998</v>
      </c>
      <c r="AK20" s="244">
        <v>62.763462531999998</v>
      </c>
      <c r="AL20" s="244">
        <v>62.478385318999997</v>
      </c>
      <c r="AM20" s="244">
        <v>63.094858199999997</v>
      </c>
      <c r="AN20" s="244">
        <v>60.133245881000001</v>
      </c>
      <c r="AO20" s="244">
        <v>63.267526930000002</v>
      </c>
      <c r="AP20" s="244">
        <v>63.467712040000002</v>
      </c>
      <c r="AQ20" s="244">
        <v>63.953886789000002</v>
      </c>
      <c r="AR20" s="244">
        <v>63.884140565999999</v>
      </c>
      <c r="AS20" s="244">
        <v>64.747806718000007</v>
      </c>
      <c r="AT20" s="244">
        <v>64.204619562000005</v>
      </c>
      <c r="AU20" s="244">
        <v>63.953658842999999</v>
      </c>
      <c r="AV20" s="244">
        <v>65.103640732000002</v>
      </c>
      <c r="AW20" s="244">
        <v>65.427125769</v>
      </c>
      <c r="AX20" s="244">
        <v>65.095558761000007</v>
      </c>
      <c r="AY20" s="244">
        <v>64.925713099000006</v>
      </c>
      <c r="AZ20" s="244">
        <v>65.245824522000007</v>
      </c>
      <c r="BA20" s="244">
        <v>65.560295283000002</v>
      </c>
      <c r="BB20" s="368">
        <v>64.831337689999998</v>
      </c>
      <c r="BC20" s="368">
        <v>65.415612616999994</v>
      </c>
      <c r="BD20" s="368">
        <v>66.114536068000007</v>
      </c>
      <c r="BE20" s="368">
        <v>66.220592010999994</v>
      </c>
      <c r="BF20" s="368">
        <v>66.412680203999997</v>
      </c>
      <c r="BG20" s="368">
        <v>66.359723892000005</v>
      </c>
      <c r="BH20" s="368">
        <v>66.305262569999996</v>
      </c>
      <c r="BI20" s="368">
        <v>66.791619499000006</v>
      </c>
      <c r="BJ20" s="368">
        <v>66.636446332000006</v>
      </c>
      <c r="BK20" s="368">
        <v>66.642561314999995</v>
      </c>
      <c r="BL20" s="368">
        <v>66.651229655999998</v>
      </c>
      <c r="BM20" s="368">
        <v>66.627328910000003</v>
      </c>
      <c r="BN20" s="368">
        <v>67.173972558000003</v>
      </c>
      <c r="BO20" s="368">
        <v>67.472477467999994</v>
      </c>
      <c r="BP20" s="368">
        <v>67.685893367999995</v>
      </c>
      <c r="BQ20" s="368">
        <v>67.664638956000005</v>
      </c>
      <c r="BR20" s="368">
        <v>67.723299471999994</v>
      </c>
      <c r="BS20" s="368">
        <v>67.736790756000005</v>
      </c>
      <c r="BT20" s="368">
        <v>67.670661543999998</v>
      </c>
      <c r="BU20" s="368">
        <v>67.797694258999996</v>
      </c>
      <c r="BV20" s="368">
        <v>67.444336917000001</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1019</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282</v>
      </c>
      <c r="B23" s="170" t="s">
        <v>243</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48.076149295</v>
      </c>
      <c r="P23" s="244">
        <v>48.443758942999999</v>
      </c>
      <c r="Q23" s="244">
        <v>46.938717068000003</v>
      </c>
      <c r="R23" s="244">
        <v>47.622604434000003</v>
      </c>
      <c r="S23" s="244">
        <v>46.798166858000002</v>
      </c>
      <c r="T23" s="244">
        <v>47.494658459999997</v>
      </c>
      <c r="U23" s="244">
        <v>48.645146773999997</v>
      </c>
      <c r="V23" s="244">
        <v>48.899873908000004</v>
      </c>
      <c r="W23" s="244">
        <v>47.523012545</v>
      </c>
      <c r="X23" s="244">
        <v>47.888533219000003</v>
      </c>
      <c r="Y23" s="244">
        <v>47.981585031999998</v>
      </c>
      <c r="Z23" s="244">
        <v>47.855862311999999</v>
      </c>
      <c r="AA23" s="244">
        <v>46.175941387999998</v>
      </c>
      <c r="AB23" s="244">
        <v>47.322351863999998</v>
      </c>
      <c r="AC23" s="244">
        <v>43.377466052999999</v>
      </c>
      <c r="AD23" s="244">
        <v>35.100028445</v>
      </c>
      <c r="AE23" s="244">
        <v>37.261769975</v>
      </c>
      <c r="AF23" s="244">
        <v>40.475585270000003</v>
      </c>
      <c r="AG23" s="244">
        <v>42.29342802</v>
      </c>
      <c r="AH23" s="244">
        <v>41.955251218999997</v>
      </c>
      <c r="AI23" s="244">
        <v>42.774586065999998</v>
      </c>
      <c r="AJ23" s="244">
        <v>42.881286789000001</v>
      </c>
      <c r="AK23" s="244">
        <v>42.905220917000001</v>
      </c>
      <c r="AL23" s="244">
        <v>43.217757077999998</v>
      </c>
      <c r="AM23" s="244">
        <v>41.641996046000003</v>
      </c>
      <c r="AN23" s="244">
        <v>41.754588228000003</v>
      </c>
      <c r="AO23" s="244">
        <v>43.890929364000002</v>
      </c>
      <c r="AP23" s="244">
        <v>43.113187424000003</v>
      </c>
      <c r="AQ23" s="244">
        <v>43.476686121999997</v>
      </c>
      <c r="AR23" s="244">
        <v>45.675081265000003</v>
      </c>
      <c r="AS23" s="244">
        <v>45.419174304999999</v>
      </c>
      <c r="AT23" s="244">
        <v>45.793140055000002</v>
      </c>
      <c r="AU23" s="244">
        <v>46.266817697999997</v>
      </c>
      <c r="AV23" s="244">
        <v>45.781024944000002</v>
      </c>
      <c r="AW23" s="244">
        <v>46.815584979999997</v>
      </c>
      <c r="AX23" s="244">
        <v>47.629373371</v>
      </c>
      <c r="AY23" s="244">
        <v>45.272523917000001</v>
      </c>
      <c r="AZ23" s="244">
        <v>46.676459633999997</v>
      </c>
      <c r="BA23" s="244">
        <v>45.608270933999997</v>
      </c>
      <c r="BB23" s="368">
        <v>45.246875752000001</v>
      </c>
      <c r="BC23" s="368">
        <v>45.199678337999998</v>
      </c>
      <c r="BD23" s="368">
        <v>46.033824471000003</v>
      </c>
      <c r="BE23" s="368">
        <v>46.222486314999998</v>
      </c>
      <c r="BF23" s="368">
        <v>46.457201728999998</v>
      </c>
      <c r="BG23" s="368">
        <v>46.021922945999997</v>
      </c>
      <c r="BH23" s="368">
        <v>46.207531766000002</v>
      </c>
      <c r="BI23" s="368">
        <v>46.500362822</v>
      </c>
      <c r="BJ23" s="368">
        <v>46.732887892000001</v>
      </c>
      <c r="BK23" s="368">
        <v>45.564417169000002</v>
      </c>
      <c r="BL23" s="368">
        <v>46.732246044</v>
      </c>
      <c r="BM23" s="368">
        <v>46.116655868000002</v>
      </c>
      <c r="BN23" s="368">
        <v>45.753393213999999</v>
      </c>
      <c r="BO23" s="368">
        <v>45.54847066</v>
      </c>
      <c r="BP23" s="368">
        <v>46.403134913999999</v>
      </c>
      <c r="BQ23" s="368">
        <v>46.530887798999998</v>
      </c>
      <c r="BR23" s="368">
        <v>46.817904255000002</v>
      </c>
      <c r="BS23" s="368">
        <v>46.468446704999998</v>
      </c>
      <c r="BT23" s="368">
        <v>46.657549267999997</v>
      </c>
      <c r="BU23" s="368">
        <v>46.728300144999999</v>
      </c>
      <c r="BV23" s="368">
        <v>47.174613041000001</v>
      </c>
    </row>
    <row r="24" spans="1:74" ht="11.15" customHeight="1" x14ac:dyDescent="0.25">
      <c r="A24" s="159" t="s">
        <v>276</v>
      </c>
      <c r="B24" s="170" t="s">
        <v>244</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19.933388999999998</v>
      </c>
      <c r="AB24" s="244">
        <v>20.132254</v>
      </c>
      <c r="AC24" s="244">
        <v>18.462842999999999</v>
      </c>
      <c r="AD24" s="244">
        <v>14.548507000000001</v>
      </c>
      <c r="AE24" s="244">
        <v>16.078187</v>
      </c>
      <c r="AF24" s="244">
        <v>17.578064000000001</v>
      </c>
      <c r="AG24" s="244">
        <v>18.381074000000002</v>
      </c>
      <c r="AH24" s="244">
        <v>18.557877999999999</v>
      </c>
      <c r="AI24" s="244">
        <v>18.414832000000001</v>
      </c>
      <c r="AJ24" s="244">
        <v>18.613651999999998</v>
      </c>
      <c r="AK24" s="244">
        <v>18.742522999999998</v>
      </c>
      <c r="AL24" s="244">
        <v>18.801691999999999</v>
      </c>
      <c r="AM24" s="244">
        <v>18.595400999999999</v>
      </c>
      <c r="AN24" s="244">
        <v>17.444201</v>
      </c>
      <c r="AO24" s="244">
        <v>19.203831999999998</v>
      </c>
      <c r="AP24" s="244">
        <v>19.459365999999999</v>
      </c>
      <c r="AQ24" s="244">
        <v>20.093644999999999</v>
      </c>
      <c r="AR24" s="244">
        <v>20.537158000000002</v>
      </c>
      <c r="AS24" s="244">
        <v>19.894012</v>
      </c>
      <c r="AT24" s="244">
        <v>20.510584000000001</v>
      </c>
      <c r="AU24" s="244">
        <v>20.223537</v>
      </c>
      <c r="AV24" s="244">
        <v>19.891591999999999</v>
      </c>
      <c r="AW24" s="244">
        <v>20.594621</v>
      </c>
      <c r="AX24" s="244">
        <v>20.764406999999999</v>
      </c>
      <c r="AY24" s="244">
        <v>19.731019</v>
      </c>
      <c r="AZ24" s="244">
        <v>20.225307891</v>
      </c>
      <c r="BA24" s="244">
        <v>20.000621323000001</v>
      </c>
      <c r="BB24" s="368">
        <v>20.31382</v>
      </c>
      <c r="BC24" s="368">
        <v>20.621279999999999</v>
      </c>
      <c r="BD24" s="368">
        <v>20.88495</v>
      </c>
      <c r="BE24" s="368">
        <v>20.89218</v>
      </c>
      <c r="BF24" s="368">
        <v>21.048110000000001</v>
      </c>
      <c r="BG24" s="368">
        <v>20.519960000000001</v>
      </c>
      <c r="BH24" s="368">
        <v>20.790179999999999</v>
      </c>
      <c r="BI24" s="368">
        <v>21.003440000000001</v>
      </c>
      <c r="BJ24" s="368">
        <v>20.885950000000001</v>
      </c>
      <c r="BK24" s="368">
        <v>20.074539999999999</v>
      </c>
      <c r="BL24" s="368">
        <v>20.306950000000001</v>
      </c>
      <c r="BM24" s="368">
        <v>20.50357</v>
      </c>
      <c r="BN24" s="368">
        <v>20.702549999999999</v>
      </c>
      <c r="BO24" s="368">
        <v>20.913509999999999</v>
      </c>
      <c r="BP24" s="368">
        <v>21.148620000000001</v>
      </c>
      <c r="BQ24" s="368">
        <v>21.101289999999999</v>
      </c>
      <c r="BR24" s="368">
        <v>21.297219999999999</v>
      </c>
      <c r="BS24" s="368">
        <v>20.828720000000001</v>
      </c>
      <c r="BT24" s="368">
        <v>21.09282</v>
      </c>
      <c r="BU24" s="368">
        <v>21.187719999999999</v>
      </c>
      <c r="BV24" s="368">
        <v>21.137029999999999</v>
      </c>
    </row>
    <row r="25" spans="1:74" ht="11.15" customHeight="1" x14ac:dyDescent="0.25">
      <c r="A25" s="159" t="s">
        <v>277</v>
      </c>
      <c r="B25" s="170" t="s">
        <v>264</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0.19479536</v>
      </c>
      <c r="AZ25" s="244">
        <v>0.19354342299999999</v>
      </c>
      <c r="BA25" s="244">
        <v>0.25098899499999999</v>
      </c>
      <c r="BB25" s="368">
        <v>0.16045794899999999</v>
      </c>
      <c r="BC25" s="368">
        <v>0.212604985</v>
      </c>
      <c r="BD25" s="368">
        <v>0.20089526099999999</v>
      </c>
      <c r="BE25" s="368">
        <v>0.194461683</v>
      </c>
      <c r="BF25" s="368">
        <v>0.21302220999999999</v>
      </c>
      <c r="BG25" s="368">
        <v>0.183268023</v>
      </c>
      <c r="BH25" s="368">
        <v>0.24019995</v>
      </c>
      <c r="BI25" s="368">
        <v>0.211537528</v>
      </c>
      <c r="BJ25" s="368">
        <v>0.172290368</v>
      </c>
      <c r="BK25" s="368">
        <v>0.19107391700000001</v>
      </c>
      <c r="BL25" s="368">
        <v>0.18783704300000001</v>
      </c>
      <c r="BM25" s="368">
        <v>0.23854702999999999</v>
      </c>
      <c r="BN25" s="368">
        <v>0.16331198199999999</v>
      </c>
      <c r="BO25" s="368">
        <v>0.207755829</v>
      </c>
      <c r="BP25" s="368">
        <v>0.19804739900000001</v>
      </c>
      <c r="BQ25" s="368">
        <v>0.19221696099999999</v>
      </c>
      <c r="BR25" s="368">
        <v>0.207905066</v>
      </c>
      <c r="BS25" s="368">
        <v>0.18288267999999999</v>
      </c>
      <c r="BT25" s="368">
        <v>0.23081970399999999</v>
      </c>
      <c r="BU25" s="368">
        <v>0.20628508600000001</v>
      </c>
      <c r="BV25" s="368">
        <v>0.17294235199999999</v>
      </c>
    </row>
    <row r="26" spans="1:74" ht="11.15" customHeight="1" x14ac:dyDescent="0.25">
      <c r="A26" s="159" t="s">
        <v>278</v>
      </c>
      <c r="B26" s="170" t="s">
        <v>265</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2.6348029999999998</v>
      </c>
      <c r="P26" s="244">
        <v>2.6977530000000001</v>
      </c>
      <c r="Q26" s="244">
        <v>2.5169410000000001</v>
      </c>
      <c r="R26" s="244">
        <v>2.3422670000000001</v>
      </c>
      <c r="S26" s="244">
        <v>2.5472929999999998</v>
      </c>
      <c r="T26" s="244">
        <v>2.6244679999999998</v>
      </c>
      <c r="U26" s="244">
        <v>2.6890610000000001</v>
      </c>
      <c r="V26" s="244">
        <v>2.847248</v>
      </c>
      <c r="W26" s="244">
        <v>2.7249430000000001</v>
      </c>
      <c r="X26" s="244">
        <v>2.6739999999999999</v>
      </c>
      <c r="Y26" s="244">
        <v>2.6416080000000002</v>
      </c>
      <c r="Z26" s="244">
        <v>2.611872</v>
      </c>
      <c r="AA26" s="244">
        <v>2.5146950000000001</v>
      </c>
      <c r="AB26" s="244">
        <v>2.6685400000000001</v>
      </c>
      <c r="AC26" s="244">
        <v>2.3580920000000001</v>
      </c>
      <c r="AD26" s="244">
        <v>1.902633</v>
      </c>
      <c r="AE26" s="244">
        <v>2.0819450000000002</v>
      </c>
      <c r="AF26" s="244">
        <v>2.3124180000000001</v>
      </c>
      <c r="AG26" s="244">
        <v>2.2922220000000002</v>
      </c>
      <c r="AH26" s="244">
        <v>2.308297</v>
      </c>
      <c r="AI26" s="244">
        <v>2.3360569999999998</v>
      </c>
      <c r="AJ26" s="244">
        <v>2.2575409999999998</v>
      </c>
      <c r="AK26" s="244">
        <v>2.428299</v>
      </c>
      <c r="AL26" s="244">
        <v>2.196844</v>
      </c>
      <c r="AM26" s="244">
        <v>2.2412550000000002</v>
      </c>
      <c r="AN26" s="244">
        <v>2.2327129999999999</v>
      </c>
      <c r="AO26" s="244">
        <v>2.3137099999999999</v>
      </c>
      <c r="AP26" s="244">
        <v>2.1216719999999998</v>
      </c>
      <c r="AQ26" s="244">
        <v>2.1704639999999999</v>
      </c>
      <c r="AR26" s="244">
        <v>2.427241</v>
      </c>
      <c r="AS26" s="244">
        <v>2.537706</v>
      </c>
      <c r="AT26" s="244">
        <v>2.513401</v>
      </c>
      <c r="AU26" s="244">
        <v>2.4500489999999999</v>
      </c>
      <c r="AV26" s="244">
        <v>2.342578</v>
      </c>
      <c r="AW26" s="244">
        <v>2.4687730000000001</v>
      </c>
      <c r="AX26" s="244">
        <v>2.3361489999999998</v>
      </c>
      <c r="AY26" s="244">
        <v>2.4559119360000001</v>
      </c>
      <c r="AZ26" s="244">
        <v>2.4781053860000002</v>
      </c>
      <c r="BA26" s="244">
        <v>2.3733435940000001</v>
      </c>
      <c r="BB26" s="368">
        <v>2.3375859339999998</v>
      </c>
      <c r="BC26" s="368">
        <v>2.4022460959999998</v>
      </c>
      <c r="BD26" s="368">
        <v>2.461840268</v>
      </c>
      <c r="BE26" s="368">
        <v>2.5004678380000001</v>
      </c>
      <c r="BF26" s="368">
        <v>2.5612495919999998</v>
      </c>
      <c r="BG26" s="368">
        <v>2.5093778919999998</v>
      </c>
      <c r="BH26" s="368">
        <v>2.4828402280000001</v>
      </c>
      <c r="BI26" s="368">
        <v>2.5079340800000001</v>
      </c>
      <c r="BJ26" s="368">
        <v>2.510568036</v>
      </c>
      <c r="BK26" s="368">
        <v>2.4838027110000001</v>
      </c>
      <c r="BL26" s="368">
        <v>2.531619627</v>
      </c>
      <c r="BM26" s="368">
        <v>2.4209003779999998</v>
      </c>
      <c r="BN26" s="368">
        <v>2.361187508</v>
      </c>
      <c r="BO26" s="368">
        <v>2.422699122</v>
      </c>
      <c r="BP26" s="368">
        <v>2.4844901180000001</v>
      </c>
      <c r="BQ26" s="368">
        <v>2.5058805510000002</v>
      </c>
      <c r="BR26" s="368">
        <v>2.564795868</v>
      </c>
      <c r="BS26" s="368">
        <v>2.5149545170000001</v>
      </c>
      <c r="BT26" s="368">
        <v>2.4880518340000002</v>
      </c>
      <c r="BU26" s="368">
        <v>2.510567129</v>
      </c>
      <c r="BV26" s="368">
        <v>2.5160818680000001</v>
      </c>
    </row>
    <row r="27" spans="1:74" ht="11.15" customHeight="1" x14ac:dyDescent="0.25">
      <c r="A27" s="159" t="s">
        <v>279</v>
      </c>
      <c r="B27" s="170" t="s">
        <v>266</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13.374451613</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11.216193548</v>
      </c>
      <c r="AN27" s="244">
        <v>12.016035713999999</v>
      </c>
      <c r="AO27" s="244">
        <v>12.510548387</v>
      </c>
      <c r="AP27" s="244">
        <v>12.302933333</v>
      </c>
      <c r="AQ27" s="244">
        <v>12.157129032</v>
      </c>
      <c r="AR27" s="244">
        <v>13.406866666999999</v>
      </c>
      <c r="AS27" s="244">
        <v>13.718193548</v>
      </c>
      <c r="AT27" s="244">
        <v>13.604806452</v>
      </c>
      <c r="AU27" s="244">
        <v>14.178800000000001</v>
      </c>
      <c r="AV27" s="244">
        <v>14.109774194</v>
      </c>
      <c r="AW27" s="244">
        <v>13.811400000000001</v>
      </c>
      <c r="AX27" s="244">
        <v>13.672677418999999</v>
      </c>
      <c r="AY27" s="244">
        <v>12.990769388</v>
      </c>
      <c r="AZ27" s="244">
        <v>13.464543897</v>
      </c>
      <c r="BA27" s="244">
        <v>13.185271412000001</v>
      </c>
      <c r="BB27" s="368">
        <v>13.199345031</v>
      </c>
      <c r="BC27" s="368">
        <v>12.878697157</v>
      </c>
      <c r="BD27" s="368">
        <v>13.36249608</v>
      </c>
      <c r="BE27" s="368">
        <v>13.441558912</v>
      </c>
      <c r="BF27" s="368">
        <v>13.286457628000001</v>
      </c>
      <c r="BG27" s="368">
        <v>13.665400253</v>
      </c>
      <c r="BH27" s="368">
        <v>13.453028024</v>
      </c>
      <c r="BI27" s="368">
        <v>13.139778007</v>
      </c>
      <c r="BJ27" s="368">
        <v>12.929324425000001</v>
      </c>
      <c r="BK27" s="368">
        <v>12.963039261</v>
      </c>
      <c r="BL27" s="368">
        <v>13.432622488</v>
      </c>
      <c r="BM27" s="368">
        <v>13.143592133</v>
      </c>
      <c r="BN27" s="368">
        <v>13.220476774</v>
      </c>
      <c r="BO27" s="368">
        <v>12.910672741999999</v>
      </c>
      <c r="BP27" s="368">
        <v>13.431893735999999</v>
      </c>
      <c r="BQ27" s="368">
        <v>13.547089216</v>
      </c>
      <c r="BR27" s="368">
        <v>13.416193347</v>
      </c>
      <c r="BS27" s="368">
        <v>13.786265106</v>
      </c>
      <c r="BT27" s="368">
        <v>13.652198432</v>
      </c>
      <c r="BU27" s="368">
        <v>13.232279478000001</v>
      </c>
      <c r="BV27" s="368">
        <v>13.162209955</v>
      </c>
    </row>
    <row r="28" spans="1:74" ht="11.15" customHeight="1" x14ac:dyDescent="0.25">
      <c r="A28" s="159" t="s">
        <v>280</v>
      </c>
      <c r="B28" s="170" t="s">
        <v>267</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3.5220666666999998</v>
      </c>
      <c r="AX28" s="244">
        <v>4.1324193547999997</v>
      </c>
      <c r="AY28" s="244">
        <v>3.8490047459999999</v>
      </c>
      <c r="AZ28" s="244">
        <v>4.0477226159999997</v>
      </c>
      <c r="BA28" s="244">
        <v>3.6535767840000002</v>
      </c>
      <c r="BB28" s="368">
        <v>3.2982900210000001</v>
      </c>
      <c r="BC28" s="368">
        <v>3.0456436079999998</v>
      </c>
      <c r="BD28" s="368">
        <v>3.0663758959999998</v>
      </c>
      <c r="BE28" s="368">
        <v>3.1639825469999998</v>
      </c>
      <c r="BF28" s="368">
        <v>3.2446799639999999</v>
      </c>
      <c r="BG28" s="368">
        <v>3.152756052</v>
      </c>
      <c r="BH28" s="368">
        <v>3.1879824700000001</v>
      </c>
      <c r="BI28" s="368">
        <v>3.4178023500000001</v>
      </c>
      <c r="BJ28" s="368">
        <v>3.9046424399999999</v>
      </c>
      <c r="BK28" s="368">
        <v>3.7310897120000002</v>
      </c>
      <c r="BL28" s="368">
        <v>3.9607207450000002</v>
      </c>
      <c r="BM28" s="368">
        <v>3.6518485379999999</v>
      </c>
      <c r="BN28" s="368">
        <v>3.312897762</v>
      </c>
      <c r="BO28" s="368">
        <v>3.0475748230000002</v>
      </c>
      <c r="BP28" s="368">
        <v>3.06626932</v>
      </c>
      <c r="BQ28" s="368">
        <v>3.1326014359999999</v>
      </c>
      <c r="BR28" s="368">
        <v>3.218995015</v>
      </c>
      <c r="BS28" s="368">
        <v>3.1338899929999999</v>
      </c>
      <c r="BT28" s="368">
        <v>3.1527941259999999</v>
      </c>
      <c r="BU28" s="368">
        <v>3.3758206120000001</v>
      </c>
      <c r="BV28" s="368">
        <v>3.835619211</v>
      </c>
    </row>
    <row r="29" spans="1:74" ht="11.15" customHeight="1" x14ac:dyDescent="0.25">
      <c r="A29" s="159" t="s">
        <v>281</v>
      </c>
      <c r="B29" s="170" t="s">
        <v>268</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6.0418713332999996</v>
      </c>
      <c r="AS29" s="244">
        <v>5.9539006452000001</v>
      </c>
      <c r="AT29" s="244">
        <v>5.8432441290000003</v>
      </c>
      <c r="AU29" s="244">
        <v>5.9140786667</v>
      </c>
      <c r="AV29" s="244">
        <v>5.8551127097000002</v>
      </c>
      <c r="AW29" s="244">
        <v>6.2257316666999998</v>
      </c>
      <c r="AX29" s="244">
        <v>6.5619743548000002</v>
      </c>
      <c r="AY29" s="244">
        <v>6.0510234870000001</v>
      </c>
      <c r="AZ29" s="244">
        <v>6.2672364209999998</v>
      </c>
      <c r="BA29" s="244">
        <v>6.1444688259999998</v>
      </c>
      <c r="BB29" s="368">
        <v>5.9373768169999996</v>
      </c>
      <c r="BC29" s="368">
        <v>6.0392064919999999</v>
      </c>
      <c r="BD29" s="368">
        <v>6.0572669660000003</v>
      </c>
      <c r="BE29" s="368">
        <v>6.0298353349999996</v>
      </c>
      <c r="BF29" s="368">
        <v>6.1036823350000002</v>
      </c>
      <c r="BG29" s="368">
        <v>5.9911607260000004</v>
      </c>
      <c r="BH29" s="368">
        <v>6.053301094</v>
      </c>
      <c r="BI29" s="368">
        <v>6.2198708570000001</v>
      </c>
      <c r="BJ29" s="368">
        <v>6.3301126229999998</v>
      </c>
      <c r="BK29" s="368">
        <v>6.1208715680000001</v>
      </c>
      <c r="BL29" s="368">
        <v>6.3124961409999996</v>
      </c>
      <c r="BM29" s="368">
        <v>6.1581977889999999</v>
      </c>
      <c r="BN29" s="368">
        <v>5.992969188</v>
      </c>
      <c r="BO29" s="368">
        <v>6.0462581440000003</v>
      </c>
      <c r="BP29" s="368">
        <v>6.0738143410000003</v>
      </c>
      <c r="BQ29" s="368">
        <v>6.0518096349999997</v>
      </c>
      <c r="BR29" s="368">
        <v>6.1127949590000004</v>
      </c>
      <c r="BS29" s="368">
        <v>6.0217344089999996</v>
      </c>
      <c r="BT29" s="368">
        <v>6.0408651720000002</v>
      </c>
      <c r="BU29" s="368">
        <v>6.2156278399999998</v>
      </c>
      <c r="BV29" s="368">
        <v>6.3507296550000003</v>
      </c>
    </row>
    <row r="30" spans="1:74" ht="11.15" customHeight="1" x14ac:dyDescent="0.25">
      <c r="A30" s="159" t="s">
        <v>288</v>
      </c>
      <c r="B30" s="170" t="s">
        <v>269</v>
      </c>
      <c r="C30" s="244">
        <v>50.814086727999999</v>
      </c>
      <c r="D30" s="244">
        <v>51.589303493999999</v>
      </c>
      <c r="E30" s="244">
        <v>51.885581801999997</v>
      </c>
      <c r="F30" s="244">
        <v>52.053352341</v>
      </c>
      <c r="G30" s="244">
        <v>52.679205240999998</v>
      </c>
      <c r="H30" s="244">
        <v>53.065205329000001</v>
      </c>
      <c r="I30" s="244">
        <v>52.820789228000002</v>
      </c>
      <c r="J30" s="244">
        <v>52.529928333000001</v>
      </c>
      <c r="K30" s="244">
        <v>52.907892799000003</v>
      </c>
      <c r="L30" s="244">
        <v>52.040809789000001</v>
      </c>
      <c r="M30" s="244">
        <v>52.481686187999998</v>
      </c>
      <c r="N30" s="244">
        <v>53.166855525999999</v>
      </c>
      <c r="O30" s="244">
        <v>51.491308412000002</v>
      </c>
      <c r="P30" s="244">
        <v>52.167686240999998</v>
      </c>
      <c r="Q30" s="244">
        <v>52.514260743999998</v>
      </c>
      <c r="R30" s="244">
        <v>52.753885128</v>
      </c>
      <c r="S30" s="244">
        <v>53.378880461999998</v>
      </c>
      <c r="T30" s="244">
        <v>53.664403530000001</v>
      </c>
      <c r="U30" s="244">
        <v>53.619336189000002</v>
      </c>
      <c r="V30" s="244">
        <v>53.308631728999998</v>
      </c>
      <c r="W30" s="244">
        <v>53.456441347000002</v>
      </c>
      <c r="X30" s="244">
        <v>52.626500317000001</v>
      </c>
      <c r="Y30" s="244">
        <v>53.329074626999997</v>
      </c>
      <c r="Z30" s="244">
        <v>53.871142524</v>
      </c>
      <c r="AA30" s="244">
        <v>49.359459827000002</v>
      </c>
      <c r="AB30" s="244">
        <v>50.415953430999998</v>
      </c>
      <c r="AC30" s="244">
        <v>48.908180326999997</v>
      </c>
      <c r="AD30" s="244">
        <v>46.862559112</v>
      </c>
      <c r="AE30" s="244">
        <v>48.722329416999997</v>
      </c>
      <c r="AF30" s="244">
        <v>50.176197932999997</v>
      </c>
      <c r="AG30" s="244">
        <v>49.907548806000001</v>
      </c>
      <c r="AH30" s="244">
        <v>49.424721288999997</v>
      </c>
      <c r="AI30" s="244">
        <v>50.476884781999999</v>
      </c>
      <c r="AJ30" s="244">
        <v>49.733679584999997</v>
      </c>
      <c r="AK30" s="244">
        <v>51.311641131999998</v>
      </c>
      <c r="AL30" s="244">
        <v>51.614187694000002</v>
      </c>
      <c r="AM30" s="244">
        <v>51.107017861000003</v>
      </c>
      <c r="AN30" s="244">
        <v>52.364451555999999</v>
      </c>
      <c r="AO30" s="244">
        <v>52.059102805000002</v>
      </c>
      <c r="AP30" s="244">
        <v>52.140983599999998</v>
      </c>
      <c r="AQ30" s="244">
        <v>51.854932235</v>
      </c>
      <c r="AR30" s="244">
        <v>52.776035254999996</v>
      </c>
      <c r="AS30" s="244">
        <v>52.573576002000003</v>
      </c>
      <c r="AT30" s="244">
        <v>52.052603052999999</v>
      </c>
      <c r="AU30" s="244">
        <v>53.132551958000001</v>
      </c>
      <c r="AV30" s="244">
        <v>52.752946672999997</v>
      </c>
      <c r="AW30" s="244">
        <v>53.633687053999999</v>
      </c>
      <c r="AX30" s="244">
        <v>54.673630252000002</v>
      </c>
      <c r="AY30" s="244">
        <v>52.889913014000001</v>
      </c>
      <c r="AZ30" s="244">
        <v>53.838633393999999</v>
      </c>
      <c r="BA30" s="244">
        <v>52.720667988000002</v>
      </c>
      <c r="BB30" s="368">
        <v>53.075092540999997</v>
      </c>
      <c r="BC30" s="368">
        <v>53.748394196</v>
      </c>
      <c r="BD30" s="368">
        <v>54.285663307</v>
      </c>
      <c r="BE30" s="368">
        <v>53.959563893999999</v>
      </c>
      <c r="BF30" s="368">
        <v>53.573258754999998</v>
      </c>
      <c r="BG30" s="368">
        <v>54.461114137999999</v>
      </c>
      <c r="BH30" s="368">
        <v>53.452691938999997</v>
      </c>
      <c r="BI30" s="368">
        <v>54.332667223999998</v>
      </c>
      <c r="BJ30" s="368">
        <v>55.119919009</v>
      </c>
      <c r="BK30" s="368">
        <v>54.876191087000002</v>
      </c>
      <c r="BL30" s="368">
        <v>56.124981587999997</v>
      </c>
      <c r="BM30" s="368">
        <v>55.401401503999999</v>
      </c>
      <c r="BN30" s="368">
        <v>55.320368326999997</v>
      </c>
      <c r="BO30" s="368">
        <v>55.622533851</v>
      </c>
      <c r="BP30" s="368">
        <v>56.149840482000002</v>
      </c>
      <c r="BQ30" s="368">
        <v>55.416145698000001</v>
      </c>
      <c r="BR30" s="368">
        <v>54.917462835999999</v>
      </c>
      <c r="BS30" s="368">
        <v>55.588374182000003</v>
      </c>
      <c r="BT30" s="368">
        <v>54.058402661000002</v>
      </c>
      <c r="BU30" s="368">
        <v>54.996597837000003</v>
      </c>
      <c r="BV30" s="368">
        <v>55.877073412000001</v>
      </c>
    </row>
    <row r="31" spans="1:74" ht="11.15" customHeight="1" x14ac:dyDescent="0.25">
      <c r="A31" s="159" t="s">
        <v>283</v>
      </c>
      <c r="B31" s="170" t="s">
        <v>916</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4.4577097170000002</v>
      </c>
      <c r="AZ31" s="244">
        <v>4.6641745019999998</v>
      </c>
      <c r="BA31" s="244">
        <v>4.2967212110000004</v>
      </c>
      <c r="BB31" s="368">
        <v>4.197440662</v>
      </c>
      <c r="BC31" s="368">
        <v>4.302637549</v>
      </c>
      <c r="BD31" s="368">
        <v>4.4805702419999998</v>
      </c>
      <c r="BE31" s="368">
        <v>4.6449282869999999</v>
      </c>
      <c r="BF31" s="368">
        <v>4.7423254840000002</v>
      </c>
      <c r="BG31" s="368">
        <v>4.6798017270000001</v>
      </c>
      <c r="BH31" s="368">
        <v>4.525607494</v>
      </c>
      <c r="BI31" s="368">
        <v>4.6472867610000002</v>
      </c>
      <c r="BJ31" s="368">
        <v>4.710489849</v>
      </c>
      <c r="BK31" s="368">
        <v>4.1968567569999999</v>
      </c>
      <c r="BL31" s="368">
        <v>4.4411997760000004</v>
      </c>
      <c r="BM31" s="368">
        <v>4.33334419</v>
      </c>
      <c r="BN31" s="368">
        <v>4.3178354199999998</v>
      </c>
      <c r="BO31" s="368">
        <v>4.4470939969999996</v>
      </c>
      <c r="BP31" s="368">
        <v>4.6518094290000001</v>
      </c>
      <c r="BQ31" s="368">
        <v>4.7256558320000002</v>
      </c>
      <c r="BR31" s="368">
        <v>4.8448107939999998</v>
      </c>
      <c r="BS31" s="368">
        <v>4.7650404159999997</v>
      </c>
      <c r="BT31" s="368">
        <v>4.6654215949999998</v>
      </c>
      <c r="BU31" s="368">
        <v>4.714000092</v>
      </c>
      <c r="BV31" s="368">
        <v>4.7170983059999996</v>
      </c>
    </row>
    <row r="32" spans="1:74" ht="11.15" customHeight="1" x14ac:dyDescent="0.25">
      <c r="A32" s="159" t="s">
        <v>284</v>
      </c>
      <c r="B32" s="170" t="s">
        <v>266</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0.75373618600000003</v>
      </c>
      <c r="AZ32" s="244">
        <v>0.74933198300000003</v>
      </c>
      <c r="BA32" s="244">
        <v>0.76362415800000005</v>
      </c>
      <c r="BB32" s="368">
        <v>0.74659348400000003</v>
      </c>
      <c r="BC32" s="368">
        <v>0.75521068999999996</v>
      </c>
      <c r="BD32" s="368">
        <v>0.76881444899999996</v>
      </c>
      <c r="BE32" s="368">
        <v>0.76114302199999995</v>
      </c>
      <c r="BF32" s="368">
        <v>0.76047048299999997</v>
      </c>
      <c r="BG32" s="368">
        <v>0.76471843699999997</v>
      </c>
      <c r="BH32" s="368">
        <v>0.78472456300000004</v>
      </c>
      <c r="BI32" s="368">
        <v>0.77148301200000002</v>
      </c>
      <c r="BJ32" s="368">
        <v>0.75701697099999998</v>
      </c>
      <c r="BK32" s="368">
        <v>0.73981388800000003</v>
      </c>
      <c r="BL32" s="368">
        <v>0.75796286899999998</v>
      </c>
      <c r="BM32" s="368">
        <v>0.76989194500000002</v>
      </c>
      <c r="BN32" s="368">
        <v>0.76229371499999998</v>
      </c>
      <c r="BO32" s="368">
        <v>0.77692326700000003</v>
      </c>
      <c r="BP32" s="368">
        <v>0.78362283700000002</v>
      </c>
      <c r="BQ32" s="368">
        <v>0.77360478200000005</v>
      </c>
      <c r="BR32" s="368">
        <v>0.77660923199999998</v>
      </c>
      <c r="BS32" s="368">
        <v>0.78408158400000005</v>
      </c>
      <c r="BT32" s="368">
        <v>0.79584049400000001</v>
      </c>
      <c r="BU32" s="368">
        <v>0.78705533100000002</v>
      </c>
      <c r="BV32" s="368">
        <v>0.76250770199999995</v>
      </c>
    </row>
    <row r="33" spans="1:74" ht="11.15" customHeight="1" x14ac:dyDescent="0.25">
      <c r="A33" s="159" t="s">
        <v>285</v>
      </c>
      <c r="B33" s="170" t="s">
        <v>271</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15.43805323</v>
      </c>
      <c r="AZ33" s="244">
        <v>15.631146790000001</v>
      </c>
      <c r="BA33" s="244">
        <v>15.171433820000001</v>
      </c>
      <c r="BB33" s="368">
        <v>15.75675466</v>
      </c>
      <c r="BC33" s="368">
        <v>15.80920493</v>
      </c>
      <c r="BD33" s="368">
        <v>15.650369189999999</v>
      </c>
      <c r="BE33" s="368">
        <v>15.59369824</v>
      </c>
      <c r="BF33" s="368">
        <v>15.13314787</v>
      </c>
      <c r="BG33" s="368">
        <v>15.99518941</v>
      </c>
      <c r="BH33" s="368">
        <v>15.07293035</v>
      </c>
      <c r="BI33" s="368">
        <v>16.054917270000001</v>
      </c>
      <c r="BJ33" s="368">
        <v>16.531452259999998</v>
      </c>
      <c r="BK33" s="368">
        <v>16.410099809999998</v>
      </c>
      <c r="BL33" s="368">
        <v>16.778698949999999</v>
      </c>
      <c r="BM33" s="368">
        <v>16.573398260000001</v>
      </c>
      <c r="BN33" s="368">
        <v>16.80109406</v>
      </c>
      <c r="BO33" s="368">
        <v>16.457262839999999</v>
      </c>
      <c r="BP33" s="368">
        <v>16.16739415</v>
      </c>
      <c r="BQ33" s="368">
        <v>15.9971038</v>
      </c>
      <c r="BR33" s="368">
        <v>15.400870579999999</v>
      </c>
      <c r="BS33" s="368">
        <v>16.133213349999998</v>
      </c>
      <c r="BT33" s="368">
        <v>15.071073139999999</v>
      </c>
      <c r="BU33" s="368">
        <v>15.92747103</v>
      </c>
      <c r="BV33" s="368">
        <v>16.276655479999999</v>
      </c>
    </row>
    <row r="34" spans="1:74" ht="11.15" customHeight="1" x14ac:dyDescent="0.25">
      <c r="A34" s="159" t="s">
        <v>286</v>
      </c>
      <c r="B34" s="170" t="s">
        <v>272</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13.901478393</v>
      </c>
      <c r="AY34" s="244">
        <v>13.566932905</v>
      </c>
      <c r="AZ34" s="244">
        <v>13.938731503</v>
      </c>
      <c r="BA34" s="244">
        <v>13.851039546000001</v>
      </c>
      <c r="BB34" s="368">
        <v>13.884053632000001</v>
      </c>
      <c r="BC34" s="368">
        <v>14.012794913</v>
      </c>
      <c r="BD34" s="368">
        <v>13.888662331000001</v>
      </c>
      <c r="BE34" s="368">
        <v>13.600632925999999</v>
      </c>
      <c r="BF34" s="368">
        <v>13.477205937000001</v>
      </c>
      <c r="BG34" s="368">
        <v>13.531389334</v>
      </c>
      <c r="BH34" s="368">
        <v>13.744302496</v>
      </c>
      <c r="BI34" s="368">
        <v>14.001076424000001</v>
      </c>
      <c r="BJ34" s="368">
        <v>14.107253077999999</v>
      </c>
      <c r="BK34" s="368">
        <v>14.279998733999999</v>
      </c>
      <c r="BL34" s="368">
        <v>14.6939943</v>
      </c>
      <c r="BM34" s="368">
        <v>14.715630852</v>
      </c>
      <c r="BN34" s="368">
        <v>14.502693525</v>
      </c>
      <c r="BO34" s="368">
        <v>14.624111113</v>
      </c>
      <c r="BP34" s="368">
        <v>14.470264991000001</v>
      </c>
      <c r="BQ34" s="368">
        <v>14.028365171000001</v>
      </c>
      <c r="BR34" s="368">
        <v>13.877936463999999</v>
      </c>
      <c r="BS34" s="368">
        <v>13.931832484999999</v>
      </c>
      <c r="BT34" s="368">
        <v>14.003735444</v>
      </c>
      <c r="BU34" s="368">
        <v>14.31119638</v>
      </c>
      <c r="BV34" s="368">
        <v>14.436982896</v>
      </c>
    </row>
    <row r="35" spans="1:74" ht="11.15" customHeight="1" x14ac:dyDescent="0.25">
      <c r="A35" s="159" t="s">
        <v>287</v>
      </c>
      <c r="B35" s="170" t="s">
        <v>273</v>
      </c>
      <c r="C35" s="244">
        <v>18.936687715000001</v>
      </c>
      <c r="D35" s="244">
        <v>19.177046495999999</v>
      </c>
      <c r="E35" s="244">
        <v>19.204760329999999</v>
      </c>
      <c r="F35" s="244">
        <v>19.361076520000001</v>
      </c>
      <c r="G35" s="244">
        <v>19.808198094000002</v>
      </c>
      <c r="H35" s="244">
        <v>20.394136150000001</v>
      </c>
      <c r="I35" s="244">
        <v>20.235190627000001</v>
      </c>
      <c r="J35" s="244">
        <v>20.346174653999999</v>
      </c>
      <c r="K35" s="244">
        <v>20.17155962</v>
      </c>
      <c r="L35" s="244">
        <v>19.963137938999999</v>
      </c>
      <c r="M35" s="244">
        <v>19.485051850000001</v>
      </c>
      <c r="N35" s="244">
        <v>19.554711226999999</v>
      </c>
      <c r="O35" s="244">
        <v>18.837942011999999</v>
      </c>
      <c r="P35" s="244">
        <v>19.085727061</v>
      </c>
      <c r="Q35" s="244">
        <v>19.136038534000001</v>
      </c>
      <c r="R35" s="244">
        <v>19.294811498000001</v>
      </c>
      <c r="S35" s="244">
        <v>19.741586358999999</v>
      </c>
      <c r="T35" s="244">
        <v>20.324804499999999</v>
      </c>
      <c r="U35" s="244">
        <v>20.165722039999999</v>
      </c>
      <c r="V35" s="244">
        <v>20.282041188000001</v>
      </c>
      <c r="W35" s="244">
        <v>20.117189109000002</v>
      </c>
      <c r="X35" s="244">
        <v>19.916474534999999</v>
      </c>
      <c r="Y35" s="244">
        <v>19.440931719000002</v>
      </c>
      <c r="Z35" s="244">
        <v>19.506029569999999</v>
      </c>
      <c r="AA35" s="244">
        <v>17.131976075000001</v>
      </c>
      <c r="AB35" s="244">
        <v>17.416499715</v>
      </c>
      <c r="AC35" s="244">
        <v>17.126950956000002</v>
      </c>
      <c r="AD35" s="244">
        <v>16.631782044000001</v>
      </c>
      <c r="AE35" s="244">
        <v>17.159361476000001</v>
      </c>
      <c r="AF35" s="244">
        <v>17.997831347999998</v>
      </c>
      <c r="AG35" s="244">
        <v>17.908202063000001</v>
      </c>
      <c r="AH35" s="244">
        <v>18.044584485000001</v>
      </c>
      <c r="AI35" s="244">
        <v>18.028916281000001</v>
      </c>
      <c r="AJ35" s="244">
        <v>17.727894303999999</v>
      </c>
      <c r="AK35" s="244">
        <v>17.694761845999999</v>
      </c>
      <c r="AL35" s="244">
        <v>17.954709813000001</v>
      </c>
      <c r="AM35" s="244">
        <v>17.613558219000002</v>
      </c>
      <c r="AN35" s="244">
        <v>17.834871087</v>
      </c>
      <c r="AO35" s="244">
        <v>17.743572110999999</v>
      </c>
      <c r="AP35" s="244">
        <v>17.834523168</v>
      </c>
      <c r="AQ35" s="244">
        <v>18.227107524000001</v>
      </c>
      <c r="AR35" s="244">
        <v>18.897224584</v>
      </c>
      <c r="AS35" s="244">
        <v>18.771480761999999</v>
      </c>
      <c r="AT35" s="244">
        <v>18.959557642</v>
      </c>
      <c r="AU35" s="244">
        <v>19.032391537999999</v>
      </c>
      <c r="AV35" s="244">
        <v>19.031203731000002</v>
      </c>
      <c r="AW35" s="244">
        <v>18.899477078</v>
      </c>
      <c r="AX35" s="244">
        <v>18.957565057</v>
      </c>
      <c r="AY35" s="244">
        <v>18.673480976</v>
      </c>
      <c r="AZ35" s="244">
        <v>18.855248616000001</v>
      </c>
      <c r="BA35" s="244">
        <v>18.637849252999999</v>
      </c>
      <c r="BB35" s="368">
        <v>18.490250103000001</v>
      </c>
      <c r="BC35" s="368">
        <v>18.868546114000001</v>
      </c>
      <c r="BD35" s="368">
        <v>19.497247094999999</v>
      </c>
      <c r="BE35" s="368">
        <v>19.359161418999999</v>
      </c>
      <c r="BF35" s="368">
        <v>19.460108981000001</v>
      </c>
      <c r="BG35" s="368">
        <v>19.490015230000001</v>
      </c>
      <c r="BH35" s="368">
        <v>19.325127036000001</v>
      </c>
      <c r="BI35" s="368">
        <v>18.857903756999999</v>
      </c>
      <c r="BJ35" s="368">
        <v>19.013706850999998</v>
      </c>
      <c r="BK35" s="368">
        <v>19.249421898000001</v>
      </c>
      <c r="BL35" s="368">
        <v>19.453125693</v>
      </c>
      <c r="BM35" s="368">
        <v>19.009136257000002</v>
      </c>
      <c r="BN35" s="368">
        <v>18.936451606999999</v>
      </c>
      <c r="BO35" s="368">
        <v>19.317142634</v>
      </c>
      <c r="BP35" s="368">
        <v>20.076749074999999</v>
      </c>
      <c r="BQ35" s="368">
        <v>19.891416112999998</v>
      </c>
      <c r="BR35" s="368">
        <v>20.017235765999999</v>
      </c>
      <c r="BS35" s="368">
        <v>19.974206346999999</v>
      </c>
      <c r="BT35" s="368">
        <v>19.522331988000001</v>
      </c>
      <c r="BU35" s="368">
        <v>19.256875004000001</v>
      </c>
      <c r="BV35" s="368">
        <v>19.683829028000002</v>
      </c>
    </row>
    <row r="36" spans="1:74" ht="11.15" customHeight="1" x14ac:dyDescent="0.25">
      <c r="A36" s="159" t="s">
        <v>289</v>
      </c>
      <c r="B36" s="170" t="s">
        <v>220</v>
      </c>
      <c r="C36" s="244">
        <v>98.205469195999996</v>
      </c>
      <c r="D36" s="244">
        <v>99.823472710000004</v>
      </c>
      <c r="E36" s="244">
        <v>100.01290217</v>
      </c>
      <c r="F36" s="244">
        <v>99.025416180999997</v>
      </c>
      <c r="G36" s="244">
        <v>99.737624775</v>
      </c>
      <c r="H36" s="244">
        <v>100.74689944000001</v>
      </c>
      <c r="I36" s="244">
        <v>101.16373568</v>
      </c>
      <c r="J36" s="244">
        <v>101.5232592</v>
      </c>
      <c r="K36" s="244">
        <v>100.23646591000001</v>
      </c>
      <c r="L36" s="244">
        <v>100.18607218</v>
      </c>
      <c r="M36" s="244">
        <v>100.54543434999999</v>
      </c>
      <c r="N36" s="244">
        <v>100.27245313</v>
      </c>
      <c r="O36" s="244">
        <v>99.567457707000003</v>
      </c>
      <c r="P36" s="244">
        <v>100.61144518</v>
      </c>
      <c r="Q36" s="244">
        <v>99.452977812</v>
      </c>
      <c r="R36" s="244">
        <v>100.37648956</v>
      </c>
      <c r="S36" s="244">
        <v>100.17704732</v>
      </c>
      <c r="T36" s="244">
        <v>101.15906199</v>
      </c>
      <c r="U36" s="244">
        <v>102.26448296</v>
      </c>
      <c r="V36" s="244">
        <v>102.20850564</v>
      </c>
      <c r="W36" s="244">
        <v>100.97945389</v>
      </c>
      <c r="X36" s="244">
        <v>100.51503354</v>
      </c>
      <c r="Y36" s="244">
        <v>101.31065966</v>
      </c>
      <c r="Z36" s="244">
        <v>101.72700484000001</v>
      </c>
      <c r="AA36" s="244">
        <v>95.535401214999993</v>
      </c>
      <c r="AB36" s="244">
        <v>97.738305294</v>
      </c>
      <c r="AC36" s="244">
        <v>92.285646381000006</v>
      </c>
      <c r="AD36" s="244">
        <v>81.962587557000006</v>
      </c>
      <c r="AE36" s="244">
        <v>85.984099392000005</v>
      </c>
      <c r="AF36" s="244">
        <v>90.651783202999994</v>
      </c>
      <c r="AG36" s="244">
        <v>92.200976826000002</v>
      </c>
      <c r="AH36" s="244">
        <v>91.379972507999994</v>
      </c>
      <c r="AI36" s="244">
        <v>93.251470847999997</v>
      </c>
      <c r="AJ36" s="244">
        <v>92.614966374000005</v>
      </c>
      <c r="AK36" s="244">
        <v>94.216862047999996</v>
      </c>
      <c r="AL36" s="244">
        <v>94.831944772</v>
      </c>
      <c r="AM36" s="244">
        <v>92.749013907000005</v>
      </c>
      <c r="AN36" s="244">
        <v>94.119039783999995</v>
      </c>
      <c r="AO36" s="244">
        <v>95.950032168999996</v>
      </c>
      <c r="AP36" s="244">
        <v>95.254171024000001</v>
      </c>
      <c r="AQ36" s="244">
        <v>95.331618356999996</v>
      </c>
      <c r="AR36" s="244">
        <v>98.451116519999999</v>
      </c>
      <c r="AS36" s="244">
        <v>97.992750306999994</v>
      </c>
      <c r="AT36" s="244">
        <v>97.845743107999994</v>
      </c>
      <c r="AU36" s="244">
        <v>99.399369656000005</v>
      </c>
      <c r="AV36" s="244">
        <v>98.533971617000006</v>
      </c>
      <c r="AW36" s="244">
        <v>100.44927203</v>
      </c>
      <c r="AX36" s="244">
        <v>102.30300362</v>
      </c>
      <c r="AY36" s="244">
        <v>98.162436931000002</v>
      </c>
      <c r="AZ36" s="244">
        <v>100.51509303</v>
      </c>
      <c r="BA36" s="244">
        <v>98.328938922000006</v>
      </c>
      <c r="BB36" s="368">
        <v>98.321968292999998</v>
      </c>
      <c r="BC36" s="368">
        <v>98.948072534000005</v>
      </c>
      <c r="BD36" s="368">
        <v>100.31948778</v>
      </c>
      <c r="BE36" s="368">
        <v>100.18205021</v>
      </c>
      <c r="BF36" s="368">
        <v>100.03046048</v>
      </c>
      <c r="BG36" s="368">
        <v>100.48303708</v>
      </c>
      <c r="BH36" s="368">
        <v>99.660223705000007</v>
      </c>
      <c r="BI36" s="368">
        <v>100.83303005</v>
      </c>
      <c r="BJ36" s="368">
        <v>101.8528069</v>
      </c>
      <c r="BK36" s="368">
        <v>100.44060826</v>
      </c>
      <c r="BL36" s="368">
        <v>102.85722763</v>
      </c>
      <c r="BM36" s="368">
        <v>101.51805736999999</v>
      </c>
      <c r="BN36" s="368">
        <v>101.07376154000001</v>
      </c>
      <c r="BO36" s="368">
        <v>101.17100451</v>
      </c>
      <c r="BP36" s="368">
        <v>102.55297539999999</v>
      </c>
      <c r="BQ36" s="368">
        <v>101.9470335</v>
      </c>
      <c r="BR36" s="368">
        <v>101.73536709</v>
      </c>
      <c r="BS36" s="368">
        <v>102.05682089</v>
      </c>
      <c r="BT36" s="368">
        <v>100.71595193</v>
      </c>
      <c r="BU36" s="368">
        <v>101.72489797999999</v>
      </c>
      <c r="BV36" s="368">
        <v>103.05168645000001</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305</v>
      </c>
      <c r="B39" s="170" t="s">
        <v>563</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-0.58108274193999998</v>
      </c>
      <c r="AB39" s="244">
        <v>0.59243127586</v>
      </c>
      <c r="AC39" s="244">
        <v>-1.4196558065</v>
      </c>
      <c r="AD39" s="244">
        <v>-2.6578777667</v>
      </c>
      <c r="AE39" s="244">
        <v>-1.2625525161</v>
      </c>
      <c r="AF39" s="244">
        <v>-1.1053889333</v>
      </c>
      <c r="AG39" s="244">
        <v>0.11606909677</v>
      </c>
      <c r="AH39" s="244">
        <v>0.80709603226000004</v>
      </c>
      <c r="AI39" s="244">
        <v>0.65802563332999997</v>
      </c>
      <c r="AJ39" s="244">
        <v>1.3058708065</v>
      </c>
      <c r="AK39" s="244">
        <v>-6.4125266666999997E-2</v>
      </c>
      <c r="AL39" s="244">
        <v>1.4637193871</v>
      </c>
      <c r="AM39" s="244">
        <v>0.42857135483999997</v>
      </c>
      <c r="AN39" s="244">
        <v>1.2722857142999999</v>
      </c>
      <c r="AO39" s="244">
        <v>-0.22509035484000001</v>
      </c>
      <c r="AP39" s="244">
        <v>0.55736946666999998</v>
      </c>
      <c r="AQ39" s="244">
        <v>4.8531870967999997E-2</v>
      </c>
      <c r="AR39" s="244">
        <v>0.94912423332999996</v>
      </c>
      <c r="AS39" s="244">
        <v>8.4307354838999995E-2</v>
      </c>
      <c r="AT39" s="244">
        <v>0.89133748387</v>
      </c>
      <c r="AU39" s="244">
        <v>0.13608043333</v>
      </c>
      <c r="AV39" s="244">
        <v>1.5127677419E-2</v>
      </c>
      <c r="AW39" s="244">
        <v>0.92844420000000005</v>
      </c>
      <c r="AX39" s="244">
        <v>1.3755562258</v>
      </c>
      <c r="AY39" s="244">
        <v>0.29698590323000001</v>
      </c>
      <c r="AZ39" s="244">
        <v>1.7569649937</v>
      </c>
      <c r="BA39" s="244">
        <v>0.44574645373999999</v>
      </c>
      <c r="BB39" s="368">
        <v>-0.64440502961000001</v>
      </c>
      <c r="BC39" s="368">
        <v>-8.7225806451999996E-2</v>
      </c>
      <c r="BD39" s="368">
        <v>0.40670000000000001</v>
      </c>
      <c r="BE39" s="368">
        <v>0.58358064515999997</v>
      </c>
      <c r="BF39" s="368">
        <v>0.89380645161000005</v>
      </c>
      <c r="BG39" s="368">
        <v>0.70353333333000001</v>
      </c>
      <c r="BH39" s="368">
        <v>1.1482903226000001</v>
      </c>
      <c r="BI39" s="368">
        <v>-2.3966666667000001E-2</v>
      </c>
      <c r="BJ39" s="368">
        <v>0.66674193548000005</v>
      </c>
      <c r="BK39" s="368">
        <v>-0.19816129031999999</v>
      </c>
      <c r="BL39" s="368">
        <v>0.26614285714000002</v>
      </c>
      <c r="BM39" s="368">
        <v>2.3032258064999998E-2</v>
      </c>
      <c r="BN39" s="368">
        <v>-0.46916666667000001</v>
      </c>
      <c r="BO39" s="368">
        <v>-0.66645161289999999</v>
      </c>
      <c r="BP39" s="368">
        <v>-0.4758</v>
      </c>
      <c r="BQ39" s="368">
        <v>-0.28819354839</v>
      </c>
      <c r="BR39" s="368">
        <v>-0.18732258064999999</v>
      </c>
      <c r="BS39" s="368">
        <v>-0.16296666667000001</v>
      </c>
      <c r="BT39" s="368">
        <v>0.39548387096999998</v>
      </c>
      <c r="BU39" s="368">
        <v>0.34153333333000002</v>
      </c>
      <c r="BV39" s="368">
        <v>0.93748387096999997</v>
      </c>
    </row>
    <row r="40" spans="1:74" ht="11.15" customHeight="1" x14ac:dyDescent="0.25">
      <c r="A40" s="159" t="s">
        <v>306</v>
      </c>
      <c r="B40" s="170" t="s">
        <v>564</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-0.41103225805999999</v>
      </c>
      <c r="AN40" s="244">
        <v>1.1187499999999999</v>
      </c>
      <c r="AO40" s="244">
        <v>1.9160645161000001</v>
      </c>
      <c r="AP40" s="244">
        <v>-0.2034</v>
      </c>
      <c r="AQ40" s="244">
        <v>-0.41961290323</v>
      </c>
      <c r="AR40" s="244">
        <v>1.1083000000000001</v>
      </c>
      <c r="AS40" s="244">
        <v>0.82038709676999999</v>
      </c>
      <c r="AT40" s="244">
        <v>9.1677419354999998E-2</v>
      </c>
      <c r="AU40" s="244">
        <v>1.9926333332999999</v>
      </c>
      <c r="AV40" s="244">
        <v>9.7516129032000007E-2</v>
      </c>
      <c r="AW40" s="244">
        <v>8.3033333333000003E-2</v>
      </c>
      <c r="AX40" s="244">
        <v>1.9256451613000001</v>
      </c>
      <c r="AY40" s="244">
        <v>-0.16388404252</v>
      </c>
      <c r="AZ40" s="244">
        <v>-0.1975877161</v>
      </c>
      <c r="BA40" s="244">
        <v>-0.45845523119999998</v>
      </c>
      <c r="BB40" s="368">
        <v>-4.2122448499000001E-2</v>
      </c>
      <c r="BC40" s="368">
        <v>-0.21279561176</v>
      </c>
      <c r="BD40" s="368">
        <v>9.3492062794000005E-2</v>
      </c>
      <c r="BE40" s="368">
        <v>-0.36154150292999998</v>
      </c>
      <c r="BF40" s="368">
        <v>-0.60212968519999999</v>
      </c>
      <c r="BG40" s="368">
        <v>-0.3846223305</v>
      </c>
      <c r="BH40" s="368">
        <v>-0.83170323766999998</v>
      </c>
      <c r="BI40" s="368">
        <v>-0.25073952785999998</v>
      </c>
      <c r="BJ40" s="368">
        <v>-0.11399236893</v>
      </c>
      <c r="BK40" s="368">
        <v>-0.32803558228000002</v>
      </c>
      <c r="BL40" s="368">
        <v>0.31903491442999998</v>
      </c>
      <c r="BM40" s="368">
        <v>-1.8232451928999999E-2</v>
      </c>
      <c r="BN40" s="368">
        <v>-0.14626761193999999</v>
      </c>
      <c r="BO40" s="368">
        <v>-0.13746497220000001</v>
      </c>
      <c r="BP40" s="368">
        <v>0.16477626427</v>
      </c>
      <c r="BQ40" s="368">
        <v>-8.0715552189999998E-2</v>
      </c>
      <c r="BR40" s="368">
        <v>-0.19907110523999999</v>
      </c>
      <c r="BS40" s="368">
        <v>-9.3978025574999999E-2</v>
      </c>
      <c r="BT40" s="368">
        <v>-0.67460771603000003</v>
      </c>
      <c r="BU40" s="368">
        <v>-0.38315975492999998</v>
      </c>
      <c r="BV40" s="368">
        <v>-6.0527160258E-2</v>
      </c>
    </row>
    <row r="41" spans="1:74" ht="11.15" customHeight="1" x14ac:dyDescent="0.25">
      <c r="A41" s="159" t="s">
        <v>307</v>
      </c>
      <c r="B41" s="170" t="s">
        <v>565</v>
      </c>
      <c r="C41" s="244">
        <v>0.13393949194999999</v>
      </c>
      <c r="D41" s="244">
        <v>0.31054851388999999</v>
      </c>
      <c r="E41" s="244">
        <v>-0.64417112186000003</v>
      </c>
      <c r="F41" s="244">
        <v>-0.33326103216000003</v>
      </c>
      <c r="G41" s="244">
        <v>0.38070396527</v>
      </c>
      <c r="H41" s="244">
        <v>0.24058419229</v>
      </c>
      <c r="I41" s="244">
        <v>1.0067915471</v>
      </c>
      <c r="J41" s="244">
        <v>0.94649883142000002</v>
      </c>
      <c r="K41" s="244">
        <v>-0.84462240678</v>
      </c>
      <c r="L41" s="244">
        <v>-2.279049949</v>
      </c>
      <c r="M41" s="244">
        <v>-1.8440934402</v>
      </c>
      <c r="N41" s="244">
        <v>-0.86162053765000002</v>
      </c>
      <c r="O41" s="244">
        <v>-0.10142362402000001</v>
      </c>
      <c r="P41" s="244">
        <v>0.82270145997999999</v>
      </c>
      <c r="Q41" s="244">
        <v>-0.36312438442</v>
      </c>
      <c r="R41" s="244">
        <v>0.53034342662</v>
      </c>
      <c r="S41" s="244">
        <v>1.7784935997</v>
      </c>
      <c r="T41" s="244">
        <v>1.1799807041999999</v>
      </c>
      <c r="U41" s="244">
        <v>3.2263013463000001</v>
      </c>
      <c r="V41" s="244">
        <v>2.2097850391999998</v>
      </c>
      <c r="W41" s="244">
        <v>0.59972252541000004</v>
      </c>
      <c r="X41" s="244">
        <v>-2.2294264346000001</v>
      </c>
      <c r="Y41" s="244">
        <v>-0.29770599461000002</v>
      </c>
      <c r="Z41" s="244">
        <v>0.12415323960999999</v>
      </c>
      <c r="AA41" s="244">
        <v>-4.572235568</v>
      </c>
      <c r="AB41" s="244">
        <v>-2.9234016681999999</v>
      </c>
      <c r="AC41" s="244">
        <v>-4.6637488022999998</v>
      </c>
      <c r="AD41" s="244">
        <v>-12.421324217</v>
      </c>
      <c r="AE41" s="244">
        <v>1.0191472932000001</v>
      </c>
      <c r="AF41" s="244">
        <v>2.7134889119999999</v>
      </c>
      <c r="AG41" s="244">
        <v>2.3111919200000002</v>
      </c>
      <c r="AH41" s="244">
        <v>-1.9735144299000001E-2</v>
      </c>
      <c r="AI41" s="244">
        <v>0.75292631216999995</v>
      </c>
      <c r="AJ41" s="244">
        <v>-0.54861988563999997</v>
      </c>
      <c r="AK41" s="244">
        <v>0.58304648558000005</v>
      </c>
      <c r="AL41" s="244">
        <v>-0.43142777815</v>
      </c>
      <c r="AM41" s="244">
        <v>-0.97178404872000002</v>
      </c>
      <c r="AN41" s="244">
        <v>1.4795999993</v>
      </c>
      <c r="AO41" s="244">
        <v>0.70960599566000004</v>
      </c>
      <c r="AP41" s="244">
        <v>1.0705302827000001</v>
      </c>
      <c r="AQ41" s="244">
        <v>0.88877757204999996</v>
      </c>
      <c r="AR41" s="244">
        <v>1.0964756537</v>
      </c>
      <c r="AS41" s="244">
        <v>0.18617307082000001</v>
      </c>
      <c r="AT41" s="244">
        <v>0.50941624991000001</v>
      </c>
      <c r="AU41" s="244">
        <v>0.76154061571999998</v>
      </c>
      <c r="AV41" s="244">
        <v>0.48296660962999999</v>
      </c>
      <c r="AW41" s="244">
        <v>0.89140073232999995</v>
      </c>
      <c r="AX41" s="244">
        <v>0.56644847528999998</v>
      </c>
      <c r="AY41" s="244">
        <v>-0.33936186538000002</v>
      </c>
      <c r="AZ41" s="244">
        <v>-0.40216973210000001</v>
      </c>
      <c r="BA41" s="244">
        <v>-0.94386116642999995</v>
      </c>
      <c r="BB41" s="368">
        <v>-8.9666219591999996E-2</v>
      </c>
      <c r="BC41" s="368">
        <v>-0.46534449751000001</v>
      </c>
      <c r="BD41" s="368">
        <v>0.20180937515</v>
      </c>
      <c r="BE41" s="368">
        <v>-0.77016920306000003</v>
      </c>
      <c r="BF41" s="368">
        <v>-1.2695475215000001</v>
      </c>
      <c r="BG41" s="368">
        <v>-0.82138620802999995</v>
      </c>
      <c r="BH41" s="368">
        <v>-1.7490719473</v>
      </c>
      <c r="BI41" s="368">
        <v>-0.53431339233999997</v>
      </c>
      <c r="BJ41" s="368">
        <v>-0.24309456575999999</v>
      </c>
      <c r="BK41" s="368">
        <v>-0.70621538020999997</v>
      </c>
      <c r="BL41" s="368">
        <v>0.67760182019000004</v>
      </c>
      <c r="BM41" s="368">
        <v>-3.9437004776999997E-2</v>
      </c>
      <c r="BN41" s="368">
        <v>-0.32300621969999999</v>
      </c>
      <c r="BO41" s="368">
        <v>-0.31037801012999999</v>
      </c>
      <c r="BP41" s="368">
        <v>0.36635670831</v>
      </c>
      <c r="BQ41" s="368">
        <v>-0.17589522396999999</v>
      </c>
      <c r="BR41" s="368">
        <v>-0.42837722980999998</v>
      </c>
      <c r="BS41" s="368">
        <v>-0.20374966202</v>
      </c>
      <c r="BT41" s="368">
        <v>-1.4265050558000001</v>
      </c>
      <c r="BU41" s="368">
        <v>-0.82505889958</v>
      </c>
      <c r="BV41" s="368">
        <v>-0.12989226273000001</v>
      </c>
    </row>
    <row r="42" spans="1:74" ht="11.15" customHeight="1" x14ac:dyDescent="0.25">
      <c r="A42" s="159" t="s">
        <v>308</v>
      </c>
      <c r="B42" s="170" t="s">
        <v>566</v>
      </c>
      <c r="C42" s="244">
        <v>-0.47125954031</v>
      </c>
      <c r="D42" s="244">
        <v>0.89573754960999996</v>
      </c>
      <c r="E42" s="244">
        <v>0.76344762008</v>
      </c>
      <c r="F42" s="244">
        <v>-0.38653299881999997</v>
      </c>
      <c r="G42" s="244">
        <v>0.33428664268000002</v>
      </c>
      <c r="H42" s="244">
        <v>0.62711195896000005</v>
      </c>
      <c r="I42" s="244">
        <v>0.2478049987</v>
      </c>
      <c r="J42" s="244">
        <v>6.8518347546000002E-2</v>
      </c>
      <c r="K42" s="244">
        <v>-0.93533800678000001</v>
      </c>
      <c r="L42" s="244">
        <v>-1.8883299812000001</v>
      </c>
      <c r="M42" s="244">
        <v>-1.6225364402</v>
      </c>
      <c r="N42" s="244">
        <v>-1.2594557635000001</v>
      </c>
      <c r="O42" s="244">
        <v>-0.32162155950999999</v>
      </c>
      <c r="P42" s="244">
        <v>0.95262553139999995</v>
      </c>
      <c r="Q42" s="244">
        <v>-0.25198054571</v>
      </c>
      <c r="R42" s="244">
        <v>0.39223415996</v>
      </c>
      <c r="S42" s="244">
        <v>0.40350395457999999</v>
      </c>
      <c r="T42" s="244">
        <v>0.94022997084000004</v>
      </c>
      <c r="U42" s="244">
        <v>2.5608460559999999</v>
      </c>
      <c r="V42" s="244">
        <v>1.3776236521</v>
      </c>
      <c r="W42" s="244">
        <v>1.8251171254</v>
      </c>
      <c r="X42" s="244">
        <v>-0.48342530553000002</v>
      </c>
      <c r="Y42" s="244">
        <v>-0.35880569461</v>
      </c>
      <c r="Z42" s="244">
        <v>0.40557623961</v>
      </c>
      <c r="AA42" s="244">
        <v>-5.3744150840999998</v>
      </c>
      <c r="AB42" s="244">
        <v>-2.0332117717</v>
      </c>
      <c r="AC42" s="244">
        <v>-7.7689852539000004</v>
      </c>
      <c r="AD42" s="244">
        <v>-17.446935317000001</v>
      </c>
      <c r="AE42" s="244">
        <v>-2.1222116745999999</v>
      </c>
      <c r="AF42" s="244">
        <v>2.4312666454</v>
      </c>
      <c r="AG42" s="244">
        <v>2.1535190812999998</v>
      </c>
      <c r="AH42" s="244">
        <v>0.35578024279999998</v>
      </c>
      <c r="AI42" s="244">
        <v>2.1722852788</v>
      </c>
      <c r="AJ42" s="244">
        <v>1.2525089853</v>
      </c>
      <c r="AK42" s="244">
        <v>1.2191545522</v>
      </c>
      <c r="AL42" s="244">
        <v>1.9218722541</v>
      </c>
      <c r="AM42" s="244">
        <v>-0.95424495194000003</v>
      </c>
      <c r="AN42" s="244">
        <v>3.8706357136</v>
      </c>
      <c r="AO42" s="244">
        <v>2.4005801569999998</v>
      </c>
      <c r="AP42" s="244">
        <v>1.4244997494</v>
      </c>
      <c r="AQ42" s="244">
        <v>0.51769653978999997</v>
      </c>
      <c r="AR42" s="244">
        <v>3.1538998871000001</v>
      </c>
      <c r="AS42" s="244">
        <v>1.0908675224</v>
      </c>
      <c r="AT42" s="244">
        <v>1.4924311531000001</v>
      </c>
      <c r="AU42" s="244">
        <v>2.8902543824000002</v>
      </c>
      <c r="AV42" s="244">
        <v>0.59561041607999998</v>
      </c>
      <c r="AW42" s="244">
        <v>1.9028782657000001</v>
      </c>
      <c r="AX42" s="244">
        <v>3.8676498624</v>
      </c>
      <c r="AY42" s="244">
        <v>-0.20626000467</v>
      </c>
      <c r="AZ42" s="244">
        <v>1.1572075454999999</v>
      </c>
      <c r="BA42" s="244">
        <v>-0.95656994388000005</v>
      </c>
      <c r="BB42" s="368">
        <v>-0.77619369770000002</v>
      </c>
      <c r="BC42" s="368">
        <v>-0.76536591572000001</v>
      </c>
      <c r="BD42" s="368">
        <v>0.70200143794000003</v>
      </c>
      <c r="BE42" s="368">
        <v>-0.54813006083000004</v>
      </c>
      <c r="BF42" s="368">
        <v>-0.97787075512999999</v>
      </c>
      <c r="BG42" s="368">
        <v>-0.5024752052</v>
      </c>
      <c r="BH42" s="368">
        <v>-1.4324848623999999</v>
      </c>
      <c r="BI42" s="368">
        <v>-0.80901958686999997</v>
      </c>
      <c r="BJ42" s="368">
        <v>0.30965500079000002</v>
      </c>
      <c r="BK42" s="368">
        <v>-1.2324122528000001</v>
      </c>
      <c r="BL42" s="368">
        <v>1.2627795918</v>
      </c>
      <c r="BM42" s="368">
        <v>-3.4637198642000003E-2</v>
      </c>
      <c r="BN42" s="368">
        <v>-0.93844049830999998</v>
      </c>
      <c r="BO42" s="368">
        <v>-1.1142945952000001</v>
      </c>
      <c r="BP42" s="368">
        <v>5.5332972582999997E-2</v>
      </c>
      <c r="BQ42" s="368">
        <v>-0.54480432454000005</v>
      </c>
      <c r="BR42" s="368">
        <v>-0.81477091570000004</v>
      </c>
      <c r="BS42" s="368">
        <v>-0.46069435426999999</v>
      </c>
      <c r="BT42" s="368">
        <v>-1.7056289009000001</v>
      </c>
      <c r="BU42" s="368">
        <v>-0.86668532116999997</v>
      </c>
      <c r="BV42" s="368">
        <v>0.74706444798000005</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1093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562</v>
      </c>
      <c r="B45" s="170" t="s">
        <v>302</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1299.893186</v>
      </c>
      <c r="AB45" s="249">
        <v>1282.712679</v>
      </c>
      <c r="AC45" s="249">
        <v>1326.7220090000001</v>
      </c>
      <c r="AD45" s="249">
        <v>1403.599342</v>
      </c>
      <c r="AE45" s="249">
        <v>1432.23847</v>
      </c>
      <c r="AF45" s="249">
        <v>1457.7031380000001</v>
      </c>
      <c r="AG45" s="249">
        <v>1453.9879960000001</v>
      </c>
      <c r="AH45" s="249">
        <v>1437.578019</v>
      </c>
      <c r="AI45" s="249">
        <v>1423.1812500000001</v>
      </c>
      <c r="AJ45" s="249">
        <v>1386.3292550000001</v>
      </c>
      <c r="AK45" s="249">
        <v>1388.724013</v>
      </c>
      <c r="AL45" s="249">
        <v>1343.347712</v>
      </c>
      <c r="AM45" s="249">
        <v>1330.0630000000001</v>
      </c>
      <c r="AN45" s="249">
        <v>1294.751</v>
      </c>
      <c r="AO45" s="249">
        <v>1301.727801</v>
      </c>
      <c r="AP45" s="249">
        <v>1289.352717</v>
      </c>
      <c r="AQ45" s="249">
        <v>1293.691229</v>
      </c>
      <c r="AR45" s="249">
        <v>1271.4985019999999</v>
      </c>
      <c r="AS45" s="249">
        <v>1268.886974</v>
      </c>
      <c r="AT45" s="249">
        <v>1241.255512</v>
      </c>
      <c r="AU45" s="249">
        <v>1240.707099</v>
      </c>
      <c r="AV45" s="249">
        <v>1247.3601410000001</v>
      </c>
      <c r="AW45" s="249">
        <v>1228.685815</v>
      </c>
      <c r="AX45" s="249">
        <v>1193.8285719999999</v>
      </c>
      <c r="AY45" s="249">
        <v>1189.9870089999999</v>
      </c>
      <c r="AZ45" s="249">
        <v>1151.6129891999999</v>
      </c>
      <c r="BA45" s="249">
        <v>1150.7108490999999</v>
      </c>
      <c r="BB45" s="312">
        <v>1187.0429999999999</v>
      </c>
      <c r="BC45" s="312">
        <v>1219.1220000000001</v>
      </c>
      <c r="BD45" s="312">
        <v>1241.721</v>
      </c>
      <c r="BE45" s="312">
        <v>1253.6300000000001</v>
      </c>
      <c r="BF45" s="312">
        <v>1255.922</v>
      </c>
      <c r="BG45" s="312">
        <v>1264.816</v>
      </c>
      <c r="BH45" s="312">
        <v>1261.819</v>
      </c>
      <c r="BI45" s="312">
        <v>1265.1379999999999</v>
      </c>
      <c r="BJ45" s="312">
        <v>1247.069</v>
      </c>
      <c r="BK45" s="312">
        <v>1254.712</v>
      </c>
      <c r="BL45" s="312">
        <v>1248.76</v>
      </c>
      <c r="BM45" s="312">
        <v>1248.846</v>
      </c>
      <c r="BN45" s="312">
        <v>1265.521</v>
      </c>
      <c r="BO45" s="312">
        <v>1288.7809999999999</v>
      </c>
      <c r="BP45" s="312">
        <v>1305.655</v>
      </c>
      <c r="BQ45" s="312">
        <v>1317.1890000000001</v>
      </c>
      <c r="BR45" s="312">
        <v>1322.9960000000001</v>
      </c>
      <c r="BS45" s="312">
        <v>1327.885</v>
      </c>
      <c r="BT45" s="312">
        <v>1319.125</v>
      </c>
      <c r="BU45" s="312">
        <v>1312.3789999999999</v>
      </c>
      <c r="BV45" s="312">
        <v>1286.817</v>
      </c>
    </row>
    <row r="46" spans="1:74" ht="11.15" customHeight="1" x14ac:dyDescent="0.25">
      <c r="A46" s="159" t="s">
        <v>304</v>
      </c>
      <c r="B46" s="248" t="s">
        <v>303</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2900.8501860000001</v>
      </c>
      <c r="AB46" s="247">
        <v>2875.0346789999999</v>
      </c>
      <c r="AC46" s="247">
        <v>2971.2970089999999</v>
      </c>
      <c r="AD46" s="247">
        <v>3119.2063419999999</v>
      </c>
      <c r="AE46" s="247">
        <v>3206.0884700000001</v>
      </c>
      <c r="AF46" s="247">
        <v>3206.8581380000001</v>
      </c>
      <c r="AG46" s="247">
        <v>3211.6289959999999</v>
      </c>
      <c r="AH46" s="247">
        <v>3208.598019</v>
      </c>
      <c r="AI46" s="247">
        <v>3171.3612499999999</v>
      </c>
      <c r="AJ46" s="247">
        <v>3119.1562549999999</v>
      </c>
      <c r="AK46" s="247">
        <v>3100.5440130000002</v>
      </c>
      <c r="AL46" s="247">
        <v>3027.5907120000002</v>
      </c>
      <c r="AM46" s="247">
        <v>3027.0479999999998</v>
      </c>
      <c r="AN46" s="247">
        <v>2960.4110000000001</v>
      </c>
      <c r="AO46" s="247">
        <v>2907.9898010000002</v>
      </c>
      <c r="AP46" s="247">
        <v>2901.7167169999998</v>
      </c>
      <c r="AQ46" s="247">
        <v>2919.0632289999999</v>
      </c>
      <c r="AR46" s="247">
        <v>2863.621502</v>
      </c>
      <c r="AS46" s="247">
        <v>2835.5779739999998</v>
      </c>
      <c r="AT46" s="247">
        <v>2805.1045119999999</v>
      </c>
      <c r="AU46" s="247">
        <v>2744.7770989999999</v>
      </c>
      <c r="AV46" s="247">
        <v>2748.4071410000001</v>
      </c>
      <c r="AW46" s="247">
        <v>2727.2418149999999</v>
      </c>
      <c r="AX46" s="247">
        <v>2632.6895720000002</v>
      </c>
      <c r="AY46" s="247">
        <v>2633.9284143</v>
      </c>
      <c r="AZ46" s="247">
        <v>2601.0868504999999</v>
      </c>
      <c r="BA46" s="247">
        <v>2614.3968226000002</v>
      </c>
      <c r="BB46" s="313">
        <v>2651.992647</v>
      </c>
      <c r="BC46" s="313">
        <v>2690.6683109999999</v>
      </c>
      <c r="BD46" s="313">
        <v>2710.4625491000002</v>
      </c>
      <c r="BE46" s="313">
        <v>2733.5793356999998</v>
      </c>
      <c r="BF46" s="313">
        <v>2754.5373559</v>
      </c>
      <c r="BG46" s="313">
        <v>2774.9700257999998</v>
      </c>
      <c r="BH46" s="313">
        <v>2797.7558261999998</v>
      </c>
      <c r="BI46" s="313">
        <v>2808.5970120000002</v>
      </c>
      <c r="BJ46" s="313">
        <v>2794.0617754999998</v>
      </c>
      <c r="BK46" s="313">
        <v>2811.8738785</v>
      </c>
      <c r="BL46" s="313">
        <v>2796.9889008999999</v>
      </c>
      <c r="BM46" s="313">
        <v>2797.6401068999999</v>
      </c>
      <c r="BN46" s="313">
        <v>2818.7031353000002</v>
      </c>
      <c r="BO46" s="313">
        <v>2846.2245493999999</v>
      </c>
      <c r="BP46" s="313">
        <v>2858.1552615000001</v>
      </c>
      <c r="BQ46" s="313">
        <v>2872.1914436000002</v>
      </c>
      <c r="BR46" s="313">
        <v>2884.1696479000002</v>
      </c>
      <c r="BS46" s="313">
        <v>2891.8779886000002</v>
      </c>
      <c r="BT46" s="313">
        <v>2904.0308278000002</v>
      </c>
      <c r="BU46" s="313">
        <v>2908.7796205</v>
      </c>
      <c r="BV46" s="313">
        <v>2885.0939623999998</v>
      </c>
    </row>
    <row r="47" spans="1:74" s="636" customFormat="1" ht="12" customHeight="1" x14ac:dyDescent="0.25">
      <c r="A47" s="395"/>
      <c r="B47" s="772" t="s">
        <v>797</v>
      </c>
      <c r="C47" s="772"/>
      <c r="D47" s="772"/>
      <c r="E47" s="772"/>
      <c r="F47" s="772"/>
      <c r="G47" s="772"/>
      <c r="H47" s="772"/>
      <c r="I47" s="772"/>
      <c r="J47" s="772"/>
      <c r="K47" s="772"/>
      <c r="L47" s="772"/>
      <c r="M47" s="772"/>
      <c r="N47" s="772"/>
      <c r="O47" s="772"/>
      <c r="P47" s="772"/>
      <c r="Q47" s="734"/>
      <c r="R47" s="676"/>
      <c r="AY47" s="484"/>
      <c r="AZ47" s="484"/>
      <c r="BA47" s="484"/>
      <c r="BB47" s="484"/>
      <c r="BC47" s="484"/>
      <c r="BD47" s="578"/>
      <c r="BE47" s="578"/>
      <c r="BF47" s="578"/>
      <c r="BG47" s="484"/>
      <c r="BH47" s="484"/>
      <c r="BI47" s="484"/>
      <c r="BJ47" s="484"/>
    </row>
    <row r="48" spans="1:74" s="396" customFormat="1" ht="12" customHeight="1" x14ac:dyDescent="0.25">
      <c r="A48" s="395"/>
      <c r="B48" s="777" t="s">
        <v>1105</v>
      </c>
      <c r="C48" s="734"/>
      <c r="D48" s="734"/>
      <c r="E48" s="734"/>
      <c r="F48" s="734"/>
      <c r="G48" s="734"/>
      <c r="H48" s="734"/>
      <c r="I48" s="734"/>
      <c r="J48" s="734"/>
      <c r="K48" s="734"/>
      <c r="L48" s="734"/>
      <c r="M48" s="734"/>
      <c r="N48" s="734"/>
      <c r="O48" s="734"/>
      <c r="P48" s="734"/>
      <c r="Q48" s="734"/>
      <c r="R48" s="676"/>
      <c r="AY48" s="484"/>
      <c r="AZ48" s="484"/>
      <c r="BA48" s="484"/>
      <c r="BB48" s="484"/>
      <c r="BC48" s="484"/>
      <c r="BD48" s="578"/>
      <c r="BE48" s="578"/>
      <c r="BF48" s="578"/>
      <c r="BG48" s="484"/>
      <c r="BH48" s="484"/>
      <c r="BI48" s="484"/>
      <c r="BJ48" s="484"/>
    </row>
    <row r="49" spans="1:74" s="396" customFormat="1" ht="12" customHeight="1" x14ac:dyDescent="0.25">
      <c r="A49" s="395"/>
      <c r="B49" s="772" t="s">
        <v>1106</v>
      </c>
      <c r="C49" s="740"/>
      <c r="D49" s="740"/>
      <c r="E49" s="740"/>
      <c r="F49" s="740"/>
      <c r="G49" s="740"/>
      <c r="H49" s="740"/>
      <c r="I49" s="740"/>
      <c r="J49" s="740"/>
      <c r="K49" s="740"/>
      <c r="L49" s="740"/>
      <c r="M49" s="740"/>
      <c r="N49" s="740"/>
      <c r="O49" s="740"/>
      <c r="P49" s="740"/>
      <c r="Q49" s="734"/>
      <c r="R49" s="676"/>
      <c r="AY49" s="484"/>
      <c r="AZ49" s="484"/>
      <c r="BA49" s="484"/>
      <c r="BB49" s="484"/>
      <c r="BC49" s="484"/>
      <c r="BD49" s="578"/>
      <c r="BE49" s="578"/>
      <c r="BF49" s="578"/>
      <c r="BG49" s="484"/>
      <c r="BH49" s="484"/>
      <c r="BI49" s="484"/>
      <c r="BJ49" s="484"/>
    </row>
    <row r="50" spans="1:74" s="396" customFormat="1" ht="12" customHeight="1" x14ac:dyDescent="0.25">
      <c r="A50" s="395"/>
      <c r="B50" s="778" t="s">
        <v>1107</v>
      </c>
      <c r="C50" s="778"/>
      <c r="D50" s="778"/>
      <c r="E50" s="778"/>
      <c r="F50" s="778"/>
      <c r="G50" s="778"/>
      <c r="H50" s="778"/>
      <c r="I50" s="778"/>
      <c r="J50" s="778"/>
      <c r="K50" s="778"/>
      <c r="L50" s="778"/>
      <c r="M50" s="778"/>
      <c r="N50" s="778"/>
      <c r="O50" s="778"/>
      <c r="P50" s="778"/>
      <c r="Q50" s="778"/>
      <c r="R50" s="676"/>
      <c r="AY50" s="484"/>
      <c r="AZ50" s="484"/>
      <c r="BA50" s="484"/>
      <c r="BB50" s="484"/>
      <c r="BC50" s="484"/>
      <c r="BD50" s="578"/>
      <c r="BE50" s="578"/>
      <c r="BF50" s="578"/>
      <c r="BG50" s="484"/>
      <c r="BH50" s="484"/>
      <c r="BI50" s="484"/>
      <c r="BJ50" s="484"/>
    </row>
    <row r="51" spans="1:74" s="718" customFormat="1" ht="12" customHeight="1" x14ac:dyDescent="0.25">
      <c r="A51" s="395"/>
      <c r="B51" s="771" t="s">
        <v>808</v>
      </c>
      <c r="C51" s="755"/>
      <c r="D51" s="755"/>
      <c r="E51" s="755"/>
      <c r="F51" s="755"/>
      <c r="G51" s="755"/>
      <c r="H51" s="755"/>
      <c r="I51" s="755"/>
      <c r="J51" s="755"/>
      <c r="K51" s="755"/>
      <c r="L51" s="755"/>
      <c r="M51" s="755"/>
      <c r="N51" s="755"/>
      <c r="O51" s="755"/>
      <c r="P51" s="755"/>
      <c r="Q51" s="755"/>
      <c r="R51" s="152"/>
      <c r="AY51" s="484"/>
      <c r="AZ51" s="484"/>
      <c r="BA51" s="484"/>
      <c r="BB51" s="484"/>
      <c r="BC51" s="484"/>
      <c r="BD51" s="578"/>
      <c r="BE51" s="578"/>
      <c r="BF51" s="578"/>
      <c r="BG51" s="484"/>
      <c r="BH51" s="484"/>
      <c r="BI51" s="484"/>
      <c r="BJ51" s="484"/>
    </row>
    <row r="52" spans="1:74" s="718" customFormat="1" ht="12" customHeight="1" x14ac:dyDescent="0.2">
      <c r="A52" s="395"/>
      <c r="B52" s="772" t="s">
        <v>645</v>
      </c>
      <c r="C52" s="740"/>
      <c r="D52" s="740"/>
      <c r="E52" s="740"/>
      <c r="F52" s="740"/>
      <c r="G52" s="740"/>
      <c r="H52" s="740"/>
      <c r="I52" s="740"/>
      <c r="J52" s="740"/>
      <c r="K52" s="740"/>
      <c r="L52" s="740"/>
      <c r="M52" s="740"/>
      <c r="N52" s="740"/>
      <c r="O52" s="740"/>
      <c r="P52" s="740"/>
      <c r="Q52" s="734"/>
      <c r="R52" s="152"/>
      <c r="AY52" s="484"/>
      <c r="AZ52" s="484"/>
      <c r="BA52" s="484"/>
      <c r="BB52" s="484"/>
      <c r="BC52" s="484"/>
      <c r="BD52" s="578"/>
      <c r="BE52" s="578"/>
      <c r="BF52" s="578"/>
      <c r="BG52" s="484"/>
      <c r="BH52" s="484"/>
      <c r="BI52" s="484"/>
      <c r="BJ52" s="484"/>
    </row>
    <row r="53" spans="1:74" s="718" customFormat="1" ht="12" customHeight="1" x14ac:dyDescent="0.2">
      <c r="A53" s="395"/>
      <c r="B53" s="772" t="s">
        <v>1329</v>
      </c>
      <c r="C53" s="734"/>
      <c r="D53" s="734"/>
      <c r="E53" s="734"/>
      <c r="F53" s="734"/>
      <c r="G53" s="734"/>
      <c r="H53" s="734"/>
      <c r="I53" s="734"/>
      <c r="J53" s="734"/>
      <c r="K53" s="734"/>
      <c r="L53" s="734"/>
      <c r="M53" s="734"/>
      <c r="N53" s="734"/>
      <c r="O53" s="734"/>
      <c r="P53" s="734"/>
      <c r="Q53" s="734"/>
      <c r="R53" s="152"/>
      <c r="AY53" s="484"/>
      <c r="AZ53" s="484"/>
      <c r="BA53" s="484"/>
      <c r="BB53" s="484"/>
      <c r="BC53" s="484"/>
      <c r="BD53" s="578"/>
      <c r="BE53" s="578"/>
      <c r="BF53" s="578"/>
      <c r="BG53" s="484"/>
      <c r="BH53" s="484"/>
      <c r="BI53" s="484"/>
      <c r="BJ53" s="484"/>
    </row>
    <row r="54" spans="1:74" s="718" customFormat="1" ht="12" customHeight="1" x14ac:dyDescent="0.2">
      <c r="A54" s="395"/>
      <c r="B54" s="772" t="s">
        <v>1328</v>
      </c>
      <c r="C54" s="734"/>
      <c r="D54" s="734"/>
      <c r="E54" s="734"/>
      <c r="F54" s="734"/>
      <c r="G54" s="734"/>
      <c r="H54" s="734"/>
      <c r="I54" s="734"/>
      <c r="J54" s="734"/>
      <c r="K54" s="734"/>
      <c r="L54" s="734"/>
      <c r="M54" s="734"/>
      <c r="N54" s="734"/>
      <c r="O54" s="734"/>
      <c r="P54" s="734"/>
      <c r="Q54" s="734"/>
      <c r="R54" s="152"/>
      <c r="AY54" s="484"/>
      <c r="AZ54" s="484"/>
      <c r="BA54" s="484"/>
      <c r="BB54" s="484"/>
      <c r="BC54" s="484"/>
      <c r="BD54" s="578"/>
      <c r="BE54" s="578"/>
      <c r="BF54" s="578"/>
      <c r="BG54" s="484"/>
      <c r="BH54" s="484"/>
      <c r="BI54" s="484"/>
      <c r="BJ54" s="484"/>
    </row>
    <row r="55" spans="1:74" s="718" customFormat="1" ht="12" customHeight="1" x14ac:dyDescent="0.25">
      <c r="A55" s="395"/>
      <c r="B55" s="778" t="s">
        <v>1330</v>
      </c>
      <c r="C55" s="778"/>
      <c r="D55" s="778"/>
      <c r="E55" s="778"/>
      <c r="F55" s="778"/>
      <c r="G55" s="778"/>
      <c r="H55" s="778"/>
      <c r="I55" s="778"/>
      <c r="J55" s="778"/>
      <c r="K55" s="778"/>
      <c r="L55" s="778"/>
      <c r="M55" s="778"/>
      <c r="N55" s="778"/>
      <c r="O55" s="778"/>
      <c r="P55" s="778"/>
      <c r="Q55" s="778"/>
      <c r="R55" s="778"/>
      <c r="AY55" s="484"/>
      <c r="AZ55" s="484"/>
      <c r="BA55" s="484"/>
      <c r="BB55" s="484"/>
      <c r="BC55" s="484"/>
      <c r="BD55" s="578"/>
      <c r="BE55" s="578"/>
      <c r="BF55" s="578"/>
      <c r="BG55" s="484"/>
      <c r="BH55" s="484"/>
      <c r="BI55" s="484"/>
      <c r="BJ55" s="484"/>
    </row>
    <row r="56" spans="1:74" s="718" customFormat="1" ht="12" customHeight="1" x14ac:dyDescent="0.25">
      <c r="A56" s="395"/>
      <c r="B56" s="778" t="s">
        <v>1335</v>
      </c>
      <c r="C56" s="778"/>
      <c r="D56" s="778"/>
      <c r="E56" s="778"/>
      <c r="F56" s="778"/>
      <c r="G56" s="778"/>
      <c r="H56" s="778"/>
      <c r="I56" s="778"/>
      <c r="J56" s="778"/>
      <c r="K56" s="778"/>
      <c r="L56" s="778"/>
      <c r="M56" s="778"/>
      <c r="N56" s="778"/>
      <c r="O56" s="778"/>
      <c r="P56" s="778"/>
      <c r="Q56" s="778"/>
      <c r="R56" s="677"/>
      <c r="AY56" s="484"/>
      <c r="AZ56" s="484"/>
      <c r="BA56" s="484"/>
      <c r="BB56" s="484"/>
      <c r="BC56" s="484"/>
      <c r="BD56" s="578"/>
      <c r="BE56" s="578"/>
      <c r="BF56" s="578"/>
      <c r="BG56" s="484"/>
      <c r="BH56" s="484"/>
      <c r="BI56" s="484"/>
      <c r="BJ56" s="484"/>
    </row>
    <row r="57" spans="1:74" s="396" customFormat="1" ht="12" customHeight="1" x14ac:dyDescent="0.25">
      <c r="A57" s="395"/>
      <c r="B57" s="779" t="str">
        <f>"Notes: "&amp;"EIA completed modeling and analysis for this report on " &amp;Dates!D2&amp;"."</f>
        <v>Notes: EIA completed modeling and analysis for this report on Thursday April 7, 2022.</v>
      </c>
      <c r="C57" s="747"/>
      <c r="D57" s="747"/>
      <c r="E57" s="747"/>
      <c r="F57" s="747"/>
      <c r="G57" s="747"/>
      <c r="H57" s="747"/>
      <c r="I57" s="747"/>
      <c r="J57" s="747"/>
      <c r="K57" s="747"/>
      <c r="L57" s="747"/>
      <c r="M57" s="747"/>
      <c r="N57" s="747"/>
      <c r="O57" s="747"/>
      <c r="P57" s="747"/>
      <c r="Q57" s="747"/>
      <c r="R57" s="676"/>
      <c r="AY57" s="484"/>
      <c r="AZ57" s="484"/>
      <c r="BA57" s="484"/>
      <c r="BB57" s="484"/>
      <c r="BC57" s="484"/>
      <c r="BD57" s="578"/>
      <c r="BE57" s="578"/>
      <c r="BF57" s="578"/>
      <c r="BG57" s="484"/>
      <c r="BH57" s="484"/>
      <c r="BI57" s="484"/>
      <c r="BJ57" s="484"/>
    </row>
    <row r="58" spans="1:74" s="714" customFormat="1" ht="12" customHeight="1" x14ac:dyDescent="0.25">
      <c r="A58" s="395"/>
      <c r="B58" s="775" t="s">
        <v>351</v>
      </c>
      <c r="C58" s="740"/>
      <c r="D58" s="740"/>
      <c r="E58" s="740"/>
      <c r="F58" s="740"/>
      <c r="G58" s="740"/>
      <c r="H58" s="740"/>
      <c r="I58" s="740"/>
      <c r="J58" s="740"/>
      <c r="K58" s="740"/>
      <c r="L58" s="740"/>
      <c r="M58" s="740"/>
      <c r="N58" s="740"/>
      <c r="O58" s="740"/>
      <c r="P58" s="740"/>
      <c r="Q58" s="734"/>
      <c r="AY58" s="484"/>
      <c r="AZ58" s="484"/>
      <c r="BA58" s="484"/>
      <c r="BB58" s="484"/>
      <c r="BC58" s="484"/>
      <c r="BD58" s="578"/>
      <c r="BE58" s="578"/>
      <c r="BF58" s="578"/>
      <c r="BG58" s="484"/>
      <c r="BH58" s="484"/>
      <c r="BI58" s="484"/>
      <c r="BJ58" s="484"/>
    </row>
    <row r="59" spans="1:74" s="396" customFormat="1" ht="12" customHeight="1" x14ac:dyDescent="0.25">
      <c r="A59" s="395"/>
      <c r="B59" s="774" t="s">
        <v>847</v>
      </c>
      <c r="C59" s="734"/>
      <c r="D59" s="734"/>
      <c r="E59" s="734"/>
      <c r="F59" s="734"/>
      <c r="G59" s="734"/>
      <c r="H59" s="734"/>
      <c r="I59" s="734"/>
      <c r="J59" s="734"/>
      <c r="K59" s="734"/>
      <c r="L59" s="734"/>
      <c r="M59" s="734"/>
      <c r="N59" s="734"/>
      <c r="O59" s="734"/>
      <c r="P59" s="734"/>
      <c r="Q59" s="734"/>
      <c r="R59" s="676"/>
      <c r="AY59" s="484"/>
      <c r="AZ59" s="484"/>
      <c r="BA59" s="484"/>
      <c r="BB59" s="484"/>
      <c r="BC59" s="484"/>
      <c r="BD59" s="578"/>
      <c r="BE59" s="578"/>
      <c r="BF59" s="578"/>
      <c r="BG59" s="484"/>
      <c r="BH59" s="484"/>
      <c r="BI59" s="484"/>
      <c r="BJ59" s="484"/>
    </row>
    <row r="60" spans="1:74" s="397" customFormat="1" ht="12" customHeight="1" x14ac:dyDescent="0.25">
      <c r="A60" s="393"/>
      <c r="B60" s="775" t="s">
        <v>831</v>
      </c>
      <c r="C60" s="776"/>
      <c r="D60" s="776"/>
      <c r="E60" s="776"/>
      <c r="F60" s="776"/>
      <c r="G60" s="776"/>
      <c r="H60" s="776"/>
      <c r="I60" s="776"/>
      <c r="J60" s="776"/>
      <c r="K60" s="776"/>
      <c r="L60" s="776"/>
      <c r="M60" s="776"/>
      <c r="N60" s="776"/>
      <c r="O60" s="776"/>
      <c r="P60" s="776"/>
      <c r="Q60" s="734"/>
      <c r="R60" s="676"/>
      <c r="AY60" s="483"/>
      <c r="AZ60" s="483"/>
      <c r="BA60" s="483"/>
      <c r="BB60" s="483"/>
      <c r="BC60" s="483"/>
      <c r="BD60" s="577"/>
      <c r="BE60" s="577"/>
      <c r="BF60" s="577"/>
      <c r="BG60" s="483"/>
      <c r="BH60" s="483"/>
      <c r="BI60" s="483"/>
      <c r="BJ60" s="483"/>
    </row>
    <row r="61" spans="1:74" ht="12" customHeight="1" x14ac:dyDescent="0.25">
      <c r="B61" s="763" t="s">
        <v>1362</v>
      </c>
      <c r="C61" s="734"/>
      <c r="D61" s="734"/>
      <c r="E61" s="734"/>
      <c r="F61" s="734"/>
      <c r="G61" s="734"/>
      <c r="H61" s="734"/>
      <c r="I61" s="734"/>
      <c r="J61" s="734"/>
      <c r="K61" s="734"/>
      <c r="L61" s="734"/>
      <c r="M61" s="734"/>
      <c r="N61" s="734"/>
      <c r="O61" s="734"/>
      <c r="P61" s="734"/>
      <c r="Q61" s="734"/>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A6" sqref="BA6:BA50"/>
    </sheetView>
  </sheetViews>
  <sheetFormatPr defaultColWidth="8.54296875" defaultRowHeight="10.5" x14ac:dyDescent="0.25"/>
  <cols>
    <col min="1" max="1" width="11.54296875" style="159" customWidth="1"/>
    <col min="2" max="2" width="31.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4" customHeight="1" x14ac:dyDescent="0.3">
      <c r="A1" s="758" t="s">
        <v>792</v>
      </c>
      <c r="B1" s="773" t="s">
        <v>1340</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row>
    <row r="2" spans="1:74" ht="12.5" x14ac:dyDescent="0.25">
      <c r="A2" s="759"/>
      <c r="B2" s="486" t="str">
        <f>"U.S. Energy Information Administration  |  Short-Term Energy Outlook  - "&amp;Dates!D1</f>
        <v>U.S. Energy Information Administration  |  Short-Term Energy Outlook  - April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363</v>
      </c>
      <c r="B6" s="169" t="s">
        <v>377</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28.063984318999999</v>
      </c>
      <c r="AB6" s="244">
        <v>27.847625796999999</v>
      </c>
      <c r="AC6" s="244">
        <v>27.916179157999998</v>
      </c>
      <c r="AD6" s="244">
        <v>25.438532233</v>
      </c>
      <c r="AE6" s="244">
        <v>22.867006415999999</v>
      </c>
      <c r="AF6" s="244">
        <v>24.505106566999999</v>
      </c>
      <c r="AG6" s="244">
        <v>25.314110835000001</v>
      </c>
      <c r="AH6" s="244">
        <v>24.807808318999999</v>
      </c>
      <c r="AI6" s="244">
        <v>25.232500566999999</v>
      </c>
      <c r="AJ6" s="244">
        <v>25.026323965</v>
      </c>
      <c r="AK6" s="244">
        <v>26.144152200000001</v>
      </c>
      <c r="AL6" s="244">
        <v>25.956001544999999</v>
      </c>
      <c r="AM6" s="244">
        <v>26.020373076999999</v>
      </c>
      <c r="AN6" s="244">
        <v>23.305615113999998</v>
      </c>
      <c r="AO6" s="244">
        <v>25.985278465</v>
      </c>
      <c r="AP6" s="244">
        <v>26.091240833000001</v>
      </c>
      <c r="AQ6" s="244">
        <v>26.469789689999999</v>
      </c>
      <c r="AR6" s="244">
        <v>26.529947567000001</v>
      </c>
      <c r="AS6" s="244">
        <v>26.707402141999999</v>
      </c>
      <c r="AT6" s="244">
        <v>26.415526338999999</v>
      </c>
      <c r="AU6" s="244">
        <v>25.847775379000002</v>
      </c>
      <c r="AV6" s="244">
        <v>27.287101112999999</v>
      </c>
      <c r="AW6" s="244">
        <v>27.714490832999999</v>
      </c>
      <c r="AX6" s="244">
        <v>27.643054289999998</v>
      </c>
      <c r="AY6" s="244">
        <v>26.858250658999999</v>
      </c>
      <c r="AZ6" s="244">
        <v>27.117185565</v>
      </c>
      <c r="BA6" s="244">
        <v>27.660832265</v>
      </c>
      <c r="BB6" s="368">
        <v>27.851716393</v>
      </c>
      <c r="BC6" s="368">
        <v>27.757113296</v>
      </c>
      <c r="BD6" s="368">
        <v>27.996847804000002</v>
      </c>
      <c r="BE6" s="368">
        <v>28.107752667</v>
      </c>
      <c r="BF6" s="368">
        <v>28.386076900999999</v>
      </c>
      <c r="BG6" s="368">
        <v>28.393580977999999</v>
      </c>
      <c r="BH6" s="368">
        <v>28.443688040000001</v>
      </c>
      <c r="BI6" s="368">
        <v>29.020284103000002</v>
      </c>
      <c r="BJ6" s="368">
        <v>29.037739737999999</v>
      </c>
      <c r="BK6" s="368">
        <v>29.114383136000001</v>
      </c>
      <c r="BL6" s="368">
        <v>29.087975535000002</v>
      </c>
      <c r="BM6" s="368">
        <v>29.158060375000002</v>
      </c>
      <c r="BN6" s="368">
        <v>29.262814902999999</v>
      </c>
      <c r="BO6" s="368">
        <v>29.337636119999999</v>
      </c>
      <c r="BP6" s="368">
        <v>29.320478729000001</v>
      </c>
      <c r="BQ6" s="368">
        <v>29.292724245999999</v>
      </c>
      <c r="BR6" s="368">
        <v>29.544611992</v>
      </c>
      <c r="BS6" s="368">
        <v>29.515636489999999</v>
      </c>
      <c r="BT6" s="368">
        <v>29.453942772000001</v>
      </c>
      <c r="BU6" s="368">
        <v>29.818427776</v>
      </c>
      <c r="BV6" s="368">
        <v>29.726084517</v>
      </c>
    </row>
    <row r="7" spans="1:74" ht="11.15" customHeight="1" x14ac:dyDescent="0.25">
      <c r="A7" s="159" t="s">
        <v>245</v>
      </c>
      <c r="B7" s="170" t="s">
        <v>336</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5.7545700000000002</v>
      </c>
      <c r="AX7" s="244">
        <v>5.8087970000000002</v>
      </c>
      <c r="AY7" s="244">
        <v>5.6967219193999998</v>
      </c>
      <c r="AZ7" s="244">
        <v>5.8006851732999998</v>
      </c>
      <c r="BA7" s="244">
        <v>5.7623784006000003</v>
      </c>
      <c r="BB7" s="368">
        <v>5.7356670331000004</v>
      </c>
      <c r="BC7" s="368">
        <v>5.5514857859999998</v>
      </c>
      <c r="BD7" s="368">
        <v>5.6828516550000003</v>
      </c>
      <c r="BE7" s="368">
        <v>5.7276435826999998</v>
      </c>
      <c r="BF7" s="368">
        <v>5.7583131793</v>
      </c>
      <c r="BG7" s="368">
        <v>5.7289567496</v>
      </c>
      <c r="BH7" s="368">
        <v>5.7622414182000004</v>
      </c>
      <c r="BI7" s="368">
        <v>5.8868662633</v>
      </c>
      <c r="BJ7" s="368">
        <v>5.8987399045000002</v>
      </c>
      <c r="BK7" s="368">
        <v>5.9508197157999998</v>
      </c>
      <c r="BL7" s="368">
        <v>5.9247253616000002</v>
      </c>
      <c r="BM7" s="368">
        <v>5.8801256835000002</v>
      </c>
      <c r="BN7" s="368">
        <v>5.8944088826999996</v>
      </c>
      <c r="BO7" s="368">
        <v>5.8638940379999998</v>
      </c>
      <c r="BP7" s="368">
        <v>5.8807682971000004</v>
      </c>
      <c r="BQ7" s="368">
        <v>5.8627320107000003</v>
      </c>
      <c r="BR7" s="368">
        <v>5.8924290187999997</v>
      </c>
      <c r="BS7" s="368">
        <v>5.9240689720999997</v>
      </c>
      <c r="BT7" s="368">
        <v>5.9149198888000001</v>
      </c>
      <c r="BU7" s="368">
        <v>5.9249749768999997</v>
      </c>
      <c r="BV7" s="368">
        <v>5.8808780570000003</v>
      </c>
    </row>
    <row r="8" spans="1:74" ht="11.15" customHeight="1" x14ac:dyDescent="0.25">
      <c r="A8" s="159" t="s">
        <v>246</v>
      </c>
      <c r="B8" s="170" t="s">
        <v>337</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1.9317569999999999</v>
      </c>
      <c r="AX8" s="244">
        <v>1.9288719999999999</v>
      </c>
      <c r="AY8" s="244">
        <v>1.9297256425</v>
      </c>
      <c r="AZ8" s="244">
        <v>1.9109706870000001</v>
      </c>
      <c r="BA8" s="244">
        <v>1.9248665098</v>
      </c>
      <c r="BB8" s="368">
        <v>1.9233922599</v>
      </c>
      <c r="BC8" s="368">
        <v>1.9244555096</v>
      </c>
      <c r="BD8" s="368">
        <v>1.9211289490000001</v>
      </c>
      <c r="BE8" s="368">
        <v>1.9083600842999999</v>
      </c>
      <c r="BF8" s="368">
        <v>1.8956895216</v>
      </c>
      <c r="BG8" s="368">
        <v>1.8843894282</v>
      </c>
      <c r="BH8" s="368">
        <v>1.8706350213</v>
      </c>
      <c r="BI8" s="368">
        <v>1.8585085398000001</v>
      </c>
      <c r="BJ8" s="368">
        <v>1.8464508336000001</v>
      </c>
      <c r="BK8" s="368">
        <v>1.9143725199999999</v>
      </c>
      <c r="BL8" s="368">
        <v>1.9020608729999999</v>
      </c>
      <c r="BM8" s="368">
        <v>1.8891530911000001</v>
      </c>
      <c r="BN8" s="368">
        <v>1.8765148200999999</v>
      </c>
      <c r="BO8" s="368">
        <v>1.8640792820000001</v>
      </c>
      <c r="BP8" s="368">
        <v>1.8519840323000001</v>
      </c>
      <c r="BQ8" s="368">
        <v>1.8396183357</v>
      </c>
      <c r="BR8" s="368">
        <v>1.8274251737</v>
      </c>
      <c r="BS8" s="368">
        <v>1.8154295176999999</v>
      </c>
      <c r="BT8" s="368">
        <v>1.8032213828000001</v>
      </c>
      <c r="BU8" s="368">
        <v>1.7915474989</v>
      </c>
      <c r="BV8" s="368">
        <v>1.7800283597</v>
      </c>
    </row>
    <row r="9" spans="1:74" ht="11.15" customHeight="1" x14ac:dyDescent="0.25">
      <c r="A9" s="159" t="s">
        <v>247</v>
      </c>
      <c r="B9" s="170" t="s">
        <v>338</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20.501295419000002</v>
      </c>
      <c r="AB9" s="244">
        <v>20.165836896999998</v>
      </c>
      <c r="AC9" s="244">
        <v>20.307890258</v>
      </c>
      <c r="AD9" s="244">
        <v>18.476443332999999</v>
      </c>
      <c r="AE9" s="244">
        <v>16.244517515999998</v>
      </c>
      <c r="AF9" s="244">
        <v>17.629517666999998</v>
      </c>
      <c r="AG9" s="244">
        <v>18.490621935</v>
      </c>
      <c r="AH9" s="244">
        <v>18.050619419</v>
      </c>
      <c r="AI9" s="244">
        <v>18.341911667000002</v>
      </c>
      <c r="AJ9" s="244">
        <v>17.883735065</v>
      </c>
      <c r="AK9" s="244">
        <v>18.672963299999999</v>
      </c>
      <c r="AL9" s="244">
        <v>18.316612644999999</v>
      </c>
      <c r="AM9" s="244">
        <v>18.399102676999998</v>
      </c>
      <c r="AN9" s="244">
        <v>15.864344714</v>
      </c>
      <c r="AO9" s="244">
        <v>18.415308065000001</v>
      </c>
      <c r="AP9" s="244">
        <v>18.900270432999999</v>
      </c>
      <c r="AQ9" s="244">
        <v>19.188219289999999</v>
      </c>
      <c r="AR9" s="244">
        <v>19.065177167000002</v>
      </c>
      <c r="AS9" s="244">
        <v>19.125231742</v>
      </c>
      <c r="AT9" s="244">
        <v>19.085599194</v>
      </c>
      <c r="AU9" s="244">
        <v>18.609448232999998</v>
      </c>
      <c r="AV9" s="244">
        <v>19.671673968</v>
      </c>
      <c r="AW9" s="244">
        <v>20.028163833000001</v>
      </c>
      <c r="AX9" s="244">
        <v>19.905385290000002</v>
      </c>
      <c r="AY9" s="244">
        <v>19.231803097</v>
      </c>
      <c r="AZ9" s="244">
        <v>19.405529704999999</v>
      </c>
      <c r="BA9" s="244">
        <v>19.973587354999999</v>
      </c>
      <c r="BB9" s="368">
        <v>20.192657100000002</v>
      </c>
      <c r="BC9" s="368">
        <v>20.281172000000002</v>
      </c>
      <c r="BD9" s="368">
        <v>20.392867200000001</v>
      </c>
      <c r="BE9" s="368">
        <v>20.471748999999999</v>
      </c>
      <c r="BF9" s="368">
        <v>20.7320742</v>
      </c>
      <c r="BG9" s="368">
        <v>20.780234799999999</v>
      </c>
      <c r="BH9" s="368">
        <v>20.810811600000001</v>
      </c>
      <c r="BI9" s="368">
        <v>21.274909300000001</v>
      </c>
      <c r="BJ9" s="368">
        <v>21.292549000000001</v>
      </c>
      <c r="BK9" s="368">
        <v>21.249190899999999</v>
      </c>
      <c r="BL9" s="368">
        <v>21.261189300000002</v>
      </c>
      <c r="BM9" s="368">
        <v>21.388781600000002</v>
      </c>
      <c r="BN9" s="368">
        <v>21.491891200000001</v>
      </c>
      <c r="BO9" s="368">
        <v>21.609662799999999</v>
      </c>
      <c r="BP9" s="368">
        <v>21.587726400000001</v>
      </c>
      <c r="BQ9" s="368">
        <v>21.590373899999999</v>
      </c>
      <c r="BR9" s="368">
        <v>21.8247578</v>
      </c>
      <c r="BS9" s="368">
        <v>21.776138</v>
      </c>
      <c r="BT9" s="368">
        <v>21.735801500000001</v>
      </c>
      <c r="BU9" s="368">
        <v>22.101905299999999</v>
      </c>
      <c r="BV9" s="368">
        <v>22.065178100000001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443"/>
      <c r="BC10" s="443"/>
      <c r="BD10" s="443"/>
      <c r="BE10" s="443"/>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362</v>
      </c>
      <c r="B11" s="169" t="s">
        <v>378</v>
      </c>
      <c r="C11" s="244">
        <v>5.4410100272999999</v>
      </c>
      <c r="D11" s="244">
        <v>5.3571751654000002</v>
      </c>
      <c r="E11" s="244">
        <v>5.4692330454000002</v>
      </c>
      <c r="F11" s="244">
        <v>5.9709562275000003</v>
      </c>
      <c r="G11" s="244">
        <v>6.1829025152000003</v>
      </c>
      <c r="H11" s="244">
        <v>6.3622141289999998</v>
      </c>
      <c r="I11" s="244">
        <v>6.406518352</v>
      </c>
      <c r="J11" s="244">
        <v>6.1966194803999999</v>
      </c>
      <c r="K11" s="244">
        <v>6.1513837031999996</v>
      </c>
      <c r="L11" s="244">
        <v>6.0637144585999998</v>
      </c>
      <c r="M11" s="244">
        <v>5.8534598616000002</v>
      </c>
      <c r="N11" s="244">
        <v>5.7136728225000004</v>
      </c>
      <c r="O11" s="244">
        <v>5.4823181862999997</v>
      </c>
      <c r="P11" s="244">
        <v>5.3272065072999997</v>
      </c>
      <c r="Q11" s="244">
        <v>5.4838861447999996</v>
      </c>
      <c r="R11" s="244">
        <v>5.9037185857000001</v>
      </c>
      <c r="S11" s="244">
        <v>6.3969639237999996</v>
      </c>
      <c r="T11" s="244">
        <v>6.3377286186999999</v>
      </c>
      <c r="U11" s="244">
        <v>6.5952274203999997</v>
      </c>
      <c r="V11" s="244">
        <v>6.9544288271000001</v>
      </c>
      <c r="W11" s="244">
        <v>6.8500699770000004</v>
      </c>
      <c r="X11" s="244">
        <v>6.7258773859999996</v>
      </c>
      <c r="Y11" s="244">
        <v>6.4909955244999997</v>
      </c>
      <c r="Z11" s="244">
        <v>6.1226285386999999</v>
      </c>
      <c r="AA11" s="244">
        <v>6.1345731597000004</v>
      </c>
      <c r="AB11" s="244">
        <v>5.9573636557</v>
      </c>
      <c r="AC11" s="244">
        <v>5.9865320334999996</v>
      </c>
      <c r="AD11" s="244">
        <v>5.8420093633999999</v>
      </c>
      <c r="AE11" s="244">
        <v>5.9027706897999996</v>
      </c>
      <c r="AF11" s="244">
        <v>6.4244448677000001</v>
      </c>
      <c r="AG11" s="244">
        <v>6.6829132568</v>
      </c>
      <c r="AH11" s="244">
        <v>6.6905854829999996</v>
      </c>
      <c r="AI11" s="244">
        <v>6.560388552</v>
      </c>
      <c r="AJ11" s="244">
        <v>6.3187068279999998</v>
      </c>
      <c r="AK11" s="244">
        <v>5.8670142386000004</v>
      </c>
      <c r="AL11" s="244">
        <v>5.5370284081000003</v>
      </c>
      <c r="AM11" s="244">
        <v>5.6593558759000002</v>
      </c>
      <c r="AN11" s="244">
        <v>5.5791087789000002</v>
      </c>
      <c r="AO11" s="244">
        <v>5.6771199568000004</v>
      </c>
      <c r="AP11" s="244">
        <v>6.0698178999000003</v>
      </c>
      <c r="AQ11" s="244">
        <v>6.4019314826000002</v>
      </c>
      <c r="AR11" s="244">
        <v>6.3921073009000002</v>
      </c>
      <c r="AS11" s="244">
        <v>6.7201854451000003</v>
      </c>
      <c r="AT11" s="244">
        <v>6.6702261347</v>
      </c>
      <c r="AU11" s="244">
        <v>6.6857700813000003</v>
      </c>
      <c r="AV11" s="244">
        <v>6.0754638368</v>
      </c>
      <c r="AW11" s="244">
        <v>5.8332836352999999</v>
      </c>
      <c r="AX11" s="244">
        <v>5.4805971703000003</v>
      </c>
      <c r="AY11" s="244">
        <v>5.8671051014</v>
      </c>
      <c r="AZ11" s="244">
        <v>5.7913519585</v>
      </c>
      <c r="BA11" s="244">
        <v>5.9491083838999996</v>
      </c>
      <c r="BB11" s="368">
        <v>6.3595564262000002</v>
      </c>
      <c r="BC11" s="368">
        <v>6.8404263799000002</v>
      </c>
      <c r="BD11" s="368">
        <v>6.8829033442999998</v>
      </c>
      <c r="BE11" s="368">
        <v>7.0599785965999997</v>
      </c>
      <c r="BF11" s="368">
        <v>7.1521112897999997</v>
      </c>
      <c r="BG11" s="368">
        <v>7.2216851034999996</v>
      </c>
      <c r="BH11" s="368">
        <v>6.8361378552999996</v>
      </c>
      <c r="BI11" s="368">
        <v>6.5905842889999997</v>
      </c>
      <c r="BJ11" s="368">
        <v>6.4332410057000002</v>
      </c>
      <c r="BK11" s="368">
        <v>6.2352809082</v>
      </c>
      <c r="BL11" s="368">
        <v>6.2582177586999999</v>
      </c>
      <c r="BM11" s="368">
        <v>6.2473254639000002</v>
      </c>
      <c r="BN11" s="368">
        <v>6.7027355226000003</v>
      </c>
      <c r="BO11" s="368">
        <v>7.1950494663000004</v>
      </c>
      <c r="BP11" s="368">
        <v>7.1899415807000002</v>
      </c>
      <c r="BQ11" s="368">
        <v>7.2841111419000004</v>
      </c>
      <c r="BR11" s="368">
        <v>7.3320191916999997</v>
      </c>
      <c r="BS11" s="368">
        <v>7.4578232172999996</v>
      </c>
      <c r="BT11" s="368">
        <v>7.1274398113000004</v>
      </c>
      <c r="BU11" s="368">
        <v>6.8106251615</v>
      </c>
      <c r="BV11" s="368">
        <v>6.6067730056</v>
      </c>
    </row>
    <row r="12" spans="1:74" ht="11.15" customHeight="1" x14ac:dyDescent="0.25">
      <c r="A12" s="159" t="s">
        <v>248</v>
      </c>
      <c r="B12" s="170" t="s">
        <v>339</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0.73923899999999998</v>
      </c>
      <c r="AX12" s="244">
        <v>0.74581200000000003</v>
      </c>
      <c r="AY12" s="244">
        <v>0.76543621320999999</v>
      </c>
      <c r="AZ12" s="244">
        <v>0.76219490831000003</v>
      </c>
      <c r="BA12" s="244">
        <v>0.73215147086999999</v>
      </c>
      <c r="BB12" s="368">
        <v>0.72716556963000001</v>
      </c>
      <c r="BC12" s="368">
        <v>0.74868996575000002</v>
      </c>
      <c r="BD12" s="368">
        <v>0.74804969673999999</v>
      </c>
      <c r="BE12" s="368">
        <v>0.77332780221999997</v>
      </c>
      <c r="BF12" s="368">
        <v>0.76263430792999998</v>
      </c>
      <c r="BG12" s="368">
        <v>0.77916173638999997</v>
      </c>
      <c r="BH12" s="368">
        <v>0.78066471942000004</v>
      </c>
      <c r="BI12" s="368">
        <v>0.78730656551</v>
      </c>
      <c r="BJ12" s="368">
        <v>0.79415958704</v>
      </c>
      <c r="BK12" s="368">
        <v>0.80913857293000002</v>
      </c>
      <c r="BL12" s="368">
        <v>0.80592581388999995</v>
      </c>
      <c r="BM12" s="368">
        <v>0.77444379720000001</v>
      </c>
      <c r="BN12" s="368">
        <v>0.76987562851000002</v>
      </c>
      <c r="BO12" s="368">
        <v>0.79132663742999998</v>
      </c>
      <c r="BP12" s="368">
        <v>0.79030262343000002</v>
      </c>
      <c r="BQ12" s="368">
        <v>0.81634536060999996</v>
      </c>
      <c r="BR12" s="368">
        <v>0.80523585837</v>
      </c>
      <c r="BS12" s="368">
        <v>0.82310218606999996</v>
      </c>
      <c r="BT12" s="368">
        <v>0.82537967654</v>
      </c>
      <c r="BU12" s="368">
        <v>0.83317533485999995</v>
      </c>
      <c r="BV12" s="368">
        <v>0.84041283293000002</v>
      </c>
    </row>
    <row r="13" spans="1:74" ht="11.15" customHeight="1" x14ac:dyDescent="0.25">
      <c r="A13" s="159" t="s">
        <v>249</v>
      </c>
      <c r="B13" s="170" t="s">
        <v>340</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3.6987323871000002</v>
      </c>
      <c r="AQ13" s="244">
        <v>3.9924561512999999</v>
      </c>
      <c r="AR13" s="244">
        <v>3.9880694888999999</v>
      </c>
      <c r="AS13" s="244">
        <v>4.2512297181000003</v>
      </c>
      <c r="AT13" s="244">
        <v>4.2002126576999999</v>
      </c>
      <c r="AU13" s="244">
        <v>4.1906086016000001</v>
      </c>
      <c r="AV13" s="244">
        <v>3.5967884076000001</v>
      </c>
      <c r="AW13" s="244">
        <v>3.4309599999999998</v>
      </c>
      <c r="AX13" s="244">
        <v>3.2246790000000001</v>
      </c>
      <c r="AY13" s="244">
        <v>3.3993834932999998</v>
      </c>
      <c r="AZ13" s="244">
        <v>3.2831581650000001</v>
      </c>
      <c r="BA13" s="244">
        <v>3.4732264689000001</v>
      </c>
      <c r="BB13" s="368">
        <v>3.8118680306999999</v>
      </c>
      <c r="BC13" s="368">
        <v>4.2223844930999999</v>
      </c>
      <c r="BD13" s="368">
        <v>4.2784912077000001</v>
      </c>
      <c r="BE13" s="368">
        <v>4.4147539262000004</v>
      </c>
      <c r="BF13" s="368">
        <v>4.4931021374000002</v>
      </c>
      <c r="BG13" s="368">
        <v>4.5087116060000003</v>
      </c>
      <c r="BH13" s="368">
        <v>4.1126412952000004</v>
      </c>
      <c r="BI13" s="368">
        <v>3.8716584404000001</v>
      </c>
      <c r="BJ13" s="368">
        <v>3.6833216846000001</v>
      </c>
      <c r="BK13" s="368">
        <v>3.4650551640999998</v>
      </c>
      <c r="BL13" s="368">
        <v>3.4877878954999999</v>
      </c>
      <c r="BM13" s="368">
        <v>3.5385425563999999</v>
      </c>
      <c r="BN13" s="368">
        <v>3.9782989381</v>
      </c>
      <c r="BO13" s="368">
        <v>4.4307944249000002</v>
      </c>
      <c r="BP13" s="368">
        <v>4.4414737617000002</v>
      </c>
      <c r="BQ13" s="368">
        <v>4.5085582714000001</v>
      </c>
      <c r="BR13" s="368">
        <v>4.5632772543</v>
      </c>
      <c r="BS13" s="368">
        <v>4.6523350856999999</v>
      </c>
      <c r="BT13" s="368">
        <v>4.3179990397000001</v>
      </c>
      <c r="BU13" s="368">
        <v>3.9964105252</v>
      </c>
      <c r="BV13" s="368">
        <v>3.7782101843000002</v>
      </c>
    </row>
    <row r="14" spans="1:74" ht="11.15" customHeight="1" x14ac:dyDescent="0.25">
      <c r="A14" s="159" t="s">
        <v>250</v>
      </c>
      <c r="B14" s="170" t="s">
        <v>341</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0.77539999999999998</v>
      </c>
      <c r="AX14" s="244">
        <v>0.772953</v>
      </c>
      <c r="AY14" s="244">
        <v>0.76774969820000005</v>
      </c>
      <c r="AZ14" s="244">
        <v>0.76009107795999997</v>
      </c>
      <c r="BA14" s="244">
        <v>0.75591510097000003</v>
      </c>
      <c r="BB14" s="368">
        <v>0.75191453986000001</v>
      </c>
      <c r="BC14" s="368">
        <v>0.74796493884000004</v>
      </c>
      <c r="BD14" s="368">
        <v>0.74407533249000002</v>
      </c>
      <c r="BE14" s="368">
        <v>0.74006426929000002</v>
      </c>
      <c r="BF14" s="368">
        <v>0.73605206691000002</v>
      </c>
      <c r="BG14" s="368">
        <v>0.73308849758000005</v>
      </c>
      <c r="BH14" s="368">
        <v>0.73002226427000005</v>
      </c>
      <c r="BI14" s="368">
        <v>0.72711667065999996</v>
      </c>
      <c r="BJ14" s="368">
        <v>0.72419875877999995</v>
      </c>
      <c r="BK14" s="368">
        <v>0.68654980221999995</v>
      </c>
      <c r="BL14" s="368">
        <v>0.67975961078000002</v>
      </c>
      <c r="BM14" s="368">
        <v>0.67609181272999996</v>
      </c>
      <c r="BN14" s="368">
        <v>0.67249604862000001</v>
      </c>
      <c r="BO14" s="368">
        <v>0.66894387630999996</v>
      </c>
      <c r="BP14" s="368">
        <v>0.66549511963999997</v>
      </c>
      <c r="BQ14" s="368">
        <v>0.66188634364999999</v>
      </c>
      <c r="BR14" s="368">
        <v>0.65830930531999998</v>
      </c>
      <c r="BS14" s="368">
        <v>0.65566518112000005</v>
      </c>
      <c r="BT14" s="368">
        <v>0.65288724632999995</v>
      </c>
      <c r="BU14" s="368">
        <v>0.65029846260000002</v>
      </c>
      <c r="BV14" s="368">
        <v>0.64773526396000003</v>
      </c>
    </row>
    <row r="15" spans="1:74" ht="11.15" customHeight="1" x14ac:dyDescent="0.25">
      <c r="A15" s="159" t="s">
        <v>1331</v>
      </c>
      <c r="B15" s="170" t="s">
        <v>1332</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0.48772203533000003</v>
      </c>
      <c r="AX15" s="244">
        <v>0.24914557032000001</v>
      </c>
      <c r="AY15" s="244">
        <v>0.45874877072999998</v>
      </c>
      <c r="AZ15" s="244">
        <v>0.50269241889000005</v>
      </c>
      <c r="BA15" s="244">
        <v>0.5127447826</v>
      </c>
      <c r="BB15" s="368">
        <v>0.52274494956999995</v>
      </c>
      <c r="BC15" s="368">
        <v>0.53772995285000003</v>
      </c>
      <c r="BD15" s="368">
        <v>0.52269710411000003</v>
      </c>
      <c r="BE15" s="368">
        <v>0.52270039607999996</v>
      </c>
      <c r="BF15" s="368">
        <v>0.52770402701999997</v>
      </c>
      <c r="BG15" s="368">
        <v>0.53269318670999999</v>
      </c>
      <c r="BH15" s="368">
        <v>0.53771289508999998</v>
      </c>
      <c r="BI15" s="368">
        <v>0.52268480353000002</v>
      </c>
      <c r="BJ15" s="368">
        <v>0.52766037739000005</v>
      </c>
      <c r="BK15" s="368">
        <v>0.53399420298</v>
      </c>
      <c r="BL15" s="368">
        <v>0.54031191906999998</v>
      </c>
      <c r="BM15" s="368">
        <v>0.54679610265</v>
      </c>
      <c r="BN15" s="368">
        <v>0.55333627711</v>
      </c>
      <c r="BO15" s="368">
        <v>0.55994183478000004</v>
      </c>
      <c r="BP15" s="368">
        <v>0.56659591473000004</v>
      </c>
      <c r="BQ15" s="368">
        <v>0.57337785621000004</v>
      </c>
      <c r="BR15" s="368">
        <v>0.58023156297</v>
      </c>
      <c r="BS15" s="368">
        <v>0.58715468384000002</v>
      </c>
      <c r="BT15" s="368">
        <v>0.59420079123000002</v>
      </c>
      <c r="BU15" s="368">
        <v>0.60127478272000001</v>
      </c>
      <c r="BV15" s="368">
        <v>0.60842633899999998</v>
      </c>
    </row>
    <row r="16" spans="1:74" ht="11.15" customHeight="1" x14ac:dyDescent="0.25">
      <c r="A16" s="159" t="s">
        <v>251</v>
      </c>
      <c r="B16" s="170" t="s">
        <v>342</v>
      </c>
      <c r="C16" s="244">
        <v>0.41724134013000003</v>
      </c>
      <c r="D16" s="244">
        <v>0.3800093879</v>
      </c>
      <c r="E16" s="244">
        <v>0.41984159636000001</v>
      </c>
      <c r="F16" s="244">
        <v>0.41923534119</v>
      </c>
      <c r="G16" s="244">
        <v>0.42058111209999999</v>
      </c>
      <c r="H16" s="244">
        <v>0.41233622203999998</v>
      </c>
      <c r="I16" s="244">
        <v>0.39713059829000003</v>
      </c>
      <c r="J16" s="244">
        <v>0.37677756088999997</v>
      </c>
      <c r="K16" s="244">
        <v>0.40603860463000002</v>
      </c>
      <c r="L16" s="244">
        <v>0.39751599740999999</v>
      </c>
      <c r="M16" s="244">
        <v>0.39402523322999999</v>
      </c>
      <c r="N16" s="244">
        <v>0.38934242898999999</v>
      </c>
      <c r="O16" s="244">
        <v>0.38574709717</v>
      </c>
      <c r="P16" s="244">
        <v>0.40896222692</v>
      </c>
      <c r="Q16" s="244">
        <v>0.39427603387999999</v>
      </c>
      <c r="R16" s="244">
        <v>0.38129290393999998</v>
      </c>
      <c r="S16" s="244">
        <v>0.39339978441000001</v>
      </c>
      <c r="T16" s="244">
        <v>0.39484645225999998</v>
      </c>
      <c r="U16" s="244">
        <v>0.39587816137999998</v>
      </c>
      <c r="V16" s="244">
        <v>0.39646793408999997</v>
      </c>
      <c r="W16" s="244">
        <v>0.40480201330999999</v>
      </c>
      <c r="X16" s="244">
        <v>0.39720353990000001</v>
      </c>
      <c r="Y16" s="244">
        <v>0.41051925364000003</v>
      </c>
      <c r="Z16" s="244">
        <v>0.41123514849999998</v>
      </c>
      <c r="AA16" s="244">
        <v>0.45983787023</v>
      </c>
      <c r="AB16" s="244">
        <v>0.47025797898999999</v>
      </c>
      <c r="AC16" s="244">
        <v>0.44624698506999999</v>
      </c>
      <c r="AD16" s="244">
        <v>0.43344020296000002</v>
      </c>
      <c r="AE16" s="244">
        <v>0.42438874409999999</v>
      </c>
      <c r="AF16" s="244">
        <v>0.41303114695999998</v>
      </c>
      <c r="AG16" s="244">
        <v>0.42503751346000002</v>
      </c>
      <c r="AH16" s="244">
        <v>0.43431339733000002</v>
      </c>
      <c r="AI16" s="244">
        <v>0.42030430990000001</v>
      </c>
      <c r="AJ16" s="244">
        <v>0.45515256518000002</v>
      </c>
      <c r="AK16" s="244">
        <v>0.46885351278999998</v>
      </c>
      <c r="AL16" s="244">
        <v>0.47321128769999998</v>
      </c>
      <c r="AM16" s="244">
        <v>0.49542483008999999</v>
      </c>
      <c r="AN16" s="244">
        <v>0.48873377409000002</v>
      </c>
      <c r="AO16" s="244">
        <v>0.47514908981999998</v>
      </c>
      <c r="AP16" s="244">
        <v>0.43711680774</v>
      </c>
      <c r="AQ16" s="244">
        <v>0.46847767874000001</v>
      </c>
      <c r="AR16" s="244">
        <v>0.48051983877999999</v>
      </c>
      <c r="AS16" s="244">
        <v>0.48493056133000001</v>
      </c>
      <c r="AT16" s="244">
        <v>0.48824395786000002</v>
      </c>
      <c r="AU16" s="244">
        <v>0.50160855805000004</v>
      </c>
      <c r="AV16" s="244">
        <v>0.49254196681000001</v>
      </c>
      <c r="AW16" s="244">
        <v>0.3999626</v>
      </c>
      <c r="AX16" s="244">
        <v>0.48800759999999999</v>
      </c>
      <c r="AY16" s="244">
        <v>0.47578692596</v>
      </c>
      <c r="AZ16" s="244">
        <v>0.48321538834</v>
      </c>
      <c r="BA16" s="244">
        <v>0.47507056060000002</v>
      </c>
      <c r="BB16" s="368">
        <v>0.54586333643999996</v>
      </c>
      <c r="BC16" s="368">
        <v>0.58365702943999997</v>
      </c>
      <c r="BD16" s="368">
        <v>0.58959000327</v>
      </c>
      <c r="BE16" s="368">
        <v>0.60913220277000002</v>
      </c>
      <c r="BF16" s="368">
        <v>0.63261875057000005</v>
      </c>
      <c r="BG16" s="368">
        <v>0.66803007685000004</v>
      </c>
      <c r="BH16" s="368">
        <v>0.67509668140000001</v>
      </c>
      <c r="BI16" s="368">
        <v>0.68181780891999999</v>
      </c>
      <c r="BJ16" s="368">
        <v>0.70390059787000003</v>
      </c>
      <c r="BK16" s="368">
        <v>0.74054316598000003</v>
      </c>
      <c r="BL16" s="368">
        <v>0.74443251948</v>
      </c>
      <c r="BM16" s="368">
        <v>0.71145119490999997</v>
      </c>
      <c r="BN16" s="368">
        <v>0.72872863024000001</v>
      </c>
      <c r="BO16" s="368">
        <v>0.74404269284000002</v>
      </c>
      <c r="BP16" s="368">
        <v>0.72607416118000001</v>
      </c>
      <c r="BQ16" s="368">
        <v>0.72394331000000001</v>
      </c>
      <c r="BR16" s="368">
        <v>0.72496521070999997</v>
      </c>
      <c r="BS16" s="368">
        <v>0.73956608062999996</v>
      </c>
      <c r="BT16" s="368">
        <v>0.73697305754999998</v>
      </c>
      <c r="BU16" s="368">
        <v>0.72946605611000004</v>
      </c>
      <c r="BV16" s="368">
        <v>0.73198838539</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443"/>
      <c r="BC17" s="443"/>
      <c r="BD17" s="443"/>
      <c r="BE17" s="443"/>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344</v>
      </c>
      <c r="B18" s="169" t="s">
        <v>379</v>
      </c>
      <c r="C18" s="244">
        <v>4.3385518317000002</v>
      </c>
      <c r="D18" s="244">
        <v>4.2338399302000003</v>
      </c>
      <c r="E18" s="244">
        <v>4.1344438243999999</v>
      </c>
      <c r="F18" s="244">
        <v>4.2388256146999996</v>
      </c>
      <c r="G18" s="244">
        <v>3.9401136915000001</v>
      </c>
      <c r="H18" s="244">
        <v>4.0613009433</v>
      </c>
      <c r="I18" s="244">
        <v>4.2014239127000002</v>
      </c>
      <c r="J18" s="244">
        <v>3.9982360636999998</v>
      </c>
      <c r="K18" s="244">
        <v>3.7645014042999998</v>
      </c>
      <c r="L18" s="244">
        <v>4.1825965469000002</v>
      </c>
      <c r="M18" s="244">
        <v>4.2107956237000002</v>
      </c>
      <c r="N18" s="244">
        <v>4.2209377792999998</v>
      </c>
      <c r="O18" s="244">
        <v>4.1356670599000003</v>
      </c>
      <c r="P18" s="244">
        <v>4.1429676688999999</v>
      </c>
      <c r="Q18" s="244">
        <v>4.1198237889999998</v>
      </c>
      <c r="R18" s="244">
        <v>4.0373739143999998</v>
      </c>
      <c r="S18" s="244">
        <v>3.8923164261999998</v>
      </c>
      <c r="T18" s="244">
        <v>3.6251340809000001</v>
      </c>
      <c r="U18" s="244">
        <v>3.9505125867999999</v>
      </c>
      <c r="V18" s="244">
        <v>3.7682278188999998</v>
      </c>
      <c r="W18" s="244">
        <v>3.8346204167</v>
      </c>
      <c r="X18" s="244">
        <v>3.9975559018000002</v>
      </c>
      <c r="Y18" s="244">
        <v>4.2726680748000003</v>
      </c>
      <c r="Z18" s="244">
        <v>4.3306201120000001</v>
      </c>
      <c r="AA18" s="244">
        <v>4.3266673090000003</v>
      </c>
      <c r="AB18" s="244">
        <v>4.4503399728000002</v>
      </c>
      <c r="AC18" s="244">
        <v>4.2770928560000003</v>
      </c>
      <c r="AD18" s="244">
        <v>4.4070203757000002</v>
      </c>
      <c r="AE18" s="244">
        <v>4.2501800950000002</v>
      </c>
      <c r="AF18" s="244">
        <v>4.1138377216000004</v>
      </c>
      <c r="AG18" s="244">
        <v>4.2815053087999999</v>
      </c>
      <c r="AH18" s="244">
        <v>4.0788499078999996</v>
      </c>
      <c r="AI18" s="244">
        <v>3.8349329712000002</v>
      </c>
      <c r="AJ18" s="244">
        <v>4.0553692563999997</v>
      </c>
      <c r="AK18" s="244">
        <v>4.1626230992000002</v>
      </c>
      <c r="AL18" s="244">
        <v>4.3881120562999998</v>
      </c>
      <c r="AM18" s="244">
        <v>4.3475632478000001</v>
      </c>
      <c r="AN18" s="244">
        <v>4.2667943404999997</v>
      </c>
      <c r="AO18" s="244">
        <v>4.3447214743</v>
      </c>
      <c r="AP18" s="244">
        <v>3.9811922372000002</v>
      </c>
      <c r="AQ18" s="244">
        <v>3.8159418687</v>
      </c>
      <c r="AR18" s="244">
        <v>3.7016099323999998</v>
      </c>
      <c r="AS18" s="244">
        <v>4.0783043225000002</v>
      </c>
      <c r="AT18" s="244">
        <v>4.1799493602000002</v>
      </c>
      <c r="AU18" s="244">
        <v>4.1209636940000003</v>
      </c>
      <c r="AV18" s="244">
        <v>4.1622359804000002</v>
      </c>
      <c r="AW18" s="244">
        <v>4.0339358000000001</v>
      </c>
      <c r="AX18" s="244">
        <v>4.2139217999999996</v>
      </c>
      <c r="AY18" s="244">
        <v>4.0738267910000001</v>
      </c>
      <c r="AZ18" s="244">
        <v>4.0903699669</v>
      </c>
      <c r="BA18" s="244">
        <v>4.0900484979999998</v>
      </c>
      <c r="BB18" s="368">
        <v>4.1318407567</v>
      </c>
      <c r="BC18" s="368">
        <v>4.1081385698000004</v>
      </c>
      <c r="BD18" s="368">
        <v>4.1141030090999999</v>
      </c>
      <c r="BE18" s="368">
        <v>4.0812978712000003</v>
      </c>
      <c r="BF18" s="368">
        <v>4.0411755733000003</v>
      </c>
      <c r="BG18" s="368">
        <v>3.9274947753</v>
      </c>
      <c r="BH18" s="368">
        <v>4.2332677922000004</v>
      </c>
      <c r="BI18" s="368">
        <v>4.2908887180999997</v>
      </c>
      <c r="BJ18" s="368">
        <v>4.3495207752000002</v>
      </c>
      <c r="BK18" s="368">
        <v>4.3752793856999999</v>
      </c>
      <c r="BL18" s="368">
        <v>4.4232760755999996</v>
      </c>
      <c r="BM18" s="368">
        <v>4.4575859671</v>
      </c>
      <c r="BN18" s="368">
        <v>4.4893293760999997</v>
      </c>
      <c r="BO18" s="368">
        <v>4.4204707487999997</v>
      </c>
      <c r="BP18" s="368">
        <v>4.4383464812</v>
      </c>
      <c r="BQ18" s="368">
        <v>4.4665935702999997</v>
      </c>
      <c r="BR18" s="368">
        <v>4.3620377369999996</v>
      </c>
      <c r="BS18" s="368">
        <v>4.2392140286000002</v>
      </c>
      <c r="BT18" s="368">
        <v>4.5373253911999996</v>
      </c>
      <c r="BU18" s="368">
        <v>4.5406985588</v>
      </c>
      <c r="BV18" s="368">
        <v>4.5422745705000001</v>
      </c>
    </row>
    <row r="19" spans="1:74" ht="11.15" customHeight="1" x14ac:dyDescent="0.25">
      <c r="A19" s="159" t="s">
        <v>252</v>
      </c>
      <c r="B19" s="170" t="s">
        <v>343</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1.9785710000000001</v>
      </c>
      <c r="AX19" s="244">
        <v>2.097559</v>
      </c>
      <c r="AY19" s="244">
        <v>1.9710876183999999</v>
      </c>
      <c r="AZ19" s="244">
        <v>1.9858535599</v>
      </c>
      <c r="BA19" s="244">
        <v>1.9991614943</v>
      </c>
      <c r="BB19" s="368">
        <v>2.0562200229999998</v>
      </c>
      <c r="BC19" s="368">
        <v>2.0449611262</v>
      </c>
      <c r="BD19" s="368">
        <v>2.0510713281999999</v>
      </c>
      <c r="BE19" s="368">
        <v>2.0935048784000001</v>
      </c>
      <c r="BF19" s="368">
        <v>2.1451839279999998</v>
      </c>
      <c r="BG19" s="368">
        <v>1.9003183672999999</v>
      </c>
      <c r="BH19" s="368">
        <v>2.1645882419000002</v>
      </c>
      <c r="BI19" s="368">
        <v>2.205767405</v>
      </c>
      <c r="BJ19" s="368">
        <v>2.2514874541999998</v>
      </c>
      <c r="BK19" s="368">
        <v>2.2817166484000002</v>
      </c>
      <c r="BL19" s="368">
        <v>2.3170503189999998</v>
      </c>
      <c r="BM19" s="368">
        <v>2.3522330931000002</v>
      </c>
      <c r="BN19" s="368">
        <v>2.3899952488</v>
      </c>
      <c r="BO19" s="368">
        <v>2.3013904208999998</v>
      </c>
      <c r="BP19" s="368">
        <v>2.3053837517</v>
      </c>
      <c r="BQ19" s="368">
        <v>2.4090165206999998</v>
      </c>
      <c r="BR19" s="368">
        <v>2.4110373756999999</v>
      </c>
      <c r="BS19" s="368">
        <v>2.1476940536</v>
      </c>
      <c r="BT19" s="368">
        <v>2.4209998252</v>
      </c>
      <c r="BU19" s="368">
        <v>2.4261260722000002</v>
      </c>
      <c r="BV19" s="368">
        <v>2.4310580554999999</v>
      </c>
    </row>
    <row r="20" spans="1:74" ht="11.15" customHeight="1" x14ac:dyDescent="0.25">
      <c r="A20" s="159" t="s">
        <v>1020</v>
      </c>
      <c r="B20" s="170" t="s">
        <v>1021</v>
      </c>
      <c r="C20" s="244">
        <v>1.1637479339000001</v>
      </c>
      <c r="D20" s="244">
        <v>1.1429454217999999</v>
      </c>
      <c r="E20" s="244">
        <v>1.0947861270999999</v>
      </c>
      <c r="F20" s="244">
        <v>1.2248542257999999</v>
      </c>
      <c r="G20" s="244">
        <v>1.1315558645999999</v>
      </c>
      <c r="H20" s="244">
        <v>1.0778321327</v>
      </c>
      <c r="I20" s="244">
        <v>1.1510743771</v>
      </c>
      <c r="J20" s="244">
        <v>1.0466523527</v>
      </c>
      <c r="K20" s="244">
        <v>1.0196088901</v>
      </c>
      <c r="L20" s="244">
        <v>1.1748783853</v>
      </c>
      <c r="M20" s="244">
        <v>1.1798149302000001</v>
      </c>
      <c r="N20" s="244">
        <v>1.2196491185</v>
      </c>
      <c r="O20" s="244">
        <v>1.1906158547000001</v>
      </c>
      <c r="P20" s="244">
        <v>1.2689503665999999</v>
      </c>
      <c r="Q20" s="244">
        <v>1.2375049310999999</v>
      </c>
      <c r="R20" s="244">
        <v>1.1930641701</v>
      </c>
      <c r="S20" s="244">
        <v>1.1906066873000001</v>
      </c>
      <c r="T20" s="244">
        <v>1.1290243903999999</v>
      </c>
      <c r="U20" s="244">
        <v>1.1324733269</v>
      </c>
      <c r="V20" s="244">
        <v>1.0058959000000001</v>
      </c>
      <c r="W20" s="244">
        <v>1.1868028562999999</v>
      </c>
      <c r="X20" s="244">
        <v>1.1133860123999999</v>
      </c>
      <c r="Y20" s="244">
        <v>1.1941747176999999</v>
      </c>
      <c r="Z20" s="244">
        <v>1.154011806</v>
      </c>
      <c r="AA20" s="244">
        <v>1.2044495484</v>
      </c>
      <c r="AB20" s="244">
        <v>1.1928245172</v>
      </c>
      <c r="AC20" s="244">
        <v>1.0852538386999999</v>
      </c>
      <c r="AD20" s="244">
        <v>1.2012456667</v>
      </c>
      <c r="AE20" s="244">
        <v>1.0866863871000001</v>
      </c>
      <c r="AF20" s="244">
        <v>1.1402886667000001</v>
      </c>
      <c r="AG20" s="244">
        <v>1.0813802258</v>
      </c>
      <c r="AH20" s="244">
        <v>0.91251909676999998</v>
      </c>
      <c r="AI20" s="244">
        <v>0.93397766667000004</v>
      </c>
      <c r="AJ20" s="244">
        <v>1.0320590323000001</v>
      </c>
      <c r="AK20" s="244">
        <v>0.99898833333000003</v>
      </c>
      <c r="AL20" s="244">
        <v>1.117729304</v>
      </c>
      <c r="AM20" s="244">
        <v>1.0730036919999999</v>
      </c>
      <c r="AN20" s="244">
        <v>1.0155771276000001</v>
      </c>
      <c r="AO20" s="244">
        <v>1.083456822</v>
      </c>
      <c r="AP20" s="244">
        <v>0.83180696707000001</v>
      </c>
      <c r="AQ20" s="244">
        <v>0.86464339128000001</v>
      </c>
      <c r="AR20" s="244">
        <v>0.73010638329999999</v>
      </c>
      <c r="AS20" s="244">
        <v>0.88535816498999997</v>
      </c>
      <c r="AT20" s="244">
        <v>0.94683775991999997</v>
      </c>
      <c r="AU20" s="244">
        <v>0.95597002494000005</v>
      </c>
      <c r="AV20" s="244">
        <v>0.97488878631999998</v>
      </c>
      <c r="AW20" s="244">
        <v>0.90981599999999996</v>
      </c>
      <c r="AX20" s="244">
        <v>0.93249099999999996</v>
      </c>
      <c r="AY20" s="244">
        <v>0.96743250081999999</v>
      </c>
      <c r="AZ20" s="244">
        <v>0.96265976768999995</v>
      </c>
      <c r="BA20" s="244">
        <v>0.95587256786999997</v>
      </c>
      <c r="BB20" s="368">
        <v>0.95015227412000003</v>
      </c>
      <c r="BC20" s="368">
        <v>0.94478857781000003</v>
      </c>
      <c r="BD20" s="368">
        <v>0.93983205970999995</v>
      </c>
      <c r="BE20" s="368">
        <v>0.86424757504000005</v>
      </c>
      <c r="BF20" s="368">
        <v>0.76755533841000001</v>
      </c>
      <c r="BG20" s="368">
        <v>0.89836596509</v>
      </c>
      <c r="BH20" s="368">
        <v>0.93925433839000005</v>
      </c>
      <c r="BI20" s="368">
        <v>0.95196311268</v>
      </c>
      <c r="BJ20" s="368">
        <v>0.96467172676000001</v>
      </c>
      <c r="BK20" s="368">
        <v>0.97260975822999995</v>
      </c>
      <c r="BL20" s="368">
        <v>0.98148612453999995</v>
      </c>
      <c r="BM20" s="368">
        <v>0.98370493860999997</v>
      </c>
      <c r="BN20" s="368">
        <v>0.98639894170999998</v>
      </c>
      <c r="BO20" s="368">
        <v>0.98940498215999995</v>
      </c>
      <c r="BP20" s="368">
        <v>0.99706302931000002</v>
      </c>
      <c r="BQ20" s="368">
        <v>0.92187054636999999</v>
      </c>
      <c r="BR20" s="368">
        <v>0.82830883649999998</v>
      </c>
      <c r="BS20" s="368">
        <v>0.94992032022999995</v>
      </c>
      <c r="BT20" s="368">
        <v>0.97544809284</v>
      </c>
      <c r="BU20" s="368">
        <v>0.97050582195000001</v>
      </c>
      <c r="BV20" s="368">
        <v>0.96577253167999999</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368</v>
      </c>
      <c r="B22" s="169" t="s">
        <v>917</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14.718707057</v>
      </c>
      <c r="AB22" s="244">
        <v>14.713710345999999</v>
      </c>
      <c r="AC22" s="244">
        <v>14.687552857</v>
      </c>
      <c r="AD22" s="244">
        <v>14.738056647000001</v>
      </c>
      <c r="AE22" s="244">
        <v>12.475313534</v>
      </c>
      <c r="AF22" s="244">
        <v>12.269700253</v>
      </c>
      <c r="AG22" s="244">
        <v>12.320117146999999</v>
      </c>
      <c r="AH22" s="244">
        <v>12.868314719000001</v>
      </c>
      <c r="AI22" s="244">
        <v>12.892282700000001</v>
      </c>
      <c r="AJ22" s="244">
        <v>13.032673224</v>
      </c>
      <c r="AK22" s="244">
        <v>13.129098533000001</v>
      </c>
      <c r="AL22" s="244">
        <v>13.164657507999999</v>
      </c>
      <c r="AM22" s="244">
        <v>13.302184284999999</v>
      </c>
      <c r="AN22" s="244">
        <v>13.356949762999999</v>
      </c>
      <c r="AO22" s="244">
        <v>13.473792583</v>
      </c>
      <c r="AP22" s="244">
        <v>13.622057369</v>
      </c>
      <c r="AQ22" s="244">
        <v>13.625338530000001</v>
      </c>
      <c r="AR22" s="244">
        <v>13.594163505999999</v>
      </c>
      <c r="AS22" s="244">
        <v>13.658531633000001</v>
      </c>
      <c r="AT22" s="244">
        <v>13.367866595000001</v>
      </c>
      <c r="AU22" s="244">
        <v>13.727637538</v>
      </c>
      <c r="AV22" s="244">
        <v>14.124787889</v>
      </c>
      <c r="AW22" s="244">
        <v>14.275347399999999</v>
      </c>
      <c r="AX22" s="244">
        <v>14.291691399999999</v>
      </c>
      <c r="AY22" s="244">
        <v>14.341765312</v>
      </c>
      <c r="AZ22" s="244">
        <v>14.389889647</v>
      </c>
      <c r="BA22" s="244">
        <v>14.135338548</v>
      </c>
      <c r="BB22" s="368">
        <v>12.713601289</v>
      </c>
      <c r="BC22" s="368">
        <v>12.990756171999999</v>
      </c>
      <c r="BD22" s="368">
        <v>13.345958492999999</v>
      </c>
      <c r="BE22" s="368">
        <v>13.227409983999999</v>
      </c>
      <c r="BF22" s="368">
        <v>13.06711132</v>
      </c>
      <c r="BG22" s="368">
        <v>13.03896905</v>
      </c>
      <c r="BH22" s="368">
        <v>13.008081184</v>
      </c>
      <c r="BI22" s="368">
        <v>13.053796679</v>
      </c>
      <c r="BJ22" s="368">
        <v>13.023288622000001</v>
      </c>
      <c r="BK22" s="368">
        <v>13.080981667</v>
      </c>
      <c r="BL22" s="368">
        <v>13.053892523</v>
      </c>
      <c r="BM22" s="368">
        <v>12.964141489999999</v>
      </c>
      <c r="BN22" s="368">
        <v>12.928911573000001</v>
      </c>
      <c r="BO22" s="368">
        <v>12.736542232</v>
      </c>
      <c r="BP22" s="368">
        <v>12.902114756</v>
      </c>
      <c r="BQ22" s="368">
        <v>12.873737006000001</v>
      </c>
      <c r="BR22" s="368">
        <v>12.716296622</v>
      </c>
      <c r="BS22" s="368">
        <v>12.745525621000001</v>
      </c>
      <c r="BT22" s="368">
        <v>12.762422580000001</v>
      </c>
      <c r="BU22" s="368">
        <v>12.825627462</v>
      </c>
      <c r="BV22" s="368">
        <v>12.805783721999999</v>
      </c>
    </row>
    <row r="23" spans="1:74" ht="11.15" customHeight="1" x14ac:dyDescent="0.25">
      <c r="A23" s="159" t="s">
        <v>253</v>
      </c>
      <c r="B23" s="170" t="s">
        <v>364</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0.77154685767999998</v>
      </c>
      <c r="AB23" s="244">
        <v>0.75314685768</v>
      </c>
      <c r="AC23" s="244">
        <v>0.76644685767999998</v>
      </c>
      <c r="AD23" s="244">
        <v>0.77394685768000004</v>
      </c>
      <c r="AE23" s="244">
        <v>0.65254685767999998</v>
      </c>
      <c r="AF23" s="244">
        <v>0.65154685767999998</v>
      </c>
      <c r="AG23" s="244">
        <v>0.65264685767999997</v>
      </c>
      <c r="AH23" s="244">
        <v>0.67164685767999999</v>
      </c>
      <c r="AI23" s="244">
        <v>0.65604685768000004</v>
      </c>
      <c r="AJ23" s="244">
        <v>0.67774685767999998</v>
      </c>
      <c r="AK23" s="244">
        <v>0.68874685767999999</v>
      </c>
      <c r="AL23" s="244">
        <v>0.69134685768000004</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0.71119600000000005</v>
      </c>
      <c r="AX23" s="244">
        <v>0.72039600000000004</v>
      </c>
      <c r="AY23" s="244">
        <v>0.7037706145</v>
      </c>
      <c r="AZ23" s="244">
        <v>0.68719128263999996</v>
      </c>
      <c r="BA23" s="244">
        <v>0.69336995523</v>
      </c>
      <c r="BB23" s="368">
        <v>0.70116317417999996</v>
      </c>
      <c r="BC23" s="368">
        <v>0.71224031293000001</v>
      </c>
      <c r="BD23" s="368">
        <v>0.72317512325</v>
      </c>
      <c r="BE23" s="368">
        <v>0.73052093238000004</v>
      </c>
      <c r="BF23" s="368">
        <v>0.72675038137000003</v>
      </c>
      <c r="BG23" s="368">
        <v>0.72336825967999996</v>
      </c>
      <c r="BH23" s="368">
        <v>0.72801771033999996</v>
      </c>
      <c r="BI23" s="368">
        <v>0.72493586922999997</v>
      </c>
      <c r="BJ23" s="368">
        <v>0.72187332853999997</v>
      </c>
      <c r="BK23" s="368">
        <v>0.72074312698999998</v>
      </c>
      <c r="BL23" s="368">
        <v>0.71790635026000005</v>
      </c>
      <c r="BM23" s="368">
        <v>0.69992650241999999</v>
      </c>
      <c r="BN23" s="368">
        <v>0.69125602797999997</v>
      </c>
      <c r="BO23" s="368">
        <v>0.70333571831999997</v>
      </c>
      <c r="BP23" s="368">
        <v>0.70051666091999998</v>
      </c>
      <c r="BQ23" s="368">
        <v>0.69763237611999995</v>
      </c>
      <c r="BR23" s="368">
        <v>0.68380166279999999</v>
      </c>
      <c r="BS23" s="368">
        <v>0.68502103289000005</v>
      </c>
      <c r="BT23" s="368">
        <v>0.70890819992999998</v>
      </c>
      <c r="BU23" s="368">
        <v>0.71020272445999999</v>
      </c>
      <c r="BV23" s="368">
        <v>0.71154084363000003</v>
      </c>
    </row>
    <row r="24" spans="1:74" ht="11.15" customHeight="1" x14ac:dyDescent="0.25">
      <c r="A24" s="159" t="s">
        <v>254</v>
      </c>
      <c r="B24" s="170" t="s">
        <v>365</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2.0402119999999999</v>
      </c>
      <c r="AX24" s="244">
        <v>2.0447099999999998</v>
      </c>
      <c r="AY24" s="244">
        <v>2.0216191562999999</v>
      </c>
      <c r="AZ24" s="244">
        <v>2.0245136315000001</v>
      </c>
      <c r="BA24" s="244">
        <v>1.8038697012</v>
      </c>
      <c r="BB24" s="368">
        <v>1.0630992365</v>
      </c>
      <c r="BC24" s="368">
        <v>1.5467093358999999</v>
      </c>
      <c r="BD24" s="368">
        <v>1.9957064318</v>
      </c>
      <c r="BE24" s="368">
        <v>1.9941117532999999</v>
      </c>
      <c r="BF24" s="368">
        <v>1.9011894919000001</v>
      </c>
      <c r="BG24" s="368">
        <v>1.9387944055999999</v>
      </c>
      <c r="BH24" s="368">
        <v>1.9373064450999999</v>
      </c>
      <c r="BI24" s="368">
        <v>2.0159865368999998</v>
      </c>
      <c r="BJ24" s="368">
        <v>2.0127151638999998</v>
      </c>
      <c r="BK24" s="368">
        <v>2.0882240859999999</v>
      </c>
      <c r="BL24" s="368">
        <v>2.0850360943999999</v>
      </c>
      <c r="BM24" s="368">
        <v>2.0390669779000001</v>
      </c>
      <c r="BN24" s="368">
        <v>2.0360152755000001</v>
      </c>
      <c r="BO24" s="368">
        <v>1.8537898263999999</v>
      </c>
      <c r="BP24" s="368">
        <v>2.0449868643000002</v>
      </c>
      <c r="BQ24" s="368">
        <v>2.0419591048000001</v>
      </c>
      <c r="BR24" s="368">
        <v>1.9223924563999999</v>
      </c>
      <c r="BS24" s="368">
        <v>1.9731517125</v>
      </c>
      <c r="BT24" s="368">
        <v>1.9919095806</v>
      </c>
      <c r="BU24" s="368">
        <v>2.0751988954999998</v>
      </c>
      <c r="BV24" s="368">
        <v>2.0775188096999999</v>
      </c>
    </row>
    <row r="25" spans="1:74" ht="11.15" customHeight="1" x14ac:dyDescent="0.25">
      <c r="A25" s="159" t="s">
        <v>255</v>
      </c>
      <c r="B25" s="170" t="s">
        <v>366</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11.184255</v>
      </c>
      <c r="AX25" s="244">
        <v>11.185605000000001</v>
      </c>
      <c r="AY25" s="244">
        <v>11.278391584</v>
      </c>
      <c r="AZ25" s="244">
        <v>11.332166749000001</v>
      </c>
      <c r="BA25" s="244">
        <v>11.287896216</v>
      </c>
      <c r="BB25" s="368">
        <v>10.592894267</v>
      </c>
      <c r="BC25" s="368">
        <v>10.368069378</v>
      </c>
      <c r="BD25" s="368">
        <v>10.263452940000001</v>
      </c>
      <c r="BE25" s="368">
        <v>10.138414501</v>
      </c>
      <c r="BF25" s="368">
        <v>10.075872104</v>
      </c>
      <c r="BG25" s="368">
        <v>10.013498682</v>
      </c>
      <c r="BH25" s="368">
        <v>9.9820185547999998</v>
      </c>
      <c r="BI25" s="368">
        <v>9.9510965694000006</v>
      </c>
      <c r="BJ25" s="368">
        <v>9.9282061754999997</v>
      </c>
      <c r="BK25" s="368">
        <v>9.9046935371</v>
      </c>
      <c r="BL25" s="368">
        <v>9.8823095502000005</v>
      </c>
      <c r="BM25" s="368">
        <v>9.8589327806</v>
      </c>
      <c r="BN25" s="368">
        <v>9.8358637982000001</v>
      </c>
      <c r="BO25" s="368">
        <v>9.8130036369999996</v>
      </c>
      <c r="BP25" s="368">
        <v>9.7905600114000002</v>
      </c>
      <c r="BQ25" s="368">
        <v>9.7676174747999998</v>
      </c>
      <c r="BR25" s="368">
        <v>9.7448421431999996</v>
      </c>
      <c r="BS25" s="368">
        <v>9.7222727068000001</v>
      </c>
      <c r="BT25" s="368">
        <v>9.6992949946000007</v>
      </c>
      <c r="BU25" s="368">
        <v>9.6770309935000007</v>
      </c>
      <c r="BV25" s="368">
        <v>9.6549122531999991</v>
      </c>
    </row>
    <row r="26" spans="1:74" ht="11.15" customHeight="1" x14ac:dyDescent="0.25">
      <c r="A26" s="159" t="s">
        <v>853</v>
      </c>
      <c r="B26" s="170" t="s">
        <v>854</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0.23829052562</v>
      </c>
      <c r="AW26" s="244">
        <v>0.238291</v>
      </c>
      <c r="AX26" s="244">
        <v>0.238291</v>
      </c>
      <c r="AY26" s="244">
        <v>0.22686763030000001</v>
      </c>
      <c r="AZ26" s="244">
        <v>0.22694089881000001</v>
      </c>
      <c r="BA26" s="244">
        <v>0.22687281565</v>
      </c>
      <c r="BB26" s="368">
        <v>0.22687259857</v>
      </c>
      <c r="BC26" s="368">
        <v>0.22689209726000001</v>
      </c>
      <c r="BD26" s="368">
        <v>0.2269348071</v>
      </c>
      <c r="BE26" s="368">
        <v>0.22693052690000001</v>
      </c>
      <c r="BF26" s="368">
        <v>0.22692580595</v>
      </c>
      <c r="BG26" s="368">
        <v>0.22693990050000001</v>
      </c>
      <c r="BH26" s="368">
        <v>0.22691427571</v>
      </c>
      <c r="BI26" s="368">
        <v>0.22695080029</v>
      </c>
      <c r="BJ26" s="368">
        <v>0.22698255909000001</v>
      </c>
      <c r="BK26" s="368">
        <v>0.23655758190000001</v>
      </c>
      <c r="BL26" s="368">
        <v>0.23663284241999999</v>
      </c>
      <c r="BM26" s="368">
        <v>0.23659113677999999</v>
      </c>
      <c r="BN26" s="368">
        <v>0.23657730013</v>
      </c>
      <c r="BO26" s="368">
        <v>0.23658032855</v>
      </c>
      <c r="BP26" s="368">
        <v>0.23662336712000001</v>
      </c>
      <c r="BQ26" s="368">
        <v>0.23660449634</v>
      </c>
      <c r="BR26" s="368">
        <v>0.23659790444000001</v>
      </c>
      <c r="BS26" s="368">
        <v>0.23660791544000001</v>
      </c>
      <c r="BT26" s="368">
        <v>0.23656615689999999</v>
      </c>
      <c r="BU26" s="368">
        <v>0.23659757840000001</v>
      </c>
      <c r="BV26" s="368">
        <v>0.23663889842999999</v>
      </c>
    </row>
    <row r="27" spans="1:74" ht="11.15" customHeight="1" x14ac:dyDescent="0.25">
      <c r="A27" s="159" t="s">
        <v>367</v>
      </c>
      <c r="B27" s="170" t="s">
        <v>918</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0.10429922</v>
      </c>
      <c r="AI27" s="244">
        <v>0.10416922000000001</v>
      </c>
      <c r="AJ27" s="244">
        <v>0.10397122</v>
      </c>
      <c r="AK27" s="244">
        <v>0.10360022000000001</v>
      </c>
      <c r="AL27" s="244">
        <v>0.10331522</v>
      </c>
      <c r="AM27" s="244">
        <v>0.10320909</v>
      </c>
      <c r="AN27" s="244">
        <v>0.10286909</v>
      </c>
      <c r="AO27" s="244">
        <v>0.10284109</v>
      </c>
      <c r="AP27" s="244">
        <v>0.10254409</v>
      </c>
      <c r="AQ27" s="244">
        <v>0.10350709</v>
      </c>
      <c r="AR27" s="244">
        <v>0.10603509</v>
      </c>
      <c r="AS27" s="244">
        <v>0.10399209</v>
      </c>
      <c r="AT27" s="244">
        <v>0.10418107899</v>
      </c>
      <c r="AU27" s="244">
        <v>0.10376407898999999</v>
      </c>
      <c r="AV27" s="244">
        <v>0.10299607899</v>
      </c>
      <c r="AW27" s="244">
        <v>0.10139339999999999</v>
      </c>
      <c r="AX27" s="244">
        <v>0.1026894</v>
      </c>
      <c r="AY27" s="244">
        <v>0.11111632667</v>
      </c>
      <c r="AZ27" s="244">
        <v>0.11907708514</v>
      </c>
      <c r="BA27" s="244">
        <v>0.12332985945</v>
      </c>
      <c r="BB27" s="368">
        <v>0.12957201285</v>
      </c>
      <c r="BC27" s="368">
        <v>0.13684504830999999</v>
      </c>
      <c r="BD27" s="368">
        <v>0.13668919119</v>
      </c>
      <c r="BE27" s="368">
        <v>0.13743227055000001</v>
      </c>
      <c r="BF27" s="368">
        <v>0.13637353711</v>
      </c>
      <c r="BG27" s="368">
        <v>0.13636780256</v>
      </c>
      <c r="BH27" s="368">
        <v>0.13382419849999999</v>
      </c>
      <c r="BI27" s="368">
        <v>0.13482690345000001</v>
      </c>
      <c r="BJ27" s="368">
        <v>0.13351139514999999</v>
      </c>
      <c r="BK27" s="368">
        <v>0.13076333458</v>
      </c>
      <c r="BL27" s="368">
        <v>0.13200768548</v>
      </c>
      <c r="BM27" s="368">
        <v>0.129624092</v>
      </c>
      <c r="BN27" s="368">
        <v>0.12919917135</v>
      </c>
      <c r="BO27" s="368">
        <v>0.12983272218</v>
      </c>
      <c r="BP27" s="368">
        <v>0.12942785233000001</v>
      </c>
      <c r="BQ27" s="368">
        <v>0.12992355382000001</v>
      </c>
      <c r="BR27" s="368">
        <v>0.12866245480999999</v>
      </c>
      <c r="BS27" s="368">
        <v>0.1284722536</v>
      </c>
      <c r="BT27" s="368">
        <v>0.12574364814</v>
      </c>
      <c r="BU27" s="368">
        <v>0.12659727011999999</v>
      </c>
      <c r="BV27" s="368">
        <v>0.1251729171</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443"/>
      <c r="BC28" s="443"/>
      <c r="BD28" s="443"/>
      <c r="BE28" s="443"/>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370</v>
      </c>
      <c r="B29" s="169" t="s">
        <v>380</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3.0561172000000001</v>
      </c>
      <c r="Y29" s="244">
        <v>3.0418721999999998</v>
      </c>
      <c r="Z29" s="244">
        <v>3.0339991999999998</v>
      </c>
      <c r="AA29" s="244">
        <v>2.9836613000000001</v>
      </c>
      <c r="AB29" s="244">
        <v>3.0270722999999999</v>
      </c>
      <c r="AC29" s="244">
        <v>3.1633353</v>
      </c>
      <c r="AD29" s="244">
        <v>3.2259733000000002</v>
      </c>
      <c r="AE29" s="244">
        <v>2.8839703000000001</v>
      </c>
      <c r="AF29" s="244">
        <v>2.9649432999999998</v>
      </c>
      <c r="AG29" s="244">
        <v>2.9609163000000001</v>
      </c>
      <c r="AH29" s="244">
        <v>2.9888892999999999</v>
      </c>
      <c r="AI29" s="244">
        <v>2.9958632999999999</v>
      </c>
      <c r="AJ29" s="244">
        <v>3.0278363000000001</v>
      </c>
      <c r="AK29" s="244">
        <v>3.0228093</v>
      </c>
      <c r="AL29" s="244">
        <v>3.0377833000000001</v>
      </c>
      <c r="AM29" s="244">
        <v>3.0727935</v>
      </c>
      <c r="AN29" s="244">
        <v>3.0674674999999998</v>
      </c>
      <c r="AO29" s="244">
        <v>3.0724404999999999</v>
      </c>
      <c r="AP29" s="244">
        <v>3.0854145000000002</v>
      </c>
      <c r="AQ29" s="244">
        <v>3.0923885000000002</v>
      </c>
      <c r="AR29" s="244">
        <v>3.1063624999999999</v>
      </c>
      <c r="AS29" s="244">
        <v>3.1163365000000001</v>
      </c>
      <c r="AT29" s="244">
        <v>3.1241987817000001</v>
      </c>
      <c r="AU29" s="244">
        <v>3.1362977817000002</v>
      </c>
      <c r="AV29" s="244">
        <v>3.1350077817000002</v>
      </c>
      <c r="AW29" s="244">
        <v>3.148196</v>
      </c>
      <c r="AX29" s="244">
        <v>3.161254</v>
      </c>
      <c r="AY29" s="244">
        <v>3.1786955353000002</v>
      </c>
      <c r="AZ29" s="244">
        <v>3.1858707690000001</v>
      </c>
      <c r="BA29" s="244">
        <v>3.1953213461000001</v>
      </c>
      <c r="BB29" s="368">
        <v>3.1760789613</v>
      </c>
      <c r="BC29" s="368">
        <v>3.1742645328000001</v>
      </c>
      <c r="BD29" s="368">
        <v>3.1729274186</v>
      </c>
      <c r="BE29" s="368">
        <v>3.1712356528000001</v>
      </c>
      <c r="BF29" s="368">
        <v>3.1699001374</v>
      </c>
      <c r="BG29" s="368">
        <v>3.1684477177999999</v>
      </c>
      <c r="BH29" s="368">
        <v>3.1664916532</v>
      </c>
      <c r="BI29" s="368">
        <v>3.1652554177000001</v>
      </c>
      <c r="BJ29" s="368">
        <v>3.1641199809999998</v>
      </c>
      <c r="BK29" s="368">
        <v>3.2105579033999998</v>
      </c>
      <c r="BL29" s="368">
        <v>3.2089346862000001</v>
      </c>
      <c r="BM29" s="368">
        <v>3.2072259514999999</v>
      </c>
      <c r="BN29" s="368">
        <v>3.2054816491000002</v>
      </c>
      <c r="BO29" s="368">
        <v>3.2041426938000002</v>
      </c>
      <c r="BP29" s="368">
        <v>3.2033659921000002</v>
      </c>
      <c r="BQ29" s="368">
        <v>3.202339973</v>
      </c>
      <c r="BR29" s="368">
        <v>3.2013602311999998</v>
      </c>
      <c r="BS29" s="368">
        <v>3.2005483585999999</v>
      </c>
      <c r="BT29" s="368">
        <v>3.1994085622999999</v>
      </c>
      <c r="BU29" s="368">
        <v>3.1986806124</v>
      </c>
      <c r="BV29" s="368">
        <v>3.1981269874999998</v>
      </c>
    </row>
    <row r="30" spans="1:74" ht="11.15" customHeight="1" x14ac:dyDescent="0.25">
      <c r="A30" s="159" t="s">
        <v>256</v>
      </c>
      <c r="B30" s="170" t="s">
        <v>369</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0.99451809999999996</v>
      </c>
      <c r="Y30" s="244">
        <v>0.98034310000000002</v>
      </c>
      <c r="Z30" s="244">
        <v>0.97984309999999997</v>
      </c>
      <c r="AA30" s="244">
        <v>0.9675397</v>
      </c>
      <c r="AB30" s="244">
        <v>0.96426970000000001</v>
      </c>
      <c r="AC30" s="244">
        <v>1.0872697</v>
      </c>
      <c r="AD30" s="244">
        <v>1.1172697</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1.007352</v>
      </c>
      <c r="AX30" s="244">
        <v>1.019352</v>
      </c>
      <c r="AY30" s="244">
        <v>1.0364787446999999</v>
      </c>
      <c r="AZ30" s="244">
        <v>1.0453804236999999</v>
      </c>
      <c r="BA30" s="244">
        <v>1.0524216183999999</v>
      </c>
      <c r="BB30" s="368">
        <v>1.0353248344999999</v>
      </c>
      <c r="BC30" s="368">
        <v>1.0352784564999999</v>
      </c>
      <c r="BD30" s="368">
        <v>1.0352274764</v>
      </c>
      <c r="BE30" s="368">
        <v>1.0351700868</v>
      </c>
      <c r="BF30" s="368">
        <v>1.0351057911999999</v>
      </c>
      <c r="BG30" s="368">
        <v>1.0351172461</v>
      </c>
      <c r="BH30" s="368">
        <v>1.0350558238000001</v>
      </c>
      <c r="BI30" s="368">
        <v>1.0350246388</v>
      </c>
      <c r="BJ30" s="368">
        <v>1.035101665</v>
      </c>
      <c r="BK30" s="368">
        <v>1.0751280564000001</v>
      </c>
      <c r="BL30" s="368">
        <v>1.0750508304999999</v>
      </c>
      <c r="BM30" s="368">
        <v>1.0749825368000001</v>
      </c>
      <c r="BN30" s="368">
        <v>1.0748981533999999</v>
      </c>
      <c r="BO30" s="368">
        <v>1.0748621434000001</v>
      </c>
      <c r="BP30" s="368">
        <v>1.0748285281000001</v>
      </c>
      <c r="BQ30" s="368">
        <v>1.0747809979</v>
      </c>
      <c r="BR30" s="368">
        <v>1.0747317434000001</v>
      </c>
      <c r="BS30" s="368">
        <v>1.074756606</v>
      </c>
      <c r="BT30" s="368">
        <v>1.0747024756000001</v>
      </c>
      <c r="BU30" s="368">
        <v>1.0746830630999999</v>
      </c>
      <c r="BV30" s="368">
        <v>1.0747780291</v>
      </c>
    </row>
    <row r="31" spans="1:74" ht="11.15" customHeight="1" x14ac:dyDescent="0.25">
      <c r="A31" s="159" t="s">
        <v>1103</v>
      </c>
      <c r="B31" s="170" t="s">
        <v>1102</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1.823123</v>
      </c>
      <c r="AX31" s="244">
        <v>1.8351230000000001</v>
      </c>
      <c r="AY31" s="244">
        <v>1.8533787606000001</v>
      </c>
      <c r="AZ31" s="244">
        <v>1.8535556071999999</v>
      </c>
      <c r="BA31" s="244">
        <v>1.8583912763999999</v>
      </c>
      <c r="BB31" s="368">
        <v>1.8583907524000001</v>
      </c>
      <c r="BC31" s="368">
        <v>1.8584378159999999</v>
      </c>
      <c r="BD31" s="368">
        <v>1.8585409037</v>
      </c>
      <c r="BE31" s="368">
        <v>1.8585305727000001</v>
      </c>
      <c r="BF31" s="368">
        <v>1.8585191779000001</v>
      </c>
      <c r="BG31" s="368">
        <v>1.8585531975</v>
      </c>
      <c r="BH31" s="368">
        <v>1.8584913476</v>
      </c>
      <c r="BI31" s="368">
        <v>1.8585795060999999</v>
      </c>
      <c r="BJ31" s="368">
        <v>1.8586561615999999</v>
      </c>
      <c r="BK31" s="368">
        <v>1.8585500081999999</v>
      </c>
      <c r="BL31" s="368">
        <v>1.8587316627999999</v>
      </c>
      <c r="BM31" s="368">
        <v>1.8586309989000001</v>
      </c>
      <c r="BN31" s="368">
        <v>1.8585976016000001</v>
      </c>
      <c r="BO31" s="368">
        <v>1.8586049113000001</v>
      </c>
      <c r="BP31" s="368">
        <v>1.8587087925000001</v>
      </c>
      <c r="BQ31" s="368">
        <v>1.8586632445</v>
      </c>
      <c r="BR31" s="368">
        <v>1.8586473338</v>
      </c>
      <c r="BS31" s="368">
        <v>1.8586714971</v>
      </c>
      <c r="BT31" s="368">
        <v>1.8585707055</v>
      </c>
      <c r="BU31" s="368">
        <v>1.8586465468</v>
      </c>
      <c r="BV31" s="368">
        <v>1.8587462800000001</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443"/>
      <c r="BC32" s="443"/>
      <c r="BD32" s="443"/>
      <c r="BE32" s="443"/>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371</v>
      </c>
      <c r="B33" s="169" t="s">
        <v>381</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9.2083511730000005</v>
      </c>
      <c r="AN33" s="244">
        <v>9.0792921794999994</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9.0170890999999997</v>
      </c>
      <c r="AX33" s="244">
        <v>8.9049300999999996</v>
      </c>
      <c r="AY33" s="244">
        <v>9.2350922960999995</v>
      </c>
      <c r="AZ33" s="244">
        <v>9.2914873199999999</v>
      </c>
      <c r="BA33" s="244">
        <v>9.1525759041000008</v>
      </c>
      <c r="BB33" s="368">
        <v>9.1766517527999998</v>
      </c>
      <c r="BC33" s="368">
        <v>9.1209170581999999</v>
      </c>
      <c r="BD33" s="368">
        <v>9.1793562039999994</v>
      </c>
      <c r="BE33" s="368">
        <v>9.1525323306999997</v>
      </c>
      <c r="BF33" s="368">
        <v>9.1766995785999992</v>
      </c>
      <c r="BG33" s="368">
        <v>9.1901850445999997</v>
      </c>
      <c r="BH33" s="368">
        <v>9.1962426124000007</v>
      </c>
      <c r="BI33" s="368">
        <v>9.2507477922000003</v>
      </c>
      <c r="BJ33" s="368">
        <v>9.2059299113000002</v>
      </c>
      <c r="BK33" s="368">
        <v>9.2123348730999997</v>
      </c>
      <c r="BL33" s="368">
        <v>9.2063009486999992</v>
      </c>
      <c r="BM33" s="368">
        <v>9.1782507734000003</v>
      </c>
      <c r="BN33" s="368">
        <v>9.1726591337999999</v>
      </c>
      <c r="BO33" s="368">
        <v>9.1671782139999998</v>
      </c>
      <c r="BP33" s="368">
        <v>9.2244167340000001</v>
      </c>
      <c r="BQ33" s="368">
        <v>9.1446242250999994</v>
      </c>
      <c r="BR33" s="368">
        <v>9.1699318645000005</v>
      </c>
      <c r="BS33" s="368">
        <v>9.1839074151000002</v>
      </c>
      <c r="BT33" s="368">
        <v>9.1916920874999999</v>
      </c>
      <c r="BU33" s="368">
        <v>9.2092517671999996</v>
      </c>
      <c r="BV33" s="368">
        <v>9.1719573908999994</v>
      </c>
    </row>
    <row r="34" spans="1:74" ht="11.15" customHeight="1" x14ac:dyDescent="0.25">
      <c r="A34" s="159" t="s">
        <v>257</v>
      </c>
      <c r="B34" s="170" t="s">
        <v>331</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0.49782700000000002</v>
      </c>
      <c r="AX34" s="244">
        <v>0.46382699999999999</v>
      </c>
      <c r="AY34" s="244">
        <v>0.44788411079000001</v>
      </c>
      <c r="AZ34" s="244">
        <v>0.45470377751000002</v>
      </c>
      <c r="BA34" s="244">
        <v>0.45408358543999999</v>
      </c>
      <c r="BB34" s="368">
        <v>0.48087965873999999</v>
      </c>
      <c r="BC34" s="368">
        <v>0.48079550778000002</v>
      </c>
      <c r="BD34" s="368">
        <v>0.48085270082999998</v>
      </c>
      <c r="BE34" s="368">
        <v>0.48061894605</v>
      </c>
      <c r="BF34" s="368">
        <v>0.48038095663000002</v>
      </c>
      <c r="BG34" s="368">
        <v>0.47825736076999997</v>
      </c>
      <c r="BH34" s="368">
        <v>0.47588771063000002</v>
      </c>
      <c r="BI34" s="368">
        <v>0.47389940013999998</v>
      </c>
      <c r="BJ34" s="368">
        <v>0.47188036941</v>
      </c>
      <c r="BK34" s="368">
        <v>0.46676524593000002</v>
      </c>
      <c r="BL34" s="368">
        <v>0.46521636703000002</v>
      </c>
      <c r="BM34" s="368">
        <v>0.46294576106000002</v>
      </c>
      <c r="BN34" s="368">
        <v>0.46084542876000001</v>
      </c>
      <c r="BO34" s="368">
        <v>0.45884763761000003</v>
      </c>
      <c r="BP34" s="368">
        <v>0.45709496005</v>
      </c>
      <c r="BQ34" s="368">
        <v>0.45395975938999999</v>
      </c>
      <c r="BR34" s="368">
        <v>0.45189895496999999</v>
      </c>
      <c r="BS34" s="368">
        <v>0.44993920761</v>
      </c>
      <c r="BT34" s="368">
        <v>0.44765947719999999</v>
      </c>
      <c r="BU34" s="368">
        <v>0.44582929363000001</v>
      </c>
      <c r="BV34" s="368">
        <v>0.44405896769999997</v>
      </c>
    </row>
    <row r="35" spans="1:74" ht="11.15" customHeight="1" x14ac:dyDescent="0.25">
      <c r="A35" s="159" t="s">
        <v>258</v>
      </c>
      <c r="B35" s="170" t="s">
        <v>332</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4.9653809999999998</v>
      </c>
      <c r="AX35" s="244">
        <v>4.875381</v>
      </c>
      <c r="AY35" s="244">
        <v>5.2198609434999996</v>
      </c>
      <c r="AZ35" s="244">
        <v>5.135640263</v>
      </c>
      <c r="BA35" s="244">
        <v>5.0180831241000003</v>
      </c>
      <c r="BB35" s="368">
        <v>5.0269706145999997</v>
      </c>
      <c r="BC35" s="368">
        <v>5.0503575832000003</v>
      </c>
      <c r="BD35" s="368">
        <v>5.0842489483</v>
      </c>
      <c r="BE35" s="368">
        <v>5.0199548369000002</v>
      </c>
      <c r="BF35" s="368">
        <v>5.0550966981999998</v>
      </c>
      <c r="BG35" s="368">
        <v>5.0765756798000004</v>
      </c>
      <c r="BH35" s="368">
        <v>5.0954808485000003</v>
      </c>
      <c r="BI35" s="368">
        <v>5.1151939580999999</v>
      </c>
      <c r="BJ35" s="368">
        <v>5.0715976905</v>
      </c>
      <c r="BK35" s="368">
        <v>5.0841382723999997</v>
      </c>
      <c r="BL35" s="368">
        <v>5.0752477793999997</v>
      </c>
      <c r="BM35" s="368">
        <v>5.0693059348</v>
      </c>
      <c r="BN35" s="368">
        <v>5.0769194072000001</v>
      </c>
      <c r="BO35" s="368">
        <v>5.0987464078000002</v>
      </c>
      <c r="BP35" s="368">
        <v>5.1326175415000002</v>
      </c>
      <c r="BQ35" s="368">
        <v>5.0670869869999997</v>
      </c>
      <c r="BR35" s="368">
        <v>5.1019952164999998</v>
      </c>
      <c r="BS35" s="368">
        <v>5.1230628013999997</v>
      </c>
      <c r="BT35" s="368">
        <v>5.1404396759999997</v>
      </c>
      <c r="BU35" s="368">
        <v>5.1586555266999996</v>
      </c>
      <c r="BV35" s="368">
        <v>5.1160271236000003</v>
      </c>
    </row>
    <row r="36" spans="1:74" ht="11.15" customHeight="1" x14ac:dyDescent="0.25">
      <c r="A36" s="159" t="s">
        <v>259</v>
      </c>
      <c r="B36" s="170" t="s">
        <v>333</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0.88187000000000004</v>
      </c>
      <c r="AX36" s="244">
        <v>0.87104099999999995</v>
      </c>
      <c r="AY36" s="244">
        <v>0.90832185814999999</v>
      </c>
      <c r="AZ36" s="244">
        <v>0.91243468917000004</v>
      </c>
      <c r="BA36" s="244">
        <v>0.90532780225999998</v>
      </c>
      <c r="BB36" s="368">
        <v>0.89717520878000001</v>
      </c>
      <c r="BC36" s="368">
        <v>0.87836591719000001</v>
      </c>
      <c r="BD36" s="368">
        <v>0.90028476641999999</v>
      </c>
      <c r="BE36" s="368">
        <v>0.89672017854999997</v>
      </c>
      <c r="BF36" s="368">
        <v>0.89306093717000001</v>
      </c>
      <c r="BG36" s="368">
        <v>0.89414105905999997</v>
      </c>
      <c r="BH36" s="368">
        <v>0.89058013584999995</v>
      </c>
      <c r="BI36" s="368">
        <v>0.89262398460000003</v>
      </c>
      <c r="BJ36" s="368">
        <v>0.89687654399000005</v>
      </c>
      <c r="BK36" s="368">
        <v>0.89654233390000004</v>
      </c>
      <c r="BL36" s="368">
        <v>0.90145001717999995</v>
      </c>
      <c r="BM36" s="368">
        <v>0.89286827878999997</v>
      </c>
      <c r="BN36" s="368">
        <v>0.88450182990000004</v>
      </c>
      <c r="BO36" s="368">
        <v>0.86599294548000005</v>
      </c>
      <c r="BP36" s="368">
        <v>0.88690927802999997</v>
      </c>
      <c r="BQ36" s="368">
        <v>0.88295828191000003</v>
      </c>
      <c r="BR36" s="368">
        <v>0.87943101990999994</v>
      </c>
      <c r="BS36" s="368">
        <v>0.88027275511000003</v>
      </c>
      <c r="BT36" s="368">
        <v>0.8762155063</v>
      </c>
      <c r="BU36" s="368">
        <v>0.87802945945999999</v>
      </c>
      <c r="BV36" s="368">
        <v>0.88252351876000001</v>
      </c>
    </row>
    <row r="37" spans="1:74" ht="11.15" customHeight="1" x14ac:dyDescent="0.25">
      <c r="A37" s="159" t="s">
        <v>1017</v>
      </c>
      <c r="B37" s="170" t="s">
        <v>1016</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0.84377000000000002</v>
      </c>
      <c r="AX37" s="244">
        <v>0.85301000000000005</v>
      </c>
      <c r="AY37" s="244">
        <v>0.82292224547000004</v>
      </c>
      <c r="AZ37" s="244">
        <v>0.86575827652000004</v>
      </c>
      <c r="BA37" s="244">
        <v>0.86221617567999997</v>
      </c>
      <c r="BB37" s="368">
        <v>0.85902754502000001</v>
      </c>
      <c r="BC37" s="368">
        <v>0.85594160103000005</v>
      </c>
      <c r="BD37" s="368">
        <v>0.85497654874999995</v>
      </c>
      <c r="BE37" s="368">
        <v>0.85376675595999996</v>
      </c>
      <c r="BF37" s="368">
        <v>0.85255466764999999</v>
      </c>
      <c r="BG37" s="368">
        <v>0.85144057694999997</v>
      </c>
      <c r="BH37" s="368">
        <v>0.85011961412000003</v>
      </c>
      <c r="BI37" s="368">
        <v>0.84712234686999999</v>
      </c>
      <c r="BJ37" s="368">
        <v>0.84410025776999997</v>
      </c>
      <c r="BK37" s="368">
        <v>0.84501702819000002</v>
      </c>
      <c r="BL37" s="368">
        <v>0.84255484452999996</v>
      </c>
      <c r="BM37" s="368">
        <v>0.83948346037999999</v>
      </c>
      <c r="BN37" s="368">
        <v>0.83655722757999995</v>
      </c>
      <c r="BO37" s="368">
        <v>0.83571883402000002</v>
      </c>
      <c r="BP37" s="368">
        <v>0.83308882723</v>
      </c>
      <c r="BQ37" s="368">
        <v>0.83013637494000003</v>
      </c>
      <c r="BR37" s="368">
        <v>0.82724787533999999</v>
      </c>
      <c r="BS37" s="368">
        <v>0.82444584945999999</v>
      </c>
      <c r="BT37" s="368">
        <v>0.82337418976999999</v>
      </c>
      <c r="BU37" s="368">
        <v>0.82068367722000002</v>
      </c>
      <c r="BV37" s="368">
        <v>0.81804471968000003</v>
      </c>
    </row>
    <row r="38" spans="1:74" ht="11.15" customHeight="1" x14ac:dyDescent="0.25">
      <c r="A38" s="159" t="s">
        <v>260</v>
      </c>
      <c r="B38" s="170" t="s">
        <v>334</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0.59798099999999998</v>
      </c>
      <c r="AX38" s="244">
        <v>0.609981</v>
      </c>
      <c r="AY38" s="244">
        <v>0.58859487244999997</v>
      </c>
      <c r="AZ38" s="244">
        <v>0.64160942159000001</v>
      </c>
      <c r="BA38" s="244">
        <v>0.63813952559999998</v>
      </c>
      <c r="BB38" s="368">
        <v>0.63626851291999997</v>
      </c>
      <c r="BC38" s="368">
        <v>0.58403185505999999</v>
      </c>
      <c r="BD38" s="368">
        <v>0.58192749112999997</v>
      </c>
      <c r="BE38" s="368">
        <v>0.62955935210000002</v>
      </c>
      <c r="BF38" s="368">
        <v>0.62619000113000001</v>
      </c>
      <c r="BG38" s="368">
        <v>0.62392803255999996</v>
      </c>
      <c r="BH38" s="368">
        <v>0.62144319473999998</v>
      </c>
      <c r="BI38" s="368">
        <v>0.65931013052999998</v>
      </c>
      <c r="BJ38" s="368">
        <v>0.65715131391000003</v>
      </c>
      <c r="BK38" s="368">
        <v>0.65636226610000004</v>
      </c>
      <c r="BL38" s="368">
        <v>0.65421732387999998</v>
      </c>
      <c r="BM38" s="368">
        <v>0.65076098825999995</v>
      </c>
      <c r="BN38" s="368">
        <v>0.64794074240999999</v>
      </c>
      <c r="BO38" s="368">
        <v>0.64573797006</v>
      </c>
      <c r="BP38" s="368">
        <v>0.64376148441000003</v>
      </c>
      <c r="BQ38" s="368">
        <v>0.64243630461000001</v>
      </c>
      <c r="BR38" s="368">
        <v>0.64118093672999998</v>
      </c>
      <c r="BS38" s="368">
        <v>0.63901975843000003</v>
      </c>
      <c r="BT38" s="368">
        <v>0.63756704112999996</v>
      </c>
      <c r="BU38" s="368">
        <v>0.63652765510999998</v>
      </c>
      <c r="BV38" s="368">
        <v>0.63554459245999995</v>
      </c>
    </row>
    <row r="39" spans="1:74" ht="11.15" customHeight="1" x14ac:dyDescent="0.25">
      <c r="A39" s="159" t="s">
        <v>261</v>
      </c>
      <c r="B39" s="170" t="s">
        <v>335</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0.21174200000000001</v>
      </c>
      <c r="AX39" s="244">
        <v>0.20896799999999999</v>
      </c>
      <c r="AY39" s="244">
        <v>0.20475821074</v>
      </c>
      <c r="AZ39" s="244">
        <v>0.20254728103</v>
      </c>
      <c r="BA39" s="244">
        <v>0.19994903977</v>
      </c>
      <c r="BB39" s="368">
        <v>0.19753700561000001</v>
      </c>
      <c r="BC39" s="368">
        <v>0.19517918344999999</v>
      </c>
      <c r="BD39" s="368">
        <v>0.19288515257</v>
      </c>
      <c r="BE39" s="368">
        <v>0.19046247062999999</v>
      </c>
      <c r="BF39" s="368">
        <v>0.18803873922</v>
      </c>
      <c r="BG39" s="368">
        <v>0.18566674245000001</v>
      </c>
      <c r="BH39" s="368">
        <v>0.18318601864</v>
      </c>
      <c r="BI39" s="368">
        <v>0.18087581458999999</v>
      </c>
      <c r="BJ39" s="368">
        <v>0.17855269598000001</v>
      </c>
      <c r="BK39" s="368">
        <v>0.17760101278000001</v>
      </c>
      <c r="BL39" s="368">
        <v>0.17693128898999999</v>
      </c>
      <c r="BM39" s="368">
        <v>0.17594106586</v>
      </c>
      <c r="BN39" s="368">
        <v>0.17502737275999999</v>
      </c>
      <c r="BO39" s="368">
        <v>0.17416004317</v>
      </c>
      <c r="BP39" s="368">
        <v>0.17340252191</v>
      </c>
      <c r="BQ39" s="368">
        <v>0.17247541883</v>
      </c>
      <c r="BR39" s="368">
        <v>0.17158210161000001</v>
      </c>
      <c r="BS39" s="368">
        <v>0.17073442173</v>
      </c>
      <c r="BT39" s="368">
        <v>0.17074495043999999</v>
      </c>
      <c r="BU39" s="368">
        <v>0.17095620577000001</v>
      </c>
      <c r="BV39" s="368">
        <v>0.17119471464</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443"/>
      <c r="BC40" s="443"/>
      <c r="BD40" s="443"/>
      <c r="BE40" s="443"/>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373</v>
      </c>
      <c r="B41" s="169" t="s">
        <v>382</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1.4150308535</v>
      </c>
      <c r="AT41" s="244">
        <v>1.3944315449</v>
      </c>
      <c r="AU41" s="244">
        <v>1.4006734685</v>
      </c>
      <c r="AV41" s="244">
        <v>1.4061304669000001</v>
      </c>
      <c r="AW41" s="244">
        <v>1.4047829999999999</v>
      </c>
      <c r="AX41" s="244">
        <v>1.40011</v>
      </c>
      <c r="AY41" s="244">
        <v>1.3709774052000001</v>
      </c>
      <c r="AZ41" s="244">
        <v>1.3796692953</v>
      </c>
      <c r="BA41" s="244">
        <v>1.3770703377</v>
      </c>
      <c r="BB41" s="368">
        <v>1.4218921117000001</v>
      </c>
      <c r="BC41" s="368">
        <v>1.4239966088</v>
      </c>
      <c r="BD41" s="368">
        <v>1.4224397952000001</v>
      </c>
      <c r="BE41" s="368">
        <v>1.4203849086</v>
      </c>
      <c r="BF41" s="368">
        <v>1.4196054040999999</v>
      </c>
      <c r="BG41" s="368">
        <v>1.4193612224000001</v>
      </c>
      <c r="BH41" s="368">
        <v>1.4213534333</v>
      </c>
      <c r="BI41" s="368">
        <v>1.4200624995</v>
      </c>
      <c r="BJ41" s="368">
        <v>1.4226062987999999</v>
      </c>
      <c r="BK41" s="368">
        <v>1.4137434420999999</v>
      </c>
      <c r="BL41" s="368">
        <v>1.4126321289999999</v>
      </c>
      <c r="BM41" s="368">
        <v>1.41473889</v>
      </c>
      <c r="BN41" s="368">
        <v>1.4120404008</v>
      </c>
      <c r="BO41" s="368">
        <v>1.4114579931</v>
      </c>
      <c r="BP41" s="368">
        <v>1.4072290947999999</v>
      </c>
      <c r="BQ41" s="368">
        <v>1.4005087929</v>
      </c>
      <c r="BR41" s="368">
        <v>1.3970418333000001</v>
      </c>
      <c r="BS41" s="368">
        <v>1.3941356254999999</v>
      </c>
      <c r="BT41" s="368">
        <v>1.3984303398</v>
      </c>
      <c r="BU41" s="368">
        <v>1.3943829210000001</v>
      </c>
      <c r="BV41" s="368">
        <v>1.3933367235</v>
      </c>
    </row>
    <row r="42" spans="1:74" ht="11.15" customHeight="1" x14ac:dyDescent="0.25">
      <c r="A42" s="159" t="s">
        <v>262</v>
      </c>
      <c r="B42" s="170" t="s">
        <v>372</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0.65869299999999997</v>
      </c>
      <c r="AX42" s="244">
        <v>0.66050200000000003</v>
      </c>
      <c r="AY42" s="244">
        <v>0.64699273267000001</v>
      </c>
      <c r="AZ42" s="244">
        <v>0.64789290087999996</v>
      </c>
      <c r="BA42" s="244">
        <v>0.65217176020000001</v>
      </c>
      <c r="BB42" s="368">
        <v>0.64762633022000005</v>
      </c>
      <c r="BC42" s="368">
        <v>0.64888274117</v>
      </c>
      <c r="BD42" s="368">
        <v>0.64734166567999996</v>
      </c>
      <c r="BE42" s="368">
        <v>0.64857544620999996</v>
      </c>
      <c r="BF42" s="368">
        <v>0.64709916887999996</v>
      </c>
      <c r="BG42" s="368">
        <v>0.64705872287999999</v>
      </c>
      <c r="BH42" s="368">
        <v>0.64850028781000002</v>
      </c>
      <c r="BI42" s="368">
        <v>0.64730270728999995</v>
      </c>
      <c r="BJ42" s="368">
        <v>0.64897846392000003</v>
      </c>
      <c r="BK42" s="368">
        <v>0.634015887</v>
      </c>
      <c r="BL42" s="368">
        <v>0.63542441272000005</v>
      </c>
      <c r="BM42" s="368">
        <v>0.63970716431999997</v>
      </c>
      <c r="BN42" s="368">
        <v>0.63502912715000004</v>
      </c>
      <c r="BO42" s="368">
        <v>0.63635125036999995</v>
      </c>
      <c r="BP42" s="368">
        <v>0.63479796884999995</v>
      </c>
      <c r="BQ42" s="368">
        <v>0.63612775536999999</v>
      </c>
      <c r="BR42" s="368">
        <v>0.63464718149999999</v>
      </c>
      <c r="BS42" s="368">
        <v>0.63463785259000005</v>
      </c>
      <c r="BT42" s="368">
        <v>0.63614322125</v>
      </c>
      <c r="BU42" s="368">
        <v>0.63488248666000002</v>
      </c>
      <c r="BV42" s="368">
        <v>0.63657225943999995</v>
      </c>
    </row>
    <row r="43" spans="1:74" ht="11.15" customHeight="1" x14ac:dyDescent="0.25">
      <c r="A43" s="159" t="s">
        <v>1023</v>
      </c>
      <c r="B43" s="170" t="s">
        <v>1022</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0.15763099999999999</v>
      </c>
      <c r="AX43" s="244">
        <v>0.15107300000000001</v>
      </c>
      <c r="AY43" s="244">
        <v>0.15394946232000001</v>
      </c>
      <c r="AZ43" s="244">
        <v>0.15982827893000001</v>
      </c>
      <c r="BA43" s="244">
        <v>0.15084302399999999</v>
      </c>
      <c r="BB43" s="368">
        <v>0.18</v>
      </c>
      <c r="BC43" s="368">
        <v>0.18</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443"/>
      <c r="BC44" s="443"/>
      <c r="BD44" s="443"/>
      <c r="BE44" s="443"/>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375</v>
      </c>
      <c r="B45" s="169" t="s">
        <v>79</v>
      </c>
      <c r="C45" s="244">
        <v>61.659603384</v>
      </c>
      <c r="D45" s="244">
        <v>62.068569824000001</v>
      </c>
      <c r="E45" s="244">
        <v>62.559169304000001</v>
      </c>
      <c r="F45" s="244">
        <v>62.757258180000001</v>
      </c>
      <c r="G45" s="244">
        <v>62.867209785</v>
      </c>
      <c r="H45" s="244">
        <v>63.582906131000001</v>
      </c>
      <c r="I45" s="244">
        <v>64.332707705000004</v>
      </c>
      <c r="J45" s="244">
        <v>64.628623915999995</v>
      </c>
      <c r="K45" s="244">
        <v>64.212538567999999</v>
      </c>
      <c r="L45" s="244">
        <v>64.945420265999999</v>
      </c>
      <c r="M45" s="244">
        <v>65.283334429000007</v>
      </c>
      <c r="N45" s="244">
        <v>65.420944543000005</v>
      </c>
      <c r="O45" s="244">
        <v>64.394692879000004</v>
      </c>
      <c r="P45" s="244">
        <v>64.222913927999997</v>
      </c>
      <c r="Q45" s="244">
        <v>64.729054458999997</v>
      </c>
      <c r="R45" s="244">
        <v>64.939048205999995</v>
      </c>
      <c r="S45" s="244">
        <v>65.064549137</v>
      </c>
      <c r="T45" s="244">
        <v>65.421196523999996</v>
      </c>
      <c r="U45" s="244">
        <v>65.332801818999997</v>
      </c>
      <c r="V45" s="244">
        <v>66.234451579999998</v>
      </c>
      <c r="W45" s="244">
        <v>66.156916835999994</v>
      </c>
      <c r="X45" s="244">
        <v>66.582072975000003</v>
      </c>
      <c r="Y45" s="244">
        <v>67.385218691999995</v>
      </c>
      <c r="Z45" s="244">
        <v>67.111351259000003</v>
      </c>
      <c r="AA45" s="244">
        <v>67.111605002000005</v>
      </c>
      <c r="AB45" s="244">
        <v>66.722883577999994</v>
      </c>
      <c r="AC45" s="244">
        <v>66.797445452000005</v>
      </c>
      <c r="AD45" s="244">
        <v>64.138490172000004</v>
      </c>
      <c r="AE45" s="244">
        <v>58.778892296000002</v>
      </c>
      <c r="AF45" s="244">
        <v>60.847795556999998</v>
      </c>
      <c r="AG45" s="244">
        <v>62.038478683000001</v>
      </c>
      <c r="AH45" s="244">
        <v>62.011226929000003</v>
      </c>
      <c r="AI45" s="244">
        <v>61.948331875999997</v>
      </c>
      <c r="AJ45" s="244">
        <v>61.903174573999998</v>
      </c>
      <c r="AK45" s="244">
        <v>62.763462531999998</v>
      </c>
      <c r="AL45" s="244">
        <v>62.478385318999997</v>
      </c>
      <c r="AM45" s="244">
        <v>63.094858199999997</v>
      </c>
      <c r="AN45" s="244">
        <v>60.133245881000001</v>
      </c>
      <c r="AO45" s="244">
        <v>63.267526930000002</v>
      </c>
      <c r="AP45" s="244">
        <v>63.467712040000002</v>
      </c>
      <c r="AQ45" s="244">
        <v>63.953886789000002</v>
      </c>
      <c r="AR45" s="244">
        <v>63.884140565999999</v>
      </c>
      <c r="AS45" s="244">
        <v>64.747806718000007</v>
      </c>
      <c r="AT45" s="244">
        <v>64.204619562000005</v>
      </c>
      <c r="AU45" s="244">
        <v>63.953658842999999</v>
      </c>
      <c r="AV45" s="244">
        <v>65.103640732000002</v>
      </c>
      <c r="AW45" s="244">
        <v>65.427125769</v>
      </c>
      <c r="AX45" s="244">
        <v>65.095558761000007</v>
      </c>
      <c r="AY45" s="244">
        <v>64.925713099000006</v>
      </c>
      <c r="AZ45" s="244">
        <v>65.245824522000007</v>
      </c>
      <c r="BA45" s="244">
        <v>65.560295283000002</v>
      </c>
      <c r="BB45" s="368">
        <v>64.831337689999998</v>
      </c>
      <c r="BC45" s="368">
        <v>65.415612616999994</v>
      </c>
      <c r="BD45" s="368">
        <v>66.114536068000007</v>
      </c>
      <c r="BE45" s="368">
        <v>66.220592010999994</v>
      </c>
      <c r="BF45" s="368">
        <v>66.412680203999997</v>
      </c>
      <c r="BG45" s="368">
        <v>66.359723892000005</v>
      </c>
      <c r="BH45" s="368">
        <v>66.305262569999996</v>
      </c>
      <c r="BI45" s="368">
        <v>66.791619499000006</v>
      </c>
      <c r="BJ45" s="368">
        <v>66.636446332000006</v>
      </c>
      <c r="BK45" s="368">
        <v>66.642561314999995</v>
      </c>
      <c r="BL45" s="368">
        <v>66.651229655999998</v>
      </c>
      <c r="BM45" s="368">
        <v>66.627328910000003</v>
      </c>
      <c r="BN45" s="368">
        <v>67.173972558000003</v>
      </c>
      <c r="BO45" s="368">
        <v>67.472477467999994</v>
      </c>
      <c r="BP45" s="368">
        <v>67.685893367999995</v>
      </c>
      <c r="BQ45" s="368">
        <v>67.664638956000005</v>
      </c>
      <c r="BR45" s="368">
        <v>67.723299471999994</v>
      </c>
      <c r="BS45" s="368">
        <v>67.736790756000005</v>
      </c>
      <c r="BT45" s="368">
        <v>67.670661543999998</v>
      </c>
      <c r="BU45" s="368">
        <v>67.797694258999996</v>
      </c>
      <c r="BV45" s="368">
        <v>67.444336917000001</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374</v>
      </c>
      <c r="B47" s="169" t="s">
        <v>383</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5.3742679999999998</v>
      </c>
      <c r="AX47" s="244">
        <v>5.4797950000000002</v>
      </c>
      <c r="AY47" s="244">
        <v>5.6229838364000004</v>
      </c>
      <c r="AZ47" s="244">
        <v>5.5370609605999999</v>
      </c>
      <c r="BA47" s="244">
        <v>5.5102135826999996</v>
      </c>
      <c r="BB47" s="368">
        <v>5.4295963002000001</v>
      </c>
      <c r="BC47" s="368">
        <v>5.4257428324000001</v>
      </c>
      <c r="BD47" s="368">
        <v>5.4460092716000004</v>
      </c>
      <c r="BE47" s="368">
        <v>5.4779902587000002</v>
      </c>
      <c r="BF47" s="368">
        <v>5.4989970347000003</v>
      </c>
      <c r="BG47" s="368">
        <v>5.4642783972000002</v>
      </c>
      <c r="BH47" s="368">
        <v>5.4510229969999999</v>
      </c>
      <c r="BI47" s="368">
        <v>5.5154021340000003</v>
      </c>
      <c r="BJ47" s="368">
        <v>5.5930185680999998</v>
      </c>
      <c r="BK47" s="368">
        <v>5.6041121939999998</v>
      </c>
      <c r="BL47" s="368">
        <v>5.5182113846999998</v>
      </c>
      <c r="BM47" s="368">
        <v>5.4916986604</v>
      </c>
      <c r="BN47" s="368">
        <v>5.4109034811000001</v>
      </c>
      <c r="BO47" s="368">
        <v>5.4068356379000004</v>
      </c>
      <c r="BP47" s="368">
        <v>5.4271030548999999</v>
      </c>
      <c r="BQ47" s="368">
        <v>5.4588938659000004</v>
      </c>
      <c r="BR47" s="368">
        <v>5.4798735348000003</v>
      </c>
      <c r="BS47" s="368">
        <v>5.4450994851000001</v>
      </c>
      <c r="BT47" s="368">
        <v>5.4316342862000004</v>
      </c>
      <c r="BU47" s="368">
        <v>5.4959450445</v>
      </c>
      <c r="BV47" s="368">
        <v>5.5736810880999998</v>
      </c>
    </row>
    <row r="48" spans="1:74" ht="11.15" customHeight="1" x14ac:dyDescent="0.25">
      <c r="A48" s="159" t="s">
        <v>376</v>
      </c>
      <c r="B48" s="169" t="s">
        <v>384</v>
      </c>
      <c r="C48" s="244">
        <v>66.920728736000001</v>
      </c>
      <c r="D48" s="244">
        <v>67.341735161000003</v>
      </c>
      <c r="E48" s="244">
        <v>67.840454546999993</v>
      </c>
      <c r="F48" s="244">
        <v>68.068949180000004</v>
      </c>
      <c r="G48" s="244">
        <v>68.175338132999997</v>
      </c>
      <c r="H48" s="244">
        <v>68.890787481000004</v>
      </c>
      <c r="I48" s="244">
        <v>69.629930681000005</v>
      </c>
      <c r="J48" s="244">
        <v>69.924740850999996</v>
      </c>
      <c r="K48" s="244">
        <v>69.505803920000005</v>
      </c>
      <c r="L48" s="244">
        <v>70.233402157</v>
      </c>
      <c r="M48" s="244">
        <v>70.571970788000002</v>
      </c>
      <c r="N48" s="244">
        <v>70.715908894999998</v>
      </c>
      <c r="O48" s="244">
        <v>69.733079266999994</v>
      </c>
      <c r="P48" s="244">
        <v>69.567819653000001</v>
      </c>
      <c r="Q48" s="244">
        <v>70.109958356999996</v>
      </c>
      <c r="R48" s="244">
        <v>70.329255402000001</v>
      </c>
      <c r="S48" s="244">
        <v>70.438543365000001</v>
      </c>
      <c r="T48" s="244">
        <v>70.793832019000007</v>
      </c>
      <c r="U48" s="244">
        <v>70.698636906999994</v>
      </c>
      <c r="V48" s="244">
        <v>71.585881983999997</v>
      </c>
      <c r="W48" s="244">
        <v>71.469336765999998</v>
      </c>
      <c r="X48" s="244">
        <v>71.853458841999995</v>
      </c>
      <c r="Y48" s="244">
        <v>72.664879353000003</v>
      </c>
      <c r="Z48" s="244">
        <v>72.416428597000007</v>
      </c>
      <c r="AA48" s="244">
        <v>72.239816298999997</v>
      </c>
      <c r="AB48" s="244">
        <v>71.821517065999998</v>
      </c>
      <c r="AC48" s="244">
        <v>71.864631634999995</v>
      </c>
      <c r="AD48" s="244">
        <v>69.234522874000007</v>
      </c>
      <c r="AE48" s="244">
        <v>63.796311066999998</v>
      </c>
      <c r="AF48" s="244">
        <v>65.870516557000002</v>
      </c>
      <c r="AG48" s="244">
        <v>67.072457744999994</v>
      </c>
      <c r="AH48" s="244">
        <v>67.084192266000002</v>
      </c>
      <c r="AI48" s="244">
        <v>67.104185568999995</v>
      </c>
      <c r="AJ48" s="244">
        <v>67.042457389000006</v>
      </c>
      <c r="AK48" s="244">
        <v>67.927707495999996</v>
      </c>
      <c r="AL48" s="244">
        <v>67.655072516999994</v>
      </c>
      <c r="AM48" s="244">
        <v>68.388258859000004</v>
      </c>
      <c r="AN48" s="244">
        <v>65.373404070000007</v>
      </c>
      <c r="AO48" s="244">
        <v>68.524452011999998</v>
      </c>
      <c r="AP48" s="244">
        <v>68.834671275000005</v>
      </c>
      <c r="AQ48" s="244">
        <v>69.351921817000004</v>
      </c>
      <c r="AR48" s="244">
        <v>69.282216633000004</v>
      </c>
      <c r="AS48" s="244">
        <v>70.181882784999999</v>
      </c>
      <c r="AT48" s="244">
        <v>69.648311954999997</v>
      </c>
      <c r="AU48" s="244">
        <v>69.404115274000006</v>
      </c>
      <c r="AV48" s="244">
        <v>70.563361201000006</v>
      </c>
      <c r="AW48" s="244">
        <v>70.801393769000001</v>
      </c>
      <c r="AX48" s="244">
        <v>70.575353761000002</v>
      </c>
      <c r="AY48" s="244">
        <v>70.548696935999999</v>
      </c>
      <c r="AZ48" s="244">
        <v>70.782885483000001</v>
      </c>
      <c r="BA48" s="244">
        <v>71.070508865999997</v>
      </c>
      <c r="BB48" s="368">
        <v>70.260933991000002</v>
      </c>
      <c r="BC48" s="368">
        <v>70.841355449999995</v>
      </c>
      <c r="BD48" s="368">
        <v>71.560545340000004</v>
      </c>
      <c r="BE48" s="368">
        <v>71.698582270000003</v>
      </c>
      <c r="BF48" s="368">
        <v>71.911677238999999</v>
      </c>
      <c r="BG48" s="368">
        <v>71.824002289000006</v>
      </c>
      <c r="BH48" s="368">
        <v>71.756285567000006</v>
      </c>
      <c r="BI48" s="368">
        <v>72.307021633000005</v>
      </c>
      <c r="BJ48" s="368">
        <v>72.229464899999996</v>
      </c>
      <c r="BK48" s="368">
        <v>72.246673509000004</v>
      </c>
      <c r="BL48" s="368">
        <v>72.169441039999995</v>
      </c>
      <c r="BM48" s="368">
        <v>72.119027571000004</v>
      </c>
      <c r="BN48" s="368">
        <v>72.584876038999994</v>
      </c>
      <c r="BO48" s="368">
        <v>72.879313105999998</v>
      </c>
      <c r="BP48" s="368">
        <v>73.112996422999998</v>
      </c>
      <c r="BQ48" s="368">
        <v>73.123532822000001</v>
      </c>
      <c r="BR48" s="368">
        <v>73.203173007000004</v>
      </c>
      <c r="BS48" s="368">
        <v>73.181890241000005</v>
      </c>
      <c r="BT48" s="368">
        <v>73.102295830000003</v>
      </c>
      <c r="BU48" s="368">
        <v>73.293639303000006</v>
      </c>
      <c r="BV48" s="368">
        <v>73.018018005000002</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897</v>
      </c>
      <c r="B50" s="171" t="s">
        <v>898</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1.103</v>
      </c>
      <c r="AY50" s="245">
        <v>0.72699999999999998</v>
      </c>
      <c r="AZ50" s="245">
        <v>0.39700000000000002</v>
      </c>
      <c r="BA50" s="245">
        <v>0.63972419579999995</v>
      </c>
      <c r="BB50" s="559" t="s">
        <v>1406</v>
      </c>
      <c r="BC50" s="559" t="s">
        <v>1406</v>
      </c>
      <c r="BD50" s="559" t="s">
        <v>1406</v>
      </c>
      <c r="BE50" s="559" t="s">
        <v>1406</v>
      </c>
      <c r="BF50" s="559" t="s">
        <v>1406</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71" t="s">
        <v>808</v>
      </c>
      <c r="C51" s="755"/>
      <c r="D51" s="755"/>
      <c r="E51" s="755"/>
      <c r="F51" s="755"/>
      <c r="G51" s="755"/>
      <c r="H51" s="755"/>
      <c r="I51" s="755"/>
      <c r="J51" s="755"/>
      <c r="K51" s="755"/>
      <c r="L51" s="755"/>
      <c r="M51" s="755"/>
      <c r="N51" s="755"/>
      <c r="O51" s="755"/>
      <c r="P51" s="755"/>
      <c r="Q51" s="755"/>
      <c r="BD51" s="445"/>
      <c r="BE51" s="445"/>
      <c r="BF51" s="445"/>
    </row>
    <row r="52" spans="1:74" ht="12" customHeight="1" x14ac:dyDescent="0.2">
      <c r="B52" s="778" t="s">
        <v>1333</v>
      </c>
      <c r="C52" s="778"/>
      <c r="D52" s="778"/>
      <c r="E52" s="778"/>
      <c r="F52" s="778"/>
      <c r="G52" s="778"/>
      <c r="H52" s="778"/>
      <c r="I52" s="778"/>
      <c r="J52" s="778"/>
      <c r="K52" s="778"/>
      <c r="L52" s="778"/>
      <c r="M52" s="778"/>
      <c r="N52" s="778"/>
      <c r="O52" s="778"/>
      <c r="P52" s="778"/>
      <c r="Q52" s="778"/>
      <c r="R52" s="778"/>
      <c r="BD52" s="445"/>
      <c r="BE52" s="445"/>
      <c r="BF52" s="445"/>
    </row>
    <row r="53" spans="1:74" s="397" customFormat="1" ht="12" customHeight="1" x14ac:dyDescent="0.25">
      <c r="A53" s="398"/>
      <c r="B53" s="778" t="s">
        <v>1104</v>
      </c>
      <c r="C53" s="778"/>
      <c r="D53" s="778"/>
      <c r="E53" s="778"/>
      <c r="F53" s="778"/>
      <c r="G53" s="778"/>
      <c r="H53" s="778"/>
      <c r="I53" s="778"/>
      <c r="J53" s="778"/>
      <c r="K53" s="778"/>
      <c r="L53" s="778"/>
      <c r="M53" s="778"/>
      <c r="N53" s="778"/>
      <c r="O53" s="778"/>
      <c r="P53" s="778"/>
      <c r="Q53" s="778"/>
      <c r="R53" s="677"/>
      <c r="AY53" s="483"/>
      <c r="AZ53" s="483"/>
      <c r="BA53" s="483"/>
      <c r="BB53" s="483"/>
      <c r="BC53" s="483"/>
      <c r="BD53" s="483"/>
      <c r="BE53" s="483"/>
      <c r="BF53" s="483"/>
      <c r="BG53" s="483"/>
      <c r="BH53" s="483"/>
      <c r="BI53" s="483"/>
      <c r="BJ53" s="483"/>
    </row>
    <row r="54" spans="1:74" s="397" customFormat="1" ht="12" customHeight="1" x14ac:dyDescent="0.25">
      <c r="A54" s="398"/>
      <c r="B54" s="748" t="str">
        <f>"Notes: "&amp;"EIA completed modeling and analysis for this report on " &amp;Dates!D2&amp;"."</f>
        <v>Notes: EIA completed modeling and analysis for this report on Thursday April 7, 2022.</v>
      </c>
      <c r="C54" s="747"/>
      <c r="D54" s="747"/>
      <c r="E54" s="747"/>
      <c r="F54" s="747"/>
      <c r="G54" s="747"/>
      <c r="H54" s="747"/>
      <c r="I54" s="747"/>
      <c r="J54" s="747"/>
      <c r="K54" s="747"/>
      <c r="L54" s="747"/>
      <c r="M54" s="747"/>
      <c r="N54" s="747"/>
      <c r="O54" s="747"/>
      <c r="P54" s="747"/>
      <c r="Q54" s="747"/>
      <c r="AY54" s="483"/>
      <c r="AZ54" s="483"/>
      <c r="BA54" s="483"/>
      <c r="BB54" s="483"/>
      <c r="BC54" s="483"/>
      <c r="BD54" s="483"/>
      <c r="BE54" s="483"/>
      <c r="BF54" s="483"/>
      <c r="BG54" s="483"/>
      <c r="BH54" s="483"/>
      <c r="BI54" s="483"/>
      <c r="BJ54" s="483"/>
    </row>
    <row r="55" spans="1:74" s="397" customFormat="1" ht="12" customHeight="1" x14ac:dyDescent="0.25">
      <c r="A55" s="398"/>
      <c r="B55" s="748" t="s">
        <v>351</v>
      </c>
      <c r="C55" s="747"/>
      <c r="D55" s="747"/>
      <c r="E55" s="747"/>
      <c r="F55" s="747"/>
      <c r="G55" s="747"/>
      <c r="H55" s="747"/>
      <c r="I55" s="747"/>
      <c r="J55" s="747"/>
      <c r="K55" s="747"/>
      <c r="L55" s="747"/>
      <c r="M55" s="747"/>
      <c r="N55" s="747"/>
      <c r="O55" s="747"/>
      <c r="P55" s="747"/>
      <c r="Q55" s="747"/>
      <c r="AY55" s="483"/>
      <c r="AZ55" s="483"/>
      <c r="BA55" s="483"/>
      <c r="BB55" s="483"/>
      <c r="BC55" s="483"/>
      <c r="BD55" s="483"/>
      <c r="BE55" s="483"/>
      <c r="BF55" s="483"/>
      <c r="BG55" s="483"/>
      <c r="BH55" s="483"/>
      <c r="BI55" s="483"/>
      <c r="BJ55" s="483"/>
    </row>
    <row r="56" spans="1:74" s="397" customFormat="1" ht="12" customHeight="1" x14ac:dyDescent="0.25">
      <c r="A56" s="398"/>
      <c r="B56" s="772" t="s">
        <v>796</v>
      </c>
      <c r="C56" s="772"/>
      <c r="D56" s="772"/>
      <c r="E56" s="772"/>
      <c r="F56" s="772"/>
      <c r="G56" s="772"/>
      <c r="H56" s="772"/>
      <c r="I56" s="772"/>
      <c r="J56" s="772"/>
      <c r="K56" s="772"/>
      <c r="L56" s="772"/>
      <c r="M56" s="772"/>
      <c r="N56" s="772"/>
      <c r="O56" s="772"/>
      <c r="P56" s="772"/>
      <c r="Q56" s="734"/>
      <c r="AY56" s="483"/>
      <c r="AZ56" s="483"/>
      <c r="BA56" s="483"/>
      <c r="BB56" s="483"/>
      <c r="BC56" s="483"/>
      <c r="BD56" s="483"/>
      <c r="BE56" s="483"/>
      <c r="BF56" s="483"/>
      <c r="BG56" s="483"/>
      <c r="BH56" s="483"/>
      <c r="BI56" s="483"/>
      <c r="BJ56" s="483"/>
    </row>
    <row r="57" spans="1:74" s="397" customFormat="1" ht="12.75" customHeight="1" x14ac:dyDescent="0.25">
      <c r="A57" s="398"/>
      <c r="B57" s="772" t="s">
        <v>855</v>
      </c>
      <c r="C57" s="734"/>
      <c r="D57" s="734"/>
      <c r="E57" s="734"/>
      <c r="F57" s="734"/>
      <c r="G57" s="734"/>
      <c r="H57" s="734"/>
      <c r="I57" s="734"/>
      <c r="J57" s="734"/>
      <c r="K57" s="734"/>
      <c r="L57" s="734"/>
      <c r="M57" s="734"/>
      <c r="N57" s="734"/>
      <c r="O57" s="734"/>
      <c r="P57" s="734"/>
      <c r="Q57" s="734"/>
      <c r="AY57" s="483"/>
      <c r="AZ57" s="483"/>
      <c r="BA57" s="483"/>
      <c r="BB57" s="483"/>
      <c r="BC57" s="483"/>
      <c r="BD57" s="483"/>
      <c r="BE57" s="483"/>
      <c r="BF57" s="483"/>
      <c r="BG57" s="483"/>
      <c r="BH57" s="483"/>
      <c r="BI57" s="483"/>
      <c r="BJ57" s="483"/>
    </row>
    <row r="58" spans="1:74" s="397" customFormat="1" ht="12" customHeight="1" x14ac:dyDescent="0.25">
      <c r="A58" s="398"/>
      <c r="B58" s="774" t="s">
        <v>847</v>
      </c>
      <c r="C58" s="734"/>
      <c r="D58" s="734"/>
      <c r="E58" s="734"/>
      <c r="F58" s="734"/>
      <c r="G58" s="734"/>
      <c r="H58" s="734"/>
      <c r="I58" s="734"/>
      <c r="J58" s="734"/>
      <c r="K58" s="734"/>
      <c r="L58" s="734"/>
      <c r="M58" s="734"/>
      <c r="N58" s="734"/>
      <c r="O58" s="734"/>
      <c r="P58" s="734"/>
      <c r="Q58" s="734"/>
      <c r="AY58" s="483"/>
      <c r="AZ58" s="483"/>
      <c r="BA58" s="483"/>
      <c r="BB58" s="483"/>
      <c r="BC58" s="483"/>
      <c r="BD58" s="483"/>
      <c r="BE58" s="483"/>
      <c r="BF58" s="483"/>
      <c r="BG58" s="483"/>
      <c r="BH58" s="483"/>
      <c r="BI58" s="483"/>
      <c r="BJ58" s="483"/>
    </row>
    <row r="59" spans="1:74" s="397" customFormat="1" ht="12" customHeight="1" x14ac:dyDescent="0.25">
      <c r="A59" s="393"/>
      <c r="B59" s="775" t="s">
        <v>831</v>
      </c>
      <c r="C59" s="776"/>
      <c r="D59" s="776"/>
      <c r="E59" s="776"/>
      <c r="F59" s="776"/>
      <c r="G59" s="776"/>
      <c r="H59" s="776"/>
      <c r="I59" s="776"/>
      <c r="J59" s="776"/>
      <c r="K59" s="776"/>
      <c r="L59" s="776"/>
      <c r="M59" s="776"/>
      <c r="N59" s="776"/>
      <c r="O59" s="776"/>
      <c r="P59" s="776"/>
      <c r="Q59" s="734"/>
      <c r="AY59" s="483"/>
      <c r="AZ59" s="483"/>
      <c r="BA59" s="483"/>
      <c r="BB59" s="483"/>
      <c r="BC59" s="483"/>
      <c r="BD59" s="483"/>
      <c r="BE59" s="483"/>
      <c r="BF59" s="483"/>
      <c r="BG59" s="483"/>
      <c r="BH59" s="483"/>
      <c r="BI59" s="483"/>
      <c r="BJ59" s="483"/>
    </row>
    <row r="60" spans="1:74" ht="12.65" customHeight="1" x14ac:dyDescent="0.2">
      <c r="B60" s="763" t="s">
        <v>1362</v>
      </c>
      <c r="C60" s="734"/>
      <c r="D60" s="734"/>
      <c r="E60" s="734"/>
      <c r="F60" s="734"/>
      <c r="G60" s="734"/>
      <c r="H60" s="734"/>
      <c r="I60" s="734"/>
      <c r="J60" s="734"/>
      <c r="K60" s="734"/>
      <c r="L60" s="734"/>
      <c r="M60" s="734"/>
      <c r="N60" s="734"/>
      <c r="O60" s="734"/>
      <c r="P60" s="734"/>
      <c r="Q60" s="734"/>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U5" activePane="bottomRight" state="frozen"/>
      <selection activeCell="BF63" sqref="BF63"/>
      <selection pane="topRight" activeCell="BF63" sqref="BF63"/>
      <selection pane="bottomLeft" activeCell="BF63" sqref="BF63"/>
      <selection pane="bottomRight" activeCell="BA6" sqref="BA6:BA35"/>
    </sheetView>
  </sheetViews>
  <sheetFormatPr defaultColWidth="8.54296875" defaultRowHeight="10.5" x14ac:dyDescent="0.25"/>
  <cols>
    <col min="1" max="1" width="12.453125" style="159" customWidth="1"/>
    <col min="2" max="2" width="32"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5" ht="13.4" customHeight="1" x14ac:dyDescent="0.3">
      <c r="A1" s="758" t="s">
        <v>792</v>
      </c>
      <c r="B1" s="780" t="s">
        <v>1341</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5" ht="12.5" x14ac:dyDescent="0.25">
      <c r="A2" s="759"/>
      <c r="B2" s="671" t="str">
        <f>"U.S. Energy Information Administration  |  Short-Term Energy Outlook  - "&amp;Dates!D1</f>
        <v>U.S. Energy Information Administration  |  Short-Term Energy Outlook  - April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5"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5" ht="11.15" customHeight="1" x14ac:dyDescent="0.25">
      <c r="B5" s="246" t="s">
        <v>309</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1004</v>
      </c>
      <c r="B6" s="170" t="s">
        <v>310</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0.94</v>
      </c>
      <c r="AX6" s="244">
        <v>0.95</v>
      </c>
      <c r="AY6" s="244">
        <v>0.97</v>
      </c>
      <c r="AZ6" s="244">
        <v>0.97</v>
      </c>
      <c r="BA6" s="244">
        <v>0.98</v>
      </c>
      <c r="BB6" s="368" t="s">
        <v>1407</v>
      </c>
      <c r="BC6" s="368" t="s">
        <v>1407</v>
      </c>
      <c r="BD6" s="368" t="s">
        <v>1407</v>
      </c>
      <c r="BE6" s="368" t="s">
        <v>1407</v>
      </c>
      <c r="BF6" s="368" t="s">
        <v>1407</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327</v>
      </c>
      <c r="B7" s="170" t="s">
        <v>318</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368" t="s">
        <v>1407</v>
      </c>
      <c r="BC7" s="368" t="s">
        <v>1407</v>
      </c>
      <c r="BD7" s="368" t="s">
        <v>1407</v>
      </c>
      <c r="BE7" s="368" t="s">
        <v>1407</v>
      </c>
      <c r="BF7" s="368" t="s">
        <v>1407</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1094</v>
      </c>
      <c r="B8" s="170" t="s">
        <v>1095</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368" t="s">
        <v>1407</v>
      </c>
      <c r="BC8" s="368" t="s">
        <v>1407</v>
      </c>
      <c r="BD8" s="368" t="s">
        <v>1407</v>
      </c>
      <c r="BE8" s="368" t="s">
        <v>1407</v>
      </c>
      <c r="BF8" s="368" t="s">
        <v>1407</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1081</v>
      </c>
      <c r="B9" s="170" t="s">
        <v>1082</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368" t="s">
        <v>1407</v>
      </c>
      <c r="BC9" s="368" t="s">
        <v>1407</v>
      </c>
      <c r="BD9" s="368" t="s">
        <v>1407</v>
      </c>
      <c r="BE9" s="368" t="s">
        <v>1407</v>
      </c>
      <c r="BF9" s="368" t="s">
        <v>1407</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1011</v>
      </c>
      <c r="B10" s="170" t="s">
        <v>1012</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368" t="s">
        <v>1407</v>
      </c>
      <c r="BC10" s="368" t="s">
        <v>1407</v>
      </c>
      <c r="BD10" s="368" t="s">
        <v>1407</v>
      </c>
      <c r="BE10" s="368" t="s">
        <v>1407</v>
      </c>
      <c r="BF10" s="368" t="s">
        <v>1407</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1003</v>
      </c>
      <c r="B11" s="170" t="s">
        <v>311</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368" t="s">
        <v>1407</v>
      </c>
      <c r="BC11" s="368" t="s">
        <v>1407</v>
      </c>
      <c r="BD11" s="368" t="s">
        <v>1407</v>
      </c>
      <c r="BE11" s="368" t="s">
        <v>1407</v>
      </c>
      <c r="BF11" s="368" t="s">
        <v>1407</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328</v>
      </c>
      <c r="B12" s="170" t="s">
        <v>319</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4.8499999999999996</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368" t="s">
        <v>1407</v>
      </c>
      <c r="BC12" s="368" t="s">
        <v>1407</v>
      </c>
      <c r="BD12" s="368" t="s">
        <v>1407</v>
      </c>
      <c r="BE12" s="368" t="s">
        <v>1407</v>
      </c>
      <c r="BF12" s="368" t="s">
        <v>1407</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321</v>
      </c>
      <c r="B13" s="170" t="s">
        <v>312</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368" t="s">
        <v>1407</v>
      </c>
      <c r="BC13" s="368" t="s">
        <v>1407</v>
      </c>
      <c r="BD13" s="368" t="s">
        <v>1407</v>
      </c>
      <c r="BE13" s="368" t="s">
        <v>1407</v>
      </c>
      <c r="BF13" s="368" t="s">
        <v>1407</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322</v>
      </c>
      <c r="B14" s="170" t="s">
        <v>313</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368" t="s">
        <v>1407</v>
      </c>
      <c r="BC14" s="368" t="s">
        <v>1407</v>
      </c>
      <c r="BD14" s="368" t="s">
        <v>1407</v>
      </c>
      <c r="BE14" s="368" t="s">
        <v>1407</v>
      </c>
      <c r="BF14" s="368" t="s">
        <v>1407</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323</v>
      </c>
      <c r="B15" s="170" t="s">
        <v>314</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368" t="s">
        <v>1407</v>
      </c>
      <c r="BC15" s="368" t="s">
        <v>1407</v>
      </c>
      <c r="BD15" s="368" t="s">
        <v>1407</v>
      </c>
      <c r="BE15" s="368" t="s">
        <v>1407</v>
      </c>
      <c r="BF15" s="368" t="s">
        <v>1407</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324</v>
      </c>
      <c r="B16" s="170" t="s">
        <v>315</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368" t="s">
        <v>1407</v>
      </c>
      <c r="BC16" s="368" t="s">
        <v>1407</v>
      </c>
      <c r="BD16" s="368" t="s">
        <v>1407</v>
      </c>
      <c r="BE16" s="368" t="s">
        <v>1407</v>
      </c>
      <c r="BF16" s="368" t="s">
        <v>1407</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325</v>
      </c>
      <c r="B17" s="170" t="s">
        <v>316</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368" t="s">
        <v>1407</v>
      </c>
      <c r="BC17" s="368" t="s">
        <v>1407</v>
      </c>
      <c r="BD17" s="368" t="s">
        <v>1407</v>
      </c>
      <c r="BE17" s="368" t="s">
        <v>1407</v>
      </c>
      <c r="BF17" s="368" t="s">
        <v>1407</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326</v>
      </c>
      <c r="B18" s="170" t="s">
        <v>317</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0.84</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368" t="s">
        <v>1407</v>
      </c>
      <c r="BC18" s="368" t="s">
        <v>1407</v>
      </c>
      <c r="BD18" s="368" t="s">
        <v>1407</v>
      </c>
      <c r="BE18" s="368" t="s">
        <v>1407</v>
      </c>
      <c r="BF18" s="368" t="s">
        <v>1407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296</v>
      </c>
      <c r="B19" s="170" t="s">
        <v>80</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30.155999999999999</v>
      </c>
      <c r="P19" s="244">
        <v>30.091000000000001</v>
      </c>
      <c r="Q19" s="244">
        <v>29.594999999999999</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27.745000000000001</v>
      </c>
      <c r="AX19" s="244">
        <v>27.86</v>
      </c>
      <c r="AY19" s="244">
        <v>27.82</v>
      </c>
      <c r="AZ19" s="244">
        <v>28.574999999999999</v>
      </c>
      <c r="BA19" s="244">
        <v>28.215</v>
      </c>
      <c r="BB19" s="368">
        <v>28.837228</v>
      </c>
      <c r="BC19" s="368">
        <v>28.872083</v>
      </c>
      <c r="BD19" s="368">
        <v>28.056940999999998</v>
      </c>
      <c r="BE19" s="368">
        <v>29.031597999999999</v>
      </c>
      <c r="BF19" s="368">
        <v>29.096654000000001</v>
      </c>
      <c r="BG19" s="368">
        <v>29.16151</v>
      </c>
      <c r="BH19" s="368">
        <v>29.336423</v>
      </c>
      <c r="BI19" s="368">
        <v>29.335028000000001</v>
      </c>
      <c r="BJ19" s="368">
        <v>29.313687000000002</v>
      </c>
      <c r="BK19" s="368">
        <v>29.426347</v>
      </c>
      <c r="BL19" s="368">
        <v>29.425007000000001</v>
      </c>
      <c r="BM19" s="368">
        <v>29.433667</v>
      </c>
      <c r="BN19" s="368">
        <v>29.427326000000001</v>
      </c>
      <c r="BO19" s="368">
        <v>29.405985999999999</v>
      </c>
      <c r="BP19" s="368">
        <v>29.384646</v>
      </c>
      <c r="BQ19" s="368">
        <v>29.368304999999999</v>
      </c>
      <c r="BR19" s="368">
        <v>29.346965000000001</v>
      </c>
      <c r="BS19" s="368">
        <v>29.335625</v>
      </c>
      <c r="BT19" s="368">
        <v>29.319285000000001</v>
      </c>
      <c r="BU19" s="368">
        <v>29.297944000000001</v>
      </c>
      <c r="BV19" s="368">
        <v>29.286604000000001</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724"/>
      <c r="BC20" s="724"/>
      <c r="BD20" s="724"/>
      <c r="BE20" s="724"/>
      <c r="BF20" s="724"/>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374</v>
      </c>
      <c r="B21" s="169" t="s">
        <v>990</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5.3742679999999998</v>
      </c>
      <c r="AX21" s="244">
        <v>5.4797950000000002</v>
      </c>
      <c r="AY21" s="244">
        <v>5.6229838364000004</v>
      </c>
      <c r="AZ21" s="244">
        <v>5.5370609605999999</v>
      </c>
      <c r="BA21" s="244">
        <v>5.5102135826999996</v>
      </c>
      <c r="BB21" s="368">
        <v>5.4295963002000001</v>
      </c>
      <c r="BC21" s="368">
        <v>5.4257428324000001</v>
      </c>
      <c r="BD21" s="368">
        <v>5.4460092716000004</v>
      </c>
      <c r="BE21" s="368">
        <v>5.4779902587000002</v>
      </c>
      <c r="BF21" s="368">
        <v>5.4989970347000003</v>
      </c>
      <c r="BG21" s="368">
        <v>5.4642783972000002</v>
      </c>
      <c r="BH21" s="368">
        <v>5.4510229969999999</v>
      </c>
      <c r="BI21" s="368">
        <v>5.5154021340000003</v>
      </c>
      <c r="BJ21" s="368">
        <v>5.5930185680999998</v>
      </c>
      <c r="BK21" s="368">
        <v>5.6041121939999998</v>
      </c>
      <c r="BL21" s="368">
        <v>5.5182113846999998</v>
      </c>
      <c r="BM21" s="368">
        <v>5.4916986604</v>
      </c>
      <c r="BN21" s="368">
        <v>5.4109034811000001</v>
      </c>
      <c r="BO21" s="368">
        <v>5.4068356379000004</v>
      </c>
      <c r="BP21" s="368">
        <v>5.4271030548999999</v>
      </c>
      <c r="BQ21" s="368">
        <v>5.4588938659000004</v>
      </c>
      <c r="BR21" s="368">
        <v>5.4798735348000003</v>
      </c>
      <c r="BS21" s="368">
        <v>5.4450994851000001</v>
      </c>
      <c r="BT21" s="368">
        <v>5.4316342862000004</v>
      </c>
      <c r="BU21" s="368">
        <v>5.4959450445</v>
      </c>
      <c r="BV21" s="368">
        <v>5.5736810880999998</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443"/>
      <c r="BC22" s="443"/>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295</v>
      </c>
      <c r="B23" s="169" t="s">
        <v>1388</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35.494386388000002</v>
      </c>
      <c r="P23" s="244">
        <v>35.435905726000001</v>
      </c>
      <c r="Q23" s="244">
        <v>34.975903899000002</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33.119267999999998</v>
      </c>
      <c r="AX23" s="244">
        <v>33.339795000000002</v>
      </c>
      <c r="AY23" s="244">
        <v>33.442983836000003</v>
      </c>
      <c r="AZ23" s="244">
        <v>34.112060960999997</v>
      </c>
      <c r="BA23" s="244">
        <v>33.725213582999999</v>
      </c>
      <c r="BB23" s="368">
        <v>34.266824300000003</v>
      </c>
      <c r="BC23" s="368">
        <v>34.297825832000001</v>
      </c>
      <c r="BD23" s="368">
        <v>33.502950272</v>
      </c>
      <c r="BE23" s="368">
        <v>34.509588258999997</v>
      </c>
      <c r="BF23" s="368">
        <v>34.595651035000003</v>
      </c>
      <c r="BG23" s="368">
        <v>34.625788397000001</v>
      </c>
      <c r="BH23" s="368">
        <v>34.787445996999999</v>
      </c>
      <c r="BI23" s="368">
        <v>34.850430134</v>
      </c>
      <c r="BJ23" s="368">
        <v>34.906705568</v>
      </c>
      <c r="BK23" s="368">
        <v>35.030459194000002</v>
      </c>
      <c r="BL23" s="368">
        <v>34.943218385000002</v>
      </c>
      <c r="BM23" s="368">
        <v>34.925365659999997</v>
      </c>
      <c r="BN23" s="368">
        <v>34.838229480999999</v>
      </c>
      <c r="BO23" s="368">
        <v>34.812821638000003</v>
      </c>
      <c r="BP23" s="368">
        <v>34.811749055</v>
      </c>
      <c r="BQ23" s="368">
        <v>34.827198866000003</v>
      </c>
      <c r="BR23" s="368">
        <v>34.826838535</v>
      </c>
      <c r="BS23" s="368">
        <v>34.780724485</v>
      </c>
      <c r="BT23" s="368">
        <v>34.750919285999998</v>
      </c>
      <c r="BU23" s="368">
        <v>34.793889045</v>
      </c>
      <c r="BV23" s="368">
        <v>34.860285087999998</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443"/>
      <c r="BC24" s="443"/>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320</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548</v>
      </c>
      <c r="B26" s="170" t="s">
        <v>549</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25.18</v>
      </c>
      <c r="AN26" s="244">
        <v>25.33</v>
      </c>
      <c r="AO26" s="244">
        <v>25.43</v>
      </c>
      <c r="AP26" s="244">
        <v>25.58</v>
      </c>
      <c r="AQ26" s="244">
        <v>25.58</v>
      </c>
      <c r="AR26" s="244">
        <v>25.63</v>
      </c>
      <c r="AS26" s="244">
        <v>25.63</v>
      </c>
      <c r="AT26" s="244">
        <v>25.58</v>
      </c>
      <c r="AU26" s="244">
        <v>25.58</v>
      </c>
      <c r="AV26" s="244">
        <v>25.58</v>
      </c>
      <c r="AW26" s="244">
        <v>25.58</v>
      </c>
      <c r="AX26" s="244">
        <v>25.58</v>
      </c>
      <c r="AY26" s="244">
        <v>25.63</v>
      </c>
      <c r="AZ26" s="244">
        <v>25.68</v>
      </c>
      <c r="BA26" s="244">
        <v>25.73</v>
      </c>
      <c r="BB26" s="444">
        <v>25.73</v>
      </c>
      <c r="BC26" s="444">
        <v>25.73</v>
      </c>
      <c r="BD26" s="444">
        <v>25.73</v>
      </c>
      <c r="BE26" s="444">
        <v>25.82</v>
      </c>
      <c r="BF26" s="444">
        <v>25.82</v>
      </c>
      <c r="BG26" s="444">
        <v>25.82</v>
      </c>
      <c r="BH26" s="444">
        <v>26.22</v>
      </c>
      <c r="BI26" s="444">
        <v>26.22</v>
      </c>
      <c r="BJ26" s="444">
        <v>26.22</v>
      </c>
      <c r="BK26" s="444">
        <v>26.42</v>
      </c>
      <c r="BL26" s="444">
        <v>26.42</v>
      </c>
      <c r="BM26" s="444">
        <v>26.42</v>
      </c>
      <c r="BN26" s="444">
        <v>26.42</v>
      </c>
      <c r="BO26" s="444">
        <v>26.42</v>
      </c>
      <c r="BP26" s="444">
        <v>26.42</v>
      </c>
      <c r="BQ26" s="444">
        <v>26.42</v>
      </c>
      <c r="BR26" s="444">
        <v>26.42</v>
      </c>
      <c r="BS26" s="444">
        <v>26.42</v>
      </c>
      <c r="BT26" s="444">
        <v>26.42</v>
      </c>
      <c r="BU26" s="444">
        <v>26.42</v>
      </c>
      <c r="BV26" s="444">
        <v>26.42</v>
      </c>
      <c r="BW26" s="445"/>
    </row>
    <row r="27" spans="1:75" ht="11.15" customHeight="1" x14ac:dyDescent="0.25">
      <c r="A27" s="159" t="s">
        <v>1014</v>
      </c>
      <c r="B27" s="170" t="s">
        <v>1334</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5.63</v>
      </c>
      <c r="AK27" s="244">
        <v>6.19</v>
      </c>
      <c r="AL27" s="244">
        <v>6.19</v>
      </c>
      <c r="AM27" s="244">
        <v>5.97</v>
      </c>
      <c r="AN27" s="244">
        <v>6.29</v>
      </c>
      <c r="AO27" s="244">
        <v>6.28</v>
      </c>
      <c r="AP27" s="244">
        <v>6.13</v>
      </c>
      <c r="AQ27" s="244">
        <v>6.2149999999999999</v>
      </c>
      <c r="AR27" s="244">
        <v>6.21</v>
      </c>
      <c r="AS27" s="244">
        <v>6.23</v>
      </c>
      <c r="AT27" s="244">
        <v>6.06</v>
      </c>
      <c r="AU27" s="244">
        <v>6.18</v>
      </c>
      <c r="AV27" s="244">
        <v>6.23</v>
      </c>
      <c r="AW27" s="244">
        <v>6.25</v>
      </c>
      <c r="AX27" s="244">
        <v>6.26</v>
      </c>
      <c r="AY27" s="244">
        <v>6.05</v>
      </c>
      <c r="AZ27" s="244">
        <v>6.3</v>
      </c>
      <c r="BA27" s="244">
        <v>6.09</v>
      </c>
      <c r="BB27" s="444">
        <v>6.49</v>
      </c>
      <c r="BC27" s="444">
        <v>6.48</v>
      </c>
      <c r="BD27" s="444">
        <v>6.47</v>
      </c>
      <c r="BE27" s="444">
        <v>6.47</v>
      </c>
      <c r="BF27" s="444">
        <v>6.46</v>
      </c>
      <c r="BG27" s="444">
        <v>6.46</v>
      </c>
      <c r="BH27" s="444">
        <v>6.46</v>
      </c>
      <c r="BI27" s="444">
        <v>6.45</v>
      </c>
      <c r="BJ27" s="444">
        <v>6.43</v>
      </c>
      <c r="BK27" s="444">
        <v>6.45</v>
      </c>
      <c r="BL27" s="444">
        <v>6.46</v>
      </c>
      <c r="BM27" s="444">
        <v>6.47</v>
      </c>
      <c r="BN27" s="444">
        <v>6.48</v>
      </c>
      <c r="BO27" s="444">
        <v>6.46</v>
      </c>
      <c r="BP27" s="444">
        <v>6.45</v>
      </c>
      <c r="BQ27" s="444">
        <v>6.44</v>
      </c>
      <c r="BR27" s="444">
        <v>6.43</v>
      </c>
      <c r="BS27" s="444">
        <v>6.42</v>
      </c>
      <c r="BT27" s="444">
        <v>6.41</v>
      </c>
      <c r="BU27" s="444">
        <v>6.4</v>
      </c>
      <c r="BV27" s="444">
        <v>6.39</v>
      </c>
      <c r="BW27" s="445"/>
    </row>
    <row r="28" spans="1:75" ht="11.15" customHeight="1" x14ac:dyDescent="0.25">
      <c r="A28" s="159" t="s">
        <v>561</v>
      </c>
      <c r="B28" s="170" t="s">
        <v>80</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30.77</v>
      </c>
      <c r="AK28" s="244">
        <v>31.32</v>
      </c>
      <c r="AL28" s="244">
        <v>31.31</v>
      </c>
      <c r="AM28" s="244">
        <v>31.15</v>
      </c>
      <c r="AN28" s="244">
        <v>31.62</v>
      </c>
      <c r="AO28" s="244">
        <v>31.71</v>
      </c>
      <c r="AP28" s="244">
        <v>31.71</v>
      </c>
      <c r="AQ28" s="244">
        <v>31.795000000000002</v>
      </c>
      <c r="AR28" s="244">
        <v>31.84</v>
      </c>
      <c r="AS28" s="244">
        <v>31.86</v>
      </c>
      <c r="AT28" s="244">
        <v>31.64</v>
      </c>
      <c r="AU28" s="244">
        <v>31.76</v>
      </c>
      <c r="AV28" s="244">
        <v>31.81</v>
      </c>
      <c r="AW28" s="244">
        <v>31.83</v>
      </c>
      <c r="AX28" s="244">
        <v>31.84</v>
      </c>
      <c r="AY28" s="244">
        <v>31.68</v>
      </c>
      <c r="AZ28" s="244">
        <v>31.98</v>
      </c>
      <c r="BA28" s="244">
        <v>31.82</v>
      </c>
      <c r="BB28" s="368">
        <v>32.22</v>
      </c>
      <c r="BC28" s="368">
        <v>32.21</v>
      </c>
      <c r="BD28" s="368">
        <v>32.200000000000003</v>
      </c>
      <c r="BE28" s="368">
        <v>32.29</v>
      </c>
      <c r="BF28" s="368">
        <v>32.28</v>
      </c>
      <c r="BG28" s="368">
        <v>32.28</v>
      </c>
      <c r="BH28" s="368">
        <v>32.68</v>
      </c>
      <c r="BI28" s="368">
        <v>32.67</v>
      </c>
      <c r="BJ28" s="368">
        <v>32.65</v>
      </c>
      <c r="BK28" s="368">
        <v>32.869999999999997</v>
      </c>
      <c r="BL28" s="368">
        <v>32.880000000000003</v>
      </c>
      <c r="BM28" s="368">
        <v>32.89</v>
      </c>
      <c r="BN28" s="368">
        <v>32.9</v>
      </c>
      <c r="BO28" s="368">
        <v>32.880000000000003</v>
      </c>
      <c r="BP28" s="368">
        <v>32.869999999999997</v>
      </c>
      <c r="BQ28" s="368">
        <v>32.86</v>
      </c>
      <c r="BR28" s="368">
        <v>32.85</v>
      </c>
      <c r="BS28" s="368">
        <v>32.840000000000003</v>
      </c>
      <c r="BT28" s="368">
        <v>32.83</v>
      </c>
      <c r="BU28" s="368">
        <v>32.82</v>
      </c>
      <c r="BV28" s="368">
        <v>32.81</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550</v>
      </c>
      <c r="B31" s="170" t="s">
        <v>549</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1.97</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5.23</v>
      </c>
      <c r="AN31" s="244">
        <v>6.04</v>
      </c>
      <c r="AO31" s="244">
        <v>6.04</v>
      </c>
      <c r="AP31" s="244">
        <v>6.04</v>
      </c>
      <c r="AQ31" s="244">
        <v>5.6479999999999997</v>
      </c>
      <c r="AR31" s="244">
        <v>5.16</v>
      </c>
      <c r="AS31" s="244">
        <v>4.54</v>
      </c>
      <c r="AT31" s="244">
        <v>4.2850000000000001</v>
      </c>
      <c r="AU31" s="244">
        <v>4.0949999999999998</v>
      </c>
      <c r="AV31" s="244">
        <v>3.8</v>
      </c>
      <c r="AW31" s="244">
        <v>3.5950000000000002</v>
      </c>
      <c r="AX31" s="244">
        <v>3.48</v>
      </c>
      <c r="AY31" s="244">
        <v>3.39</v>
      </c>
      <c r="AZ31" s="244">
        <v>2.9750000000000001</v>
      </c>
      <c r="BA31" s="244">
        <v>3.22</v>
      </c>
      <c r="BB31" s="444">
        <v>3.109286</v>
      </c>
      <c r="BC31" s="444">
        <v>3.0930900000000001</v>
      </c>
      <c r="BD31" s="444">
        <v>3.926892</v>
      </c>
      <c r="BE31" s="444">
        <v>3.0506959999999999</v>
      </c>
      <c r="BF31" s="444">
        <v>2.9844979999999999</v>
      </c>
      <c r="BG31" s="444">
        <v>2.9183020000000002</v>
      </c>
      <c r="BH31" s="444">
        <v>3.152104</v>
      </c>
      <c r="BI31" s="444">
        <v>3.152104</v>
      </c>
      <c r="BJ31" s="444">
        <v>3.152104</v>
      </c>
      <c r="BK31" s="444">
        <v>3.2521040000000001</v>
      </c>
      <c r="BL31" s="444">
        <v>3.2521040000000001</v>
      </c>
      <c r="BM31" s="444">
        <v>3.2521040000000001</v>
      </c>
      <c r="BN31" s="444">
        <v>3.2521040000000001</v>
      </c>
      <c r="BO31" s="444">
        <v>3.2521040000000001</v>
      </c>
      <c r="BP31" s="444">
        <v>3.2521040000000001</v>
      </c>
      <c r="BQ31" s="444">
        <v>3.2521040000000001</v>
      </c>
      <c r="BR31" s="444">
        <v>3.2521040000000001</v>
      </c>
      <c r="BS31" s="444">
        <v>3.2521040000000001</v>
      </c>
      <c r="BT31" s="444">
        <v>3.2521040000000001</v>
      </c>
      <c r="BU31" s="444">
        <v>3.2521040000000001</v>
      </c>
      <c r="BV31" s="444">
        <v>3.2521040000000001</v>
      </c>
      <c r="BW31" s="445"/>
    </row>
    <row r="32" spans="1:75" ht="11.15" customHeight="1" x14ac:dyDescent="0.25">
      <c r="A32" s="159" t="s">
        <v>1015</v>
      </c>
      <c r="B32" s="170" t="s">
        <v>1334</v>
      </c>
      <c r="C32" s="244">
        <v>0</v>
      </c>
      <c r="D32" s="244">
        <v>0</v>
      </c>
      <c r="E32" s="244">
        <v>0</v>
      </c>
      <c r="F32" s="244">
        <v>0</v>
      </c>
      <c r="G32" s="244">
        <v>0</v>
      </c>
      <c r="H32" s="244">
        <v>0</v>
      </c>
      <c r="I32" s="244">
        <v>0</v>
      </c>
      <c r="J32" s="244">
        <v>0</v>
      </c>
      <c r="K32" s="244">
        <v>0</v>
      </c>
      <c r="L32" s="244">
        <v>0</v>
      </c>
      <c r="M32" s="244">
        <v>0</v>
      </c>
      <c r="N32" s="244">
        <v>0</v>
      </c>
      <c r="O32" s="244">
        <v>0</v>
      </c>
      <c r="P32" s="244">
        <v>0</v>
      </c>
      <c r="Q32" s="244">
        <v>0.01</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0.78</v>
      </c>
      <c r="AK32" s="244">
        <v>0.71</v>
      </c>
      <c r="AL32" s="244">
        <v>0.68500000000000005</v>
      </c>
      <c r="AM32" s="244">
        <v>0.60499999999999998</v>
      </c>
      <c r="AN32" s="244">
        <v>0.70499999999999996</v>
      </c>
      <c r="AO32" s="244">
        <v>0.64500000000000002</v>
      </c>
      <c r="AP32" s="244">
        <v>0.67500000000000004</v>
      </c>
      <c r="AQ32" s="244">
        <v>0.68500000000000005</v>
      </c>
      <c r="AR32" s="244">
        <v>0.66500000000000004</v>
      </c>
      <c r="AS32" s="244">
        <v>0.6</v>
      </c>
      <c r="AT32" s="244">
        <v>0.65</v>
      </c>
      <c r="AU32" s="244">
        <v>0.56000000000000005</v>
      </c>
      <c r="AV32" s="244">
        <v>0.63500000000000001</v>
      </c>
      <c r="AW32" s="244">
        <v>0.49</v>
      </c>
      <c r="AX32" s="244">
        <v>0.5</v>
      </c>
      <c r="AY32" s="244">
        <v>0.47</v>
      </c>
      <c r="AZ32" s="244">
        <v>0.43</v>
      </c>
      <c r="BA32" s="244">
        <v>0.38500000000000001</v>
      </c>
      <c r="BB32" s="444">
        <v>0.27348600000000001</v>
      </c>
      <c r="BC32" s="444">
        <v>0.24482699999999999</v>
      </c>
      <c r="BD32" s="444">
        <v>0.216167</v>
      </c>
      <c r="BE32" s="444">
        <v>0.207706</v>
      </c>
      <c r="BF32" s="444">
        <v>0.198848</v>
      </c>
      <c r="BG32" s="444">
        <v>0.200188</v>
      </c>
      <c r="BH32" s="444">
        <v>0.191473</v>
      </c>
      <c r="BI32" s="444">
        <v>0.182868</v>
      </c>
      <c r="BJ32" s="444">
        <v>0.18420900000000001</v>
      </c>
      <c r="BK32" s="444">
        <v>0.191549</v>
      </c>
      <c r="BL32" s="444">
        <v>0.20288900000000001</v>
      </c>
      <c r="BM32" s="444">
        <v>0.20422899999999999</v>
      </c>
      <c r="BN32" s="444">
        <v>0.22056999999999999</v>
      </c>
      <c r="BO32" s="444">
        <v>0.22191</v>
      </c>
      <c r="BP32" s="444">
        <v>0.23325000000000001</v>
      </c>
      <c r="BQ32" s="444">
        <v>0.239591</v>
      </c>
      <c r="BR32" s="444">
        <v>0.25093100000000002</v>
      </c>
      <c r="BS32" s="444">
        <v>0.25227100000000002</v>
      </c>
      <c r="BT32" s="444">
        <v>0.25861099999999998</v>
      </c>
      <c r="BU32" s="444">
        <v>0.26995200000000003</v>
      </c>
      <c r="BV32" s="444">
        <v>0.27129199999999998</v>
      </c>
      <c r="BW32" s="445"/>
    </row>
    <row r="33" spans="1:75" ht="11.15" customHeight="1" x14ac:dyDescent="0.25">
      <c r="A33" s="159" t="s">
        <v>806</v>
      </c>
      <c r="B33" s="170" t="s">
        <v>80</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1.97</v>
      </c>
      <c r="P33" s="244">
        <v>1.99</v>
      </c>
      <c r="Q33" s="244">
        <v>2.54</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6.45</v>
      </c>
      <c r="AK33" s="244">
        <v>6.25</v>
      </c>
      <c r="AL33" s="244">
        <v>6.0549999999999997</v>
      </c>
      <c r="AM33" s="244">
        <v>5.835</v>
      </c>
      <c r="AN33" s="244">
        <v>6.7450000000000001</v>
      </c>
      <c r="AO33" s="244">
        <v>6.6849999999999996</v>
      </c>
      <c r="AP33" s="244">
        <v>6.7149999999999999</v>
      </c>
      <c r="AQ33" s="244">
        <v>6.3330000000000002</v>
      </c>
      <c r="AR33" s="244">
        <v>5.8250000000000002</v>
      </c>
      <c r="AS33" s="244">
        <v>5.14</v>
      </c>
      <c r="AT33" s="244">
        <v>4.9349999999999996</v>
      </c>
      <c r="AU33" s="244">
        <v>4.6550000000000002</v>
      </c>
      <c r="AV33" s="244">
        <v>4.4349999999999996</v>
      </c>
      <c r="AW33" s="244">
        <v>4.085</v>
      </c>
      <c r="AX33" s="244">
        <v>3.98</v>
      </c>
      <c r="AY33" s="244">
        <v>3.86</v>
      </c>
      <c r="AZ33" s="244">
        <v>3.4049999999999998</v>
      </c>
      <c r="BA33" s="244">
        <v>3.605</v>
      </c>
      <c r="BB33" s="368">
        <v>3.3827720000000001</v>
      </c>
      <c r="BC33" s="368">
        <v>3.337917</v>
      </c>
      <c r="BD33" s="368">
        <v>4.143059</v>
      </c>
      <c r="BE33" s="368">
        <v>3.2584019999999998</v>
      </c>
      <c r="BF33" s="368">
        <v>3.1833459999999998</v>
      </c>
      <c r="BG33" s="368">
        <v>3.11849</v>
      </c>
      <c r="BH33" s="368">
        <v>3.3435769999999998</v>
      </c>
      <c r="BI33" s="368">
        <v>3.334972</v>
      </c>
      <c r="BJ33" s="368">
        <v>3.3363130000000001</v>
      </c>
      <c r="BK33" s="368">
        <v>3.4436529999999999</v>
      </c>
      <c r="BL33" s="368">
        <v>3.454993</v>
      </c>
      <c r="BM33" s="368">
        <v>3.4563329999999999</v>
      </c>
      <c r="BN33" s="368">
        <v>3.472674</v>
      </c>
      <c r="BO33" s="368">
        <v>3.4740139999999999</v>
      </c>
      <c r="BP33" s="368">
        <v>3.4853540000000001</v>
      </c>
      <c r="BQ33" s="368">
        <v>3.491695</v>
      </c>
      <c r="BR33" s="368">
        <v>3.5030350000000001</v>
      </c>
      <c r="BS33" s="368">
        <v>3.504375</v>
      </c>
      <c r="BT33" s="368">
        <v>3.5107149999999998</v>
      </c>
      <c r="BU33" s="368">
        <v>3.5220560000000001</v>
      </c>
      <c r="BV33" s="368">
        <v>3.523396</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895</v>
      </c>
      <c r="B35" s="171" t="s">
        <v>896</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559" t="s">
        <v>1406</v>
      </c>
      <c r="BC35" s="559" t="s">
        <v>1406</v>
      </c>
      <c r="BD35" s="559" t="s">
        <v>1406</v>
      </c>
      <c r="BE35" s="559" t="s">
        <v>1406</v>
      </c>
      <c r="BF35" s="559" t="s">
        <v>1406</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7" t="s">
        <v>1013</v>
      </c>
      <c r="C36" s="734"/>
      <c r="D36" s="734"/>
      <c r="E36" s="734"/>
      <c r="F36" s="734"/>
      <c r="G36" s="734"/>
      <c r="H36" s="734"/>
      <c r="I36" s="734"/>
      <c r="J36" s="734"/>
      <c r="K36" s="734"/>
      <c r="L36" s="734"/>
      <c r="M36" s="734"/>
      <c r="N36" s="734"/>
      <c r="O36" s="734"/>
      <c r="P36" s="734"/>
      <c r="Q36" s="734"/>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2" t="s">
        <v>1336</v>
      </c>
      <c r="C37" s="740"/>
      <c r="D37" s="740"/>
      <c r="E37" s="740"/>
      <c r="F37" s="740"/>
      <c r="G37" s="740"/>
      <c r="H37" s="740"/>
      <c r="I37" s="740"/>
      <c r="J37" s="740"/>
      <c r="K37" s="740"/>
      <c r="L37" s="740"/>
      <c r="M37" s="740"/>
      <c r="N37" s="740"/>
      <c r="O37" s="740"/>
      <c r="P37" s="740"/>
      <c r="Q37" s="734"/>
      <c r="BD37" s="445"/>
      <c r="BE37" s="445"/>
      <c r="BF37" s="445"/>
      <c r="BK37" s="445"/>
      <c r="BL37" s="445"/>
      <c r="BM37" s="445"/>
      <c r="BN37" s="445"/>
      <c r="BO37" s="445"/>
      <c r="BP37" s="445"/>
      <c r="BQ37" s="445"/>
      <c r="BR37" s="445"/>
      <c r="BS37" s="445"/>
      <c r="BT37" s="445"/>
      <c r="BU37" s="445"/>
      <c r="BV37" s="445"/>
      <c r="BW37" s="445"/>
    </row>
    <row r="38" spans="1:75" ht="12" customHeight="1" x14ac:dyDescent="0.2">
      <c r="B38" s="778" t="s">
        <v>1337</v>
      </c>
      <c r="C38" s="778"/>
      <c r="D38" s="778"/>
      <c r="E38" s="778"/>
      <c r="F38" s="778"/>
      <c r="G38" s="778"/>
      <c r="H38" s="778"/>
      <c r="I38" s="778"/>
      <c r="J38" s="778"/>
      <c r="K38" s="778"/>
      <c r="L38" s="778"/>
      <c r="M38" s="778"/>
      <c r="N38" s="778"/>
      <c r="O38" s="778"/>
      <c r="P38" s="778"/>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48" t="str">
        <f>"Notes: "&amp;"EIA completed modeling and analysis for this report on " &amp;Dates!D2&amp;"."</f>
        <v>Notes: EIA completed modeling and analysis for this report on Thursday April 7, 2022.</v>
      </c>
      <c r="C39" s="747"/>
      <c r="D39" s="747"/>
      <c r="E39" s="747"/>
      <c r="F39" s="747"/>
      <c r="G39" s="747"/>
      <c r="H39" s="747"/>
      <c r="I39" s="747"/>
      <c r="J39" s="747"/>
      <c r="K39" s="747"/>
      <c r="L39" s="747"/>
      <c r="M39" s="747"/>
      <c r="N39" s="747"/>
      <c r="O39" s="747"/>
      <c r="P39" s="747"/>
      <c r="Q39" s="747"/>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48" t="s">
        <v>351</v>
      </c>
      <c r="C40" s="747"/>
      <c r="D40" s="747"/>
      <c r="E40" s="747"/>
      <c r="F40" s="747"/>
      <c r="G40" s="747"/>
      <c r="H40" s="747"/>
      <c r="I40" s="747"/>
      <c r="J40" s="747"/>
      <c r="K40" s="747"/>
      <c r="L40" s="747"/>
      <c r="M40" s="747"/>
      <c r="N40" s="747"/>
      <c r="O40" s="747"/>
      <c r="P40" s="747"/>
      <c r="Q40" s="747"/>
      <c r="AY40" s="483"/>
      <c r="AZ40" s="483"/>
      <c r="BA40" s="483"/>
      <c r="BB40" s="483"/>
      <c r="BC40" s="483"/>
      <c r="BD40" s="577"/>
      <c r="BE40" s="577"/>
      <c r="BF40" s="577"/>
      <c r="BG40" s="483"/>
      <c r="BH40" s="483"/>
      <c r="BI40" s="483"/>
      <c r="BJ40" s="483"/>
    </row>
    <row r="41" spans="1:75" s="397" customFormat="1" ht="12" customHeight="1" x14ac:dyDescent="0.25">
      <c r="A41" s="398"/>
      <c r="B41" s="768" t="s">
        <v>878</v>
      </c>
      <c r="C41" s="755"/>
      <c r="D41" s="755"/>
      <c r="E41" s="755"/>
      <c r="F41" s="755"/>
      <c r="G41" s="755"/>
      <c r="H41" s="755"/>
      <c r="I41" s="755"/>
      <c r="J41" s="755"/>
      <c r="K41" s="755"/>
      <c r="L41" s="755"/>
      <c r="M41" s="755"/>
      <c r="N41" s="755"/>
      <c r="O41" s="755"/>
      <c r="P41" s="755"/>
      <c r="Q41" s="755"/>
      <c r="AY41" s="483"/>
      <c r="AZ41" s="483"/>
      <c r="BA41" s="483"/>
      <c r="BB41" s="483"/>
      <c r="BC41" s="483"/>
      <c r="BD41" s="577"/>
      <c r="BE41" s="577"/>
      <c r="BF41" s="577"/>
      <c r="BG41" s="483"/>
      <c r="BH41" s="483"/>
      <c r="BI41" s="483"/>
      <c r="BJ41" s="483"/>
    </row>
    <row r="42" spans="1:75" s="397" customFormat="1" ht="12" customHeight="1" x14ac:dyDescent="0.25">
      <c r="A42" s="398"/>
      <c r="B42" s="774" t="s">
        <v>847</v>
      </c>
      <c r="C42" s="734"/>
      <c r="D42" s="734"/>
      <c r="E42" s="734"/>
      <c r="F42" s="734"/>
      <c r="G42" s="734"/>
      <c r="H42" s="734"/>
      <c r="I42" s="734"/>
      <c r="J42" s="734"/>
      <c r="K42" s="734"/>
      <c r="L42" s="734"/>
      <c r="M42" s="734"/>
      <c r="N42" s="734"/>
      <c r="O42" s="734"/>
      <c r="P42" s="734"/>
      <c r="Q42" s="734"/>
      <c r="AY42" s="483"/>
      <c r="AZ42" s="483"/>
      <c r="BA42" s="483"/>
      <c r="BB42" s="483"/>
      <c r="BC42" s="483"/>
      <c r="BD42" s="577"/>
      <c r="BE42" s="577"/>
      <c r="BF42" s="577"/>
      <c r="BG42" s="483"/>
      <c r="BH42" s="483"/>
      <c r="BI42" s="483"/>
      <c r="BJ42" s="483"/>
    </row>
    <row r="43" spans="1:75" s="397" customFormat="1" ht="12" customHeight="1" x14ac:dyDescent="0.25">
      <c r="A43" s="398"/>
      <c r="B43" s="743" t="s">
        <v>831</v>
      </c>
      <c r="C43" s="744"/>
      <c r="D43" s="744"/>
      <c r="E43" s="744"/>
      <c r="F43" s="744"/>
      <c r="G43" s="744"/>
      <c r="H43" s="744"/>
      <c r="I43" s="744"/>
      <c r="J43" s="744"/>
      <c r="K43" s="744"/>
      <c r="L43" s="744"/>
      <c r="M43" s="744"/>
      <c r="N43" s="744"/>
      <c r="O43" s="744"/>
      <c r="P43" s="744"/>
      <c r="Q43" s="734"/>
      <c r="AY43" s="483"/>
      <c r="AZ43" s="483"/>
      <c r="BA43" s="483"/>
      <c r="BB43" s="483"/>
      <c r="BC43" s="483"/>
      <c r="BD43" s="577"/>
      <c r="BE43" s="577"/>
      <c r="BF43" s="577"/>
      <c r="BG43" s="483"/>
      <c r="BH43" s="483"/>
      <c r="BI43" s="483"/>
      <c r="BJ43" s="483"/>
    </row>
    <row r="44" spans="1:75" s="397" customFormat="1" ht="12" customHeight="1" x14ac:dyDescent="0.25">
      <c r="A44" s="393"/>
      <c r="B44" s="763" t="s">
        <v>1362</v>
      </c>
      <c r="C44" s="734"/>
      <c r="D44" s="734"/>
      <c r="E44" s="734"/>
      <c r="F44" s="734"/>
      <c r="G44" s="734"/>
      <c r="H44" s="734"/>
      <c r="I44" s="734"/>
      <c r="J44" s="734"/>
      <c r="K44" s="734"/>
      <c r="L44" s="734"/>
      <c r="M44" s="734"/>
      <c r="N44" s="734"/>
      <c r="O44" s="734"/>
      <c r="P44" s="734"/>
      <c r="Q44" s="734"/>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A28" sqref="BA28"/>
    </sheetView>
  </sheetViews>
  <sheetFormatPr defaultColWidth="8.54296875" defaultRowHeight="10.5" x14ac:dyDescent="0.25"/>
  <cols>
    <col min="1" max="1" width="11.54296875" style="159" customWidth="1"/>
    <col min="2" max="2" width="35.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2.75" customHeight="1" x14ac:dyDescent="0.3">
      <c r="A1" s="758" t="s">
        <v>792</v>
      </c>
      <c r="B1" s="782" t="s">
        <v>1342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782"/>
      <c r="AN1" s="782"/>
      <c r="AO1" s="782"/>
      <c r="AP1" s="782"/>
      <c r="AQ1" s="782"/>
      <c r="AR1" s="782"/>
      <c r="AS1" s="782"/>
      <c r="AT1" s="782"/>
      <c r="AU1" s="782"/>
      <c r="AV1" s="782"/>
      <c r="AW1" s="782"/>
      <c r="AX1" s="782"/>
      <c r="AY1" s="782"/>
      <c r="AZ1" s="782"/>
      <c r="BA1" s="782"/>
      <c r="BB1" s="782"/>
      <c r="BC1" s="782"/>
      <c r="BD1" s="782"/>
      <c r="BE1" s="782"/>
      <c r="BF1" s="782"/>
      <c r="BG1" s="782"/>
      <c r="BH1" s="782"/>
      <c r="BI1" s="782"/>
      <c r="BJ1" s="782"/>
      <c r="BK1" s="782"/>
      <c r="BL1" s="782"/>
      <c r="BM1" s="782"/>
      <c r="BN1" s="782"/>
      <c r="BO1" s="782"/>
      <c r="BP1" s="782"/>
      <c r="BQ1" s="782"/>
      <c r="BR1" s="782"/>
      <c r="BS1" s="782"/>
      <c r="BT1" s="782"/>
      <c r="BU1" s="782"/>
      <c r="BV1" s="782"/>
    </row>
    <row r="2" spans="1:74" ht="12.75" customHeight="1" x14ac:dyDescent="0.25">
      <c r="A2" s="759"/>
      <c r="B2" s="486" t="str">
        <f>"U.S. Energy Information Administration  |  Short-Term Energy Outlook  - "&amp;Dates!D1</f>
        <v>U.S. Energy Information Administration  |  Short-Term Energy Outlook  - April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x14ac:dyDescent="0.25">
      <c r="B4" s="433"/>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Y5" s="152"/>
      <c r="BG5" s="572"/>
      <c r="BH5" s="572"/>
      <c r="BI5" s="572"/>
    </row>
    <row r="6" spans="1:74" ht="11.15" customHeight="1" x14ac:dyDescent="0.25">
      <c r="A6" s="159" t="s">
        <v>592</v>
      </c>
      <c r="B6" s="169" t="s">
        <v>232</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25.143364371000001</v>
      </c>
      <c r="P6" s="244">
        <v>24.948373370999999</v>
      </c>
      <c r="Q6" s="244">
        <v>24.565579370999998</v>
      </c>
      <c r="R6" s="244">
        <v>24.832524371000002</v>
      </c>
      <c r="S6" s="244">
        <v>24.901976371</v>
      </c>
      <c r="T6" s="244">
        <v>25.364424370999998</v>
      </c>
      <c r="U6" s="244">
        <v>25.499196371</v>
      </c>
      <c r="V6" s="244">
        <v>26.020218370999999</v>
      </c>
      <c r="W6" s="244">
        <v>24.865485370999998</v>
      </c>
      <c r="X6" s="244">
        <v>25.284124371000001</v>
      </c>
      <c r="Y6" s="244">
        <v>25.253156370999999</v>
      </c>
      <c r="Z6" s="244">
        <v>24.980943370999999</v>
      </c>
      <c r="AA6" s="244">
        <v>24.299287</v>
      </c>
      <c r="AB6" s="244">
        <v>24.680209999999999</v>
      </c>
      <c r="AC6" s="244">
        <v>22.669429000000001</v>
      </c>
      <c r="AD6" s="244">
        <v>17.827086999999999</v>
      </c>
      <c r="AE6" s="244">
        <v>19.510096999999998</v>
      </c>
      <c r="AF6" s="244">
        <v>21.388135999999999</v>
      </c>
      <c r="AG6" s="244">
        <v>22.186717000000002</v>
      </c>
      <c r="AH6" s="244">
        <v>22.353401999999999</v>
      </c>
      <c r="AI6" s="244">
        <v>22.269473000000001</v>
      </c>
      <c r="AJ6" s="244">
        <v>22.446031000000001</v>
      </c>
      <c r="AK6" s="244">
        <v>22.695716999999998</v>
      </c>
      <c r="AL6" s="244">
        <v>22.662206000000001</v>
      </c>
      <c r="AM6" s="244">
        <v>22.384096</v>
      </c>
      <c r="AN6" s="244">
        <v>21.268927999999999</v>
      </c>
      <c r="AO6" s="244">
        <v>23.252457</v>
      </c>
      <c r="AP6" s="244">
        <v>23.201919</v>
      </c>
      <c r="AQ6" s="244">
        <v>23.924579999999999</v>
      </c>
      <c r="AR6" s="244">
        <v>24.630223999999998</v>
      </c>
      <c r="AS6" s="244">
        <v>24.076125000000001</v>
      </c>
      <c r="AT6" s="244">
        <v>24.616800000000001</v>
      </c>
      <c r="AU6" s="244">
        <v>24.247685000000001</v>
      </c>
      <c r="AV6" s="244">
        <v>23.801531000000001</v>
      </c>
      <c r="AW6" s="244">
        <v>24.814546</v>
      </c>
      <c r="AX6" s="244">
        <v>24.944198</v>
      </c>
      <c r="AY6" s="244">
        <v>23.794479862999999</v>
      </c>
      <c r="AZ6" s="244">
        <v>24.362999110000001</v>
      </c>
      <c r="BA6" s="244">
        <v>24.021736853</v>
      </c>
      <c r="BB6" s="368">
        <v>24.295290002000002</v>
      </c>
      <c r="BC6" s="368">
        <v>24.675812689000001</v>
      </c>
      <c r="BD6" s="368">
        <v>25.024532886999999</v>
      </c>
      <c r="BE6" s="368">
        <v>25.063625799</v>
      </c>
      <c r="BF6" s="368">
        <v>25.262556491000002</v>
      </c>
      <c r="BG6" s="368">
        <v>24.649636688000001</v>
      </c>
      <c r="BH6" s="368">
        <v>24.909491069000001</v>
      </c>
      <c r="BI6" s="368">
        <v>25.127529998</v>
      </c>
      <c r="BJ6" s="368">
        <v>25.106627044</v>
      </c>
      <c r="BK6" s="368">
        <v>24.149174541000001</v>
      </c>
      <c r="BL6" s="368">
        <v>24.480196384999999</v>
      </c>
      <c r="BM6" s="368">
        <v>24.557200443999999</v>
      </c>
      <c r="BN6" s="368">
        <v>24.692853996</v>
      </c>
      <c r="BO6" s="368">
        <v>24.975137621999998</v>
      </c>
      <c r="BP6" s="368">
        <v>25.297606029000001</v>
      </c>
      <c r="BQ6" s="368">
        <v>25.267933713000001</v>
      </c>
      <c r="BR6" s="368">
        <v>25.508884993999999</v>
      </c>
      <c r="BS6" s="368">
        <v>24.962770695</v>
      </c>
      <c r="BT6" s="368">
        <v>25.217083921</v>
      </c>
      <c r="BU6" s="368">
        <v>25.318500142000001</v>
      </c>
      <c r="BV6" s="368">
        <v>25.366995733</v>
      </c>
    </row>
    <row r="7" spans="1:74" ht="11.15" customHeight="1" x14ac:dyDescent="0.25">
      <c r="A7" s="159" t="s">
        <v>278</v>
      </c>
      <c r="B7" s="170" t="s">
        <v>336</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2.6348029999999998</v>
      </c>
      <c r="P7" s="244">
        <v>2.6977530000000001</v>
      </c>
      <c r="Q7" s="244">
        <v>2.5169410000000001</v>
      </c>
      <c r="R7" s="244">
        <v>2.3422670000000001</v>
      </c>
      <c r="S7" s="244">
        <v>2.5472929999999998</v>
      </c>
      <c r="T7" s="244">
        <v>2.6244679999999998</v>
      </c>
      <c r="U7" s="244">
        <v>2.6890610000000001</v>
      </c>
      <c r="V7" s="244">
        <v>2.847248</v>
      </c>
      <c r="W7" s="244">
        <v>2.7249430000000001</v>
      </c>
      <c r="X7" s="244">
        <v>2.6739999999999999</v>
      </c>
      <c r="Y7" s="244">
        <v>2.6416080000000002</v>
      </c>
      <c r="Z7" s="244">
        <v>2.611872</v>
      </c>
      <c r="AA7" s="244">
        <v>2.5146950000000001</v>
      </c>
      <c r="AB7" s="244">
        <v>2.6685400000000001</v>
      </c>
      <c r="AC7" s="244">
        <v>2.3580920000000001</v>
      </c>
      <c r="AD7" s="244">
        <v>1.902633</v>
      </c>
      <c r="AE7" s="244">
        <v>2.0819450000000002</v>
      </c>
      <c r="AF7" s="244">
        <v>2.3124180000000001</v>
      </c>
      <c r="AG7" s="244">
        <v>2.2922220000000002</v>
      </c>
      <c r="AH7" s="244">
        <v>2.308297</v>
      </c>
      <c r="AI7" s="244">
        <v>2.3360569999999998</v>
      </c>
      <c r="AJ7" s="244">
        <v>2.2575409999999998</v>
      </c>
      <c r="AK7" s="244">
        <v>2.428299</v>
      </c>
      <c r="AL7" s="244">
        <v>2.196844</v>
      </c>
      <c r="AM7" s="244">
        <v>2.2412550000000002</v>
      </c>
      <c r="AN7" s="244">
        <v>2.2327129999999999</v>
      </c>
      <c r="AO7" s="244">
        <v>2.3137099999999999</v>
      </c>
      <c r="AP7" s="244">
        <v>2.1216719999999998</v>
      </c>
      <c r="AQ7" s="244">
        <v>2.1704639999999999</v>
      </c>
      <c r="AR7" s="244">
        <v>2.427241</v>
      </c>
      <c r="AS7" s="244">
        <v>2.537706</v>
      </c>
      <c r="AT7" s="244">
        <v>2.513401</v>
      </c>
      <c r="AU7" s="244">
        <v>2.4500489999999999</v>
      </c>
      <c r="AV7" s="244">
        <v>2.342578</v>
      </c>
      <c r="AW7" s="244">
        <v>2.4687730000000001</v>
      </c>
      <c r="AX7" s="244">
        <v>2.3361489999999998</v>
      </c>
      <c r="AY7" s="244">
        <v>2.4559119360000001</v>
      </c>
      <c r="AZ7" s="244">
        <v>2.4781053860000002</v>
      </c>
      <c r="BA7" s="244">
        <v>2.3733435940000001</v>
      </c>
      <c r="BB7" s="368">
        <v>2.3375859339999998</v>
      </c>
      <c r="BC7" s="368">
        <v>2.4022460959999998</v>
      </c>
      <c r="BD7" s="368">
        <v>2.461840268</v>
      </c>
      <c r="BE7" s="368">
        <v>2.5004678380000001</v>
      </c>
      <c r="BF7" s="368">
        <v>2.5612495919999998</v>
      </c>
      <c r="BG7" s="368">
        <v>2.5093778919999998</v>
      </c>
      <c r="BH7" s="368">
        <v>2.4828402280000001</v>
      </c>
      <c r="BI7" s="368">
        <v>2.5079340800000001</v>
      </c>
      <c r="BJ7" s="368">
        <v>2.510568036</v>
      </c>
      <c r="BK7" s="368">
        <v>2.4838027110000001</v>
      </c>
      <c r="BL7" s="368">
        <v>2.531619627</v>
      </c>
      <c r="BM7" s="368">
        <v>2.4209003779999998</v>
      </c>
      <c r="BN7" s="368">
        <v>2.361187508</v>
      </c>
      <c r="BO7" s="368">
        <v>2.422699122</v>
      </c>
      <c r="BP7" s="368">
        <v>2.4844901180000001</v>
      </c>
      <c r="BQ7" s="368">
        <v>2.5058805510000002</v>
      </c>
      <c r="BR7" s="368">
        <v>2.564795868</v>
      </c>
      <c r="BS7" s="368">
        <v>2.5149545170000001</v>
      </c>
      <c r="BT7" s="368">
        <v>2.4880518340000002</v>
      </c>
      <c r="BU7" s="368">
        <v>2.510567129</v>
      </c>
      <c r="BV7" s="368">
        <v>2.5160818680000001</v>
      </c>
    </row>
    <row r="8" spans="1:74" ht="11.15" customHeight="1" x14ac:dyDescent="0.25">
      <c r="A8" s="159" t="s">
        <v>593</v>
      </c>
      <c r="B8" s="170" t="s">
        <v>337</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1.8345549999999999</v>
      </c>
      <c r="AY8" s="244">
        <v>1.599324929</v>
      </c>
      <c r="AZ8" s="244">
        <v>1.6513618349999999</v>
      </c>
      <c r="BA8" s="244">
        <v>1.639547938</v>
      </c>
      <c r="BB8" s="368">
        <v>1.6356600699999999</v>
      </c>
      <c r="BC8" s="368">
        <v>1.6440625950000001</v>
      </c>
      <c r="BD8" s="368">
        <v>1.6695186209999999</v>
      </c>
      <c r="BE8" s="368">
        <v>1.6627539629999999</v>
      </c>
      <c r="BF8" s="368">
        <v>1.644972901</v>
      </c>
      <c r="BG8" s="368">
        <v>1.6120747980000001</v>
      </c>
      <c r="BH8" s="368">
        <v>1.6282468430000001</v>
      </c>
      <c r="BI8" s="368">
        <v>1.60793192</v>
      </c>
      <c r="BJ8" s="368">
        <v>1.70188501</v>
      </c>
      <c r="BK8" s="368">
        <v>1.5815188309999999</v>
      </c>
      <c r="BL8" s="368">
        <v>1.6323137590000001</v>
      </c>
      <c r="BM8" s="368">
        <v>1.6234170670000001</v>
      </c>
      <c r="BN8" s="368">
        <v>1.6198034889999999</v>
      </c>
      <c r="BO8" s="368">
        <v>1.629615501</v>
      </c>
      <c r="BP8" s="368">
        <v>1.6551829119999999</v>
      </c>
      <c r="BQ8" s="368">
        <v>1.651450163</v>
      </c>
      <c r="BR8" s="368">
        <v>1.6375561270000001</v>
      </c>
      <c r="BS8" s="368">
        <v>1.6097831789999999</v>
      </c>
      <c r="BT8" s="368">
        <v>1.626899088</v>
      </c>
      <c r="BU8" s="368">
        <v>1.610900014</v>
      </c>
      <c r="BV8" s="368">
        <v>1.7045708660000001</v>
      </c>
    </row>
    <row r="9" spans="1:74" ht="11.15" customHeight="1" x14ac:dyDescent="0.25">
      <c r="A9" s="159" t="s">
        <v>276</v>
      </c>
      <c r="B9" s="170" t="s">
        <v>338</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19.933388999999998</v>
      </c>
      <c r="AB9" s="244">
        <v>20.132254</v>
      </c>
      <c r="AC9" s="244">
        <v>18.462842999999999</v>
      </c>
      <c r="AD9" s="244">
        <v>14.548507000000001</v>
      </c>
      <c r="AE9" s="244">
        <v>16.078187</v>
      </c>
      <c r="AF9" s="244">
        <v>17.578064000000001</v>
      </c>
      <c r="AG9" s="244">
        <v>18.381074000000002</v>
      </c>
      <c r="AH9" s="244">
        <v>18.557877999999999</v>
      </c>
      <c r="AI9" s="244">
        <v>18.414832000000001</v>
      </c>
      <c r="AJ9" s="244">
        <v>18.613651999999998</v>
      </c>
      <c r="AK9" s="244">
        <v>18.742522999999998</v>
      </c>
      <c r="AL9" s="244">
        <v>18.801691999999999</v>
      </c>
      <c r="AM9" s="244">
        <v>18.595400999999999</v>
      </c>
      <c r="AN9" s="244">
        <v>17.444201</v>
      </c>
      <c r="AO9" s="244">
        <v>19.203831999999998</v>
      </c>
      <c r="AP9" s="244">
        <v>19.459365999999999</v>
      </c>
      <c r="AQ9" s="244">
        <v>20.093644999999999</v>
      </c>
      <c r="AR9" s="244">
        <v>20.537158000000002</v>
      </c>
      <c r="AS9" s="244">
        <v>19.894012</v>
      </c>
      <c r="AT9" s="244">
        <v>20.510584000000001</v>
      </c>
      <c r="AU9" s="244">
        <v>20.223537</v>
      </c>
      <c r="AV9" s="244">
        <v>19.891591999999999</v>
      </c>
      <c r="AW9" s="244">
        <v>20.594621</v>
      </c>
      <c r="AX9" s="244">
        <v>20.764406999999999</v>
      </c>
      <c r="AY9" s="244">
        <v>19.731019</v>
      </c>
      <c r="AZ9" s="244">
        <v>20.225307891</v>
      </c>
      <c r="BA9" s="244">
        <v>20.000621323000001</v>
      </c>
      <c r="BB9" s="368">
        <v>20.31382</v>
      </c>
      <c r="BC9" s="368">
        <v>20.621279999999999</v>
      </c>
      <c r="BD9" s="368">
        <v>20.88495</v>
      </c>
      <c r="BE9" s="368">
        <v>20.89218</v>
      </c>
      <c r="BF9" s="368">
        <v>21.048110000000001</v>
      </c>
      <c r="BG9" s="368">
        <v>20.519960000000001</v>
      </c>
      <c r="BH9" s="368">
        <v>20.790179999999999</v>
      </c>
      <c r="BI9" s="368">
        <v>21.003440000000001</v>
      </c>
      <c r="BJ9" s="368">
        <v>20.885950000000001</v>
      </c>
      <c r="BK9" s="368">
        <v>20.074539999999999</v>
      </c>
      <c r="BL9" s="368">
        <v>20.306950000000001</v>
      </c>
      <c r="BM9" s="368">
        <v>20.50357</v>
      </c>
      <c r="BN9" s="368">
        <v>20.702549999999999</v>
      </c>
      <c r="BO9" s="368">
        <v>20.913509999999999</v>
      </c>
      <c r="BP9" s="368">
        <v>21.148620000000001</v>
      </c>
      <c r="BQ9" s="368">
        <v>21.101289999999999</v>
      </c>
      <c r="BR9" s="368">
        <v>21.297219999999999</v>
      </c>
      <c r="BS9" s="368">
        <v>20.828720000000001</v>
      </c>
      <c r="BT9" s="368">
        <v>21.09282</v>
      </c>
      <c r="BU9" s="368">
        <v>21.187719999999999</v>
      </c>
      <c r="BV9" s="368">
        <v>21.137029999999999</v>
      </c>
    </row>
    <row r="10" spans="1:74" ht="11.15" customHeight="1" x14ac:dyDescent="0.2">
      <c r="AY10" s="152"/>
      <c r="AZ10" s="152"/>
      <c r="BA10" s="152"/>
      <c r="BD10" s="445"/>
      <c r="BE10" s="445"/>
      <c r="BF10" s="445"/>
      <c r="BJ10" s="152"/>
    </row>
    <row r="11" spans="1:74" ht="11.15" customHeight="1" x14ac:dyDescent="0.25">
      <c r="A11" s="159" t="s">
        <v>594</v>
      </c>
      <c r="B11" s="169" t="s">
        <v>378</v>
      </c>
      <c r="C11" s="244">
        <v>6.6684085242000002</v>
      </c>
      <c r="D11" s="244">
        <v>6.9639073937999996</v>
      </c>
      <c r="E11" s="244">
        <v>6.9926565017</v>
      </c>
      <c r="F11" s="244">
        <v>7.0531729119</v>
      </c>
      <c r="G11" s="244">
        <v>6.9188601525999998</v>
      </c>
      <c r="H11" s="244">
        <v>7.1047229694</v>
      </c>
      <c r="I11" s="244">
        <v>7.0948517768999997</v>
      </c>
      <c r="J11" s="244">
        <v>7.1329700868000003</v>
      </c>
      <c r="K11" s="244">
        <v>7.1539086020999996</v>
      </c>
      <c r="L11" s="244">
        <v>7.0879679314999997</v>
      </c>
      <c r="M11" s="244">
        <v>6.9818808488000004</v>
      </c>
      <c r="N11" s="244">
        <v>7.0817171858999997</v>
      </c>
      <c r="O11" s="244">
        <v>6.5766383278999996</v>
      </c>
      <c r="P11" s="244">
        <v>6.8843868242999999</v>
      </c>
      <c r="Q11" s="244">
        <v>6.9124873790999999</v>
      </c>
      <c r="R11" s="244">
        <v>6.9940654930999999</v>
      </c>
      <c r="S11" s="244">
        <v>6.8533300780999999</v>
      </c>
      <c r="T11" s="244">
        <v>7.0252196339999999</v>
      </c>
      <c r="U11" s="244">
        <v>7.0579552144999997</v>
      </c>
      <c r="V11" s="244">
        <v>7.0733784281999998</v>
      </c>
      <c r="W11" s="244">
        <v>7.0795875599000002</v>
      </c>
      <c r="X11" s="244">
        <v>7.0511699508000003</v>
      </c>
      <c r="Y11" s="244">
        <v>6.9866099701</v>
      </c>
      <c r="Z11" s="244">
        <v>7.0522414077000004</v>
      </c>
      <c r="AA11" s="244">
        <v>5.4148986539999999</v>
      </c>
      <c r="AB11" s="244">
        <v>5.6602405859999996</v>
      </c>
      <c r="AC11" s="244">
        <v>5.741439067</v>
      </c>
      <c r="AD11" s="244">
        <v>5.5931337502999998</v>
      </c>
      <c r="AE11" s="244">
        <v>5.5295510222999997</v>
      </c>
      <c r="AF11" s="244">
        <v>5.7110126512999999</v>
      </c>
      <c r="AG11" s="244">
        <v>5.6972758703000004</v>
      </c>
      <c r="AH11" s="244">
        <v>5.7251858769000004</v>
      </c>
      <c r="AI11" s="244">
        <v>5.7874111893000002</v>
      </c>
      <c r="AJ11" s="244">
        <v>5.8909958065000003</v>
      </c>
      <c r="AK11" s="244">
        <v>5.7546361506999997</v>
      </c>
      <c r="AL11" s="244">
        <v>5.7962543813999998</v>
      </c>
      <c r="AM11" s="244">
        <v>5.6534082382999999</v>
      </c>
      <c r="AN11" s="244">
        <v>5.9821471477000001</v>
      </c>
      <c r="AO11" s="244">
        <v>6.0905435355000002</v>
      </c>
      <c r="AP11" s="244">
        <v>6.0326898272999996</v>
      </c>
      <c r="AQ11" s="244">
        <v>5.9978839328999998</v>
      </c>
      <c r="AR11" s="244">
        <v>6.1180964380000002</v>
      </c>
      <c r="AS11" s="244">
        <v>6.2043472101999999</v>
      </c>
      <c r="AT11" s="244">
        <v>6.2896631484999999</v>
      </c>
      <c r="AU11" s="244">
        <v>6.3224360022999999</v>
      </c>
      <c r="AV11" s="244">
        <v>6.4325235539000003</v>
      </c>
      <c r="AW11" s="244">
        <v>6.3323055039999998</v>
      </c>
      <c r="AX11" s="244">
        <v>6.3557076200999996</v>
      </c>
      <c r="AY11" s="244">
        <v>5.9628521409999999</v>
      </c>
      <c r="AZ11" s="244">
        <v>6.2422857260000004</v>
      </c>
      <c r="BA11" s="244">
        <v>6.3144443519999998</v>
      </c>
      <c r="BB11" s="368">
        <v>6.2254521049999996</v>
      </c>
      <c r="BC11" s="368">
        <v>6.1873371840000004</v>
      </c>
      <c r="BD11" s="368">
        <v>6.341764951</v>
      </c>
      <c r="BE11" s="368">
        <v>6.3283192829999999</v>
      </c>
      <c r="BF11" s="368">
        <v>6.3679558380000003</v>
      </c>
      <c r="BG11" s="368">
        <v>6.3912941349999999</v>
      </c>
      <c r="BH11" s="368">
        <v>6.4225381029999999</v>
      </c>
      <c r="BI11" s="368">
        <v>6.3056509480000003</v>
      </c>
      <c r="BJ11" s="368">
        <v>6.3918222120000001</v>
      </c>
      <c r="BK11" s="368">
        <v>6.0436404100000001</v>
      </c>
      <c r="BL11" s="368">
        <v>6.3064614900000002</v>
      </c>
      <c r="BM11" s="368">
        <v>6.3539442849999999</v>
      </c>
      <c r="BN11" s="368">
        <v>6.3628934859999999</v>
      </c>
      <c r="BO11" s="368">
        <v>6.281680143</v>
      </c>
      <c r="BP11" s="368">
        <v>6.445555261</v>
      </c>
      <c r="BQ11" s="368">
        <v>6.4427580620000002</v>
      </c>
      <c r="BR11" s="368">
        <v>6.4673866220000003</v>
      </c>
      <c r="BS11" s="368">
        <v>6.4934119270000004</v>
      </c>
      <c r="BT11" s="368">
        <v>6.4422060200000004</v>
      </c>
      <c r="BU11" s="368">
        <v>6.3325192350000004</v>
      </c>
      <c r="BV11" s="368">
        <v>6.4444623979999998</v>
      </c>
    </row>
    <row r="12" spans="1:74" ht="11.15" customHeight="1" x14ac:dyDescent="0.25">
      <c r="A12" s="159" t="s">
        <v>595</v>
      </c>
      <c r="B12" s="170" t="s">
        <v>340</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2.7647451759999999</v>
      </c>
      <c r="AZ12" s="244">
        <v>2.9658772240000002</v>
      </c>
      <c r="BA12" s="244">
        <v>3.0223890120000001</v>
      </c>
      <c r="BB12" s="368">
        <v>2.9292102889999998</v>
      </c>
      <c r="BC12" s="368">
        <v>2.8720189739999999</v>
      </c>
      <c r="BD12" s="368">
        <v>2.975156938</v>
      </c>
      <c r="BE12" s="368">
        <v>2.9421586469999998</v>
      </c>
      <c r="BF12" s="368">
        <v>3.0108825160000001</v>
      </c>
      <c r="BG12" s="368">
        <v>3.0624845679999999</v>
      </c>
      <c r="BH12" s="368">
        <v>3.0691296270000001</v>
      </c>
      <c r="BI12" s="368">
        <v>2.9615624930000002</v>
      </c>
      <c r="BJ12" s="368">
        <v>2.9900236389999999</v>
      </c>
      <c r="BK12" s="368">
        <v>2.771601478</v>
      </c>
      <c r="BL12" s="368">
        <v>2.9553180490000002</v>
      </c>
      <c r="BM12" s="368">
        <v>3.002602022</v>
      </c>
      <c r="BN12" s="368">
        <v>2.9737961390000001</v>
      </c>
      <c r="BO12" s="368">
        <v>2.9131541040000002</v>
      </c>
      <c r="BP12" s="368">
        <v>3.0064252969999998</v>
      </c>
      <c r="BQ12" s="368">
        <v>2.9838420609999998</v>
      </c>
      <c r="BR12" s="368">
        <v>3.0419746669999999</v>
      </c>
      <c r="BS12" s="368">
        <v>3.0855883770000001</v>
      </c>
      <c r="BT12" s="368">
        <v>3.0854554300000001</v>
      </c>
      <c r="BU12" s="368">
        <v>2.9770519059999998</v>
      </c>
      <c r="BV12" s="368">
        <v>3.0009472760000002</v>
      </c>
    </row>
    <row r="13" spans="1:74" ht="11.15" customHeight="1" x14ac:dyDescent="0.2">
      <c r="AY13" s="152"/>
      <c r="AZ13" s="152"/>
      <c r="BA13" s="152"/>
      <c r="BD13" s="445"/>
      <c r="BE13" s="445"/>
      <c r="BF13" s="445"/>
      <c r="BJ13" s="152"/>
    </row>
    <row r="14" spans="1:74" ht="11.15" customHeight="1" x14ac:dyDescent="0.25">
      <c r="A14" s="159" t="s">
        <v>596</v>
      </c>
      <c r="B14" s="169" t="s">
        <v>379</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14.05114889</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11.950602269000001</v>
      </c>
      <c r="AN14" s="244">
        <v>12.756800687</v>
      </c>
      <c r="AO14" s="244">
        <v>13.253365205</v>
      </c>
      <c r="AP14" s="244">
        <v>13.039109659999999</v>
      </c>
      <c r="AQ14" s="244">
        <v>12.902305597</v>
      </c>
      <c r="AR14" s="244">
        <v>14.15951671</v>
      </c>
      <c r="AS14" s="244">
        <v>14.466484705999999</v>
      </c>
      <c r="AT14" s="244">
        <v>14.357962338</v>
      </c>
      <c r="AU14" s="244">
        <v>14.898702270999999</v>
      </c>
      <c r="AV14" s="244">
        <v>14.878638789</v>
      </c>
      <c r="AW14" s="244">
        <v>14.566504183999999</v>
      </c>
      <c r="AX14" s="244">
        <v>14.424618246</v>
      </c>
      <c r="AY14" s="244">
        <v>13.744505574</v>
      </c>
      <c r="AZ14" s="244">
        <v>14.21387588</v>
      </c>
      <c r="BA14" s="244">
        <v>13.948895569999999</v>
      </c>
      <c r="BB14" s="368">
        <v>13.945938515</v>
      </c>
      <c r="BC14" s="368">
        <v>13.633907847</v>
      </c>
      <c r="BD14" s="368">
        <v>14.131310529</v>
      </c>
      <c r="BE14" s="368">
        <v>14.202701934</v>
      </c>
      <c r="BF14" s="368">
        <v>14.046928111</v>
      </c>
      <c r="BG14" s="368">
        <v>14.43011869</v>
      </c>
      <c r="BH14" s="368">
        <v>14.237752586999999</v>
      </c>
      <c r="BI14" s="368">
        <v>13.911261018999999</v>
      </c>
      <c r="BJ14" s="368">
        <v>13.686341396</v>
      </c>
      <c r="BK14" s="368">
        <v>13.702853148999999</v>
      </c>
      <c r="BL14" s="368">
        <v>14.190585357</v>
      </c>
      <c r="BM14" s="368">
        <v>13.913484078</v>
      </c>
      <c r="BN14" s="368">
        <v>13.982770489</v>
      </c>
      <c r="BO14" s="368">
        <v>13.687596009</v>
      </c>
      <c r="BP14" s="368">
        <v>14.215516573</v>
      </c>
      <c r="BQ14" s="368">
        <v>14.320693997999999</v>
      </c>
      <c r="BR14" s="368">
        <v>14.192802579</v>
      </c>
      <c r="BS14" s="368">
        <v>14.570346689999999</v>
      </c>
      <c r="BT14" s="368">
        <v>14.448038926000001</v>
      </c>
      <c r="BU14" s="368">
        <v>14.019334809</v>
      </c>
      <c r="BV14" s="368">
        <v>13.924717657</v>
      </c>
    </row>
    <row r="15" spans="1:74" ht="11.15" customHeight="1" x14ac:dyDescent="0.2">
      <c r="AY15" s="152"/>
      <c r="AZ15" s="152"/>
      <c r="BA15" s="152"/>
      <c r="BD15" s="445"/>
      <c r="BE15" s="445"/>
      <c r="BF15" s="445"/>
      <c r="BJ15" s="152"/>
    </row>
    <row r="16" spans="1:74" ht="11.15" customHeight="1" x14ac:dyDescent="0.25">
      <c r="A16" s="159" t="s">
        <v>597</v>
      </c>
      <c r="B16" s="169" t="s">
        <v>917</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4.4577097170000002</v>
      </c>
      <c r="AZ16" s="244">
        <v>4.6641745019999998</v>
      </c>
      <c r="BA16" s="244">
        <v>4.2967212110000004</v>
      </c>
      <c r="BB16" s="368">
        <v>4.197440662</v>
      </c>
      <c r="BC16" s="368">
        <v>4.302637549</v>
      </c>
      <c r="BD16" s="368">
        <v>4.4805702419999998</v>
      </c>
      <c r="BE16" s="368">
        <v>4.6449282869999999</v>
      </c>
      <c r="BF16" s="368">
        <v>4.7423254840000002</v>
      </c>
      <c r="BG16" s="368">
        <v>4.6798017270000001</v>
      </c>
      <c r="BH16" s="368">
        <v>4.525607494</v>
      </c>
      <c r="BI16" s="368">
        <v>4.6472867610000002</v>
      </c>
      <c r="BJ16" s="368">
        <v>4.710489849</v>
      </c>
      <c r="BK16" s="368">
        <v>4.1968567569999999</v>
      </c>
      <c r="BL16" s="368">
        <v>4.4411997760000004</v>
      </c>
      <c r="BM16" s="368">
        <v>4.33334419</v>
      </c>
      <c r="BN16" s="368">
        <v>4.3178354199999998</v>
      </c>
      <c r="BO16" s="368">
        <v>4.4470939969999996</v>
      </c>
      <c r="BP16" s="368">
        <v>4.6518094290000001</v>
      </c>
      <c r="BQ16" s="368">
        <v>4.7256558320000002</v>
      </c>
      <c r="BR16" s="368">
        <v>4.8448107939999998</v>
      </c>
      <c r="BS16" s="368">
        <v>4.7650404159999997</v>
      </c>
      <c r="BT16" s="368">
        <v>4.6654215949999998</v>
      </c>
      <c r="BU16" s="368">
        <v>4.714000092</v>
      </c>
      <c r="BV16" s="368">
        <v>4.7170983059999996</v>
      </c>
    </row>
    <row r="17" spans="1:74" ht="11.15" customHeight="1" x14ac:dyDescent="0.25">
      <c r="A17" s="159" t="s">
        <v>598</v>
      </c>
      <c r="B17" s="170" t="s">
        <v>366</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3.2109796770000001</v>
      </c>
      <c r="AZ17" s="244">
        <v>3.4346598720000001</v>
      </c>
      <c r="BA17" s="244">
        <v>3.1262619090000001</v>
      </c>
      <c r="BB17" s="368">
        <v>3.0317128530000002</v>
      </c>
      <c r="BC17" s="368">
        <v>3.1464253680000001</v>
      </c>
      <c r="BD17" s="368">
        <v>3.3293767079999999</v>
      </c>
      <c r="BE17" s="368">
        <v>3.3985363890000002</v>
      </c>
      <c r="BF17" s="368">
        <v>3.5139375660000001</v>
      </c>
      <c r="BG17" s="368">
        <v>3.4364752360000002</v>
      </c>
      <c r="BH17" s="368">
        <v>3.27436726</v>
      </c>
      <c r="BI17" s="368">
        <v>3.3909730499999999</v>
      </c>
      <c r="BJ17" s="368">
        <v>3.4425543580000002</v>
      </c>
      <c r="BK17" s="368">
        <v>3.0273054039999998</v>
      </c>
      <c r="BL17" s="368">
        <v>3.2509874129999998</v>
      </c>
      <c r="BM17" s="368">
        <v>3.1489948700000001</v>
      </c>
      <c r="BN17" s="368">
        <v>3.0739002950000001</v>
      </c>
      <c r="BO17" s="368">
        <v>3.2042740109999999</v>
      </c>
      <c r="BP17" s="368">
        <v>3.3939976860000001</v>
      </c>
      <c r="BQ17" s="368">
        <v>3.453693828</v>
      </c>
      <c r="BR17" s="368">
        <v>3.5673939890000002</v>
      </c>
      <c r="BS17" s="368">
        <v>3.4805155659999998</v>
      </c>
      <c r="BT17" s="368">
        <v>3.3070149710000001</v>
      </c>
      <c r="BU17" s="368">
        <v>3.371387876</v>
      </c>
      <c r="BV17" s="368">
        <v>3.4147909840000001</v>
      </c>
    </row>
    <row r="18" spans="1:74" ht="11.15" customHeight="1" x14ac:dyDescent="0.2">
      <c r="AY18" s="152"/>
      <c r="AZ18" s="152"/>
      <c r="BA18" s="152"/>
      <c r="BD18" s="445"/>
      <c r="BE18" s="445"/>
      <c r="BF18" s="445"/>
      <c r="BJ18" s="152"/>
    </row>
    <row r="19" spans="1:74" ht="11.15" customHeight="1" x14ac:dyDescent="0.25">
      <c r="A19" s="159" t="s">
        <v>599</v>
      </c>
      <c r="B19" s="169" t="s">
        <v>380</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8.2406753394999992</v>
      </c>
      <c r="AB19" s="244">
        <v>8.2326914118999994</v>
      </c>
      <c r="AC19" s="244">
        <v>7.9011240773000004</v>
      </c>
      <c r="AD19" s="244">
        <v>7.4502045027000001</v>
      </c>
      <c r="AE19" s="244">
        <v>8.1797868204000004</v>
      </c>
      <c r="AF19" s="244">
        <v>8.7496966805999996</v>
      </c>
      <c r="AG19" s="244">
        <v>8.6796102225999991</v>
      </c>
      <c r="AH19" s="244">
        <v>8.7803366427</v>
      </c>
      <c r="AI19" s="244">
        <v>8.6285994943999995</v>
      </c>
      <c r="AJ19" s="244">
        <v>8.3273149965000002</v>
      </c>
      <c r="AK19" s="244">
        <v>8.3149296201999991</v>
      </c>
      <c r="AL19" s="244">
        <v>8.4713966869000004</v>
      </c>
      <c r="AM19" s="244">
        <v>8.2134331202999995</v>
      </c>
      <c r="AN19" s="244">
        <v>8.0860027162999994</v>
      </c>
      <c r="AO19" s="244">
        <v>7.9323697568</v>
      </c>
      <c r="AP19" s="244">
        <v>7.9949275093000001</v>
      </c>
      <c r="AQ19" s="244">
        <v>8.4791655427000006</v>
      </c>
      <c r="AR19" s="244">
        <v>9.0148282623</v>
      </c>
      <c r="AS19" s="244">
        <v>9.0297338341</v>
      </c>
      <c r="AT19" s="244">
        <v>9.0768529916999992</v>
      </c>
      <c r="AU19" s="244">
        <v>8.9839766067000006</v>
      </c>
      <c r="AV19" s="244">
        <v>8.780299608</v>
      </c>
      <c r="AW19" s="244">
        <v>8.7044051116999999</v>
      </c>
      <c r="AX19" s="244">
        <v>8.8349382940000005</v>
      </c>
      <c r="AY19" s="244">
        <v>8.9527842060000005</v>
      </c>
      <c r="AZ19" s="244">
        <v>8.7825305450000002</v>
      </c>
      <c r="BA19" s="244">
        <v>8.4830488220000007</v>
      </c>
      <c r="BB19" s="368">
        <v>8.3654736510000003</v>
      </c>
      <c r="BC19" s="368">
        <v>8.8542377709999993</v>
      </c>
      <c r="BD19" s="368">
        <v>9.2617520869999996</v>
      </c>
      <c r="BE19" s="368">
        <v>9.2947162720000005</v>
      </c>
      <c r="BF19" s="368">
        <v>9.3542203409999996</v>
      </c>
      <c r="BG19" s="368">
        <v>9.2354849049999999</v>
      </c>
      <c r="BH19" s="368">
        <v>8.9241658489999995</v>
      </c>
      <c r="BI19" s="368">
        <v>8.5211706849999995</v>
      </c>
      <c r="BJ19" s="368">
        <v>8.6723660010000003</v>
      </c>
      <c r="BK19" s="368">
        <v>9.2932655440000005</v>
      </c>
      <c r="BL19" s="368">
        <v>9.1527384339999998</v>
      </c>
      <c r="BM19" s="368">
        <v>8.700982196</v>
      </c>
      <c r="BN19" s="368">
        <v>8.5501862929999994</v>
      </c>
      <c r="BO19" s="368">
        <v>9.1061389560000006</v>
      </c>
      <c r="BP19" s="368">
        <v>9.6423099440000009</v>
      </c>
      <c r="BQ19" s="368">
        <v>9.6324506650000004</v>
      </c>
      <c r="BR19" s="368">
        <v>9.6990358180000005</v>
      </c>
      <c r="BS19" s="368">
        <v>9.4972688549999997</v>
      </c>
      <c r="BT19" s="368">
        <v>9.094962014</v>
      </c>
      <c r="BU19" s="368">
        <v>8.8335388140000006</v>
      </c>
      <c r="BV19" s="368">
        <v>9.1221117090000003</v>
      </c>
    </row>
    <row r="20" spans="1:74" ht="11.15" customHeight="1" x14ac:dyDescent="0.2">
      <c r="AY20" s="152"/>
      <c r="AZ20" s="152"/>
      <c r="BA20" s="152"/>
      <c r="BD20" s="445"/>
      <c r="BE20" s="445"/>
      <c r="BF20" s="445"/>
      <c r="BJ20" s="152"/>
    </row>
    <row r="21" spans="1:74" ht="11.15" customHeight="1" x14ac:dyDescent="0.25">
      <c r="A21" s="159" t="s">
        <v>600</v>
      </c>
      <c r="B21" s="169" t="s">
        <v>381</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35.170090960000003</v>
      </c>
      <c r="AB21" s="244">
        <v>35.897952044999997</v>
      </c>
      <c r="AC21" s="244">
        <v>34.005003633999998</v>
      </c>
      <c r="AD21" s="244">
        <v>31.658378707000001</v>
      </c>
      <c r="AE21" s="244">
        <v>32.88585175</v>
      </c>
      <c r="AF21" s="244">
        <v>33.303470185000002</v>
      </c>
      <c r="AG21" s="244">
        <v>33.101939086000002</v>
      </c>
      <c r="AH21" s="244">
        <v>32.390898356000001</v>
      </c>
      <c r="AI21" s="244">
        <v>33.706381292000003</v>
      </c>
      <c r="AJ21" s="244">
        <v>33.371455163999997</v>
      </c>
      <c r="AK21" s="244">
        <v>35.380445100000003</v>
      </c>
      <c r="AL21" s="244">
        <v>35.93273318</v>
      </c>
      <c r="AM21" s="244">
        <v>35.661894830999998</v>
      </c>
      <c r="AN21" s="244">
        <v>36.845444759000003</v>
      </c>
      <c r="AO21" s="244">
        <v>36.370358101999997</v>
      </c>
      <c r="AP21" s="244">
        <v>36.004776245999999</v>
      </c>
      <c r="AQ21" s="244">
        <v>34.947581560000003</v>
      </c>
      <c r="AR21" s="244">
        <v>35.200171404000002</v>
      </c>
      <c r="AS21" s="244">
        <v>34.931478146000003</v>
      </c>
      <c r="AT21" s="244">
        <v>34.055774190999998</v>
      </c>
      <c r="AU21" s="244">
        <v>35.509962795</v>
      </c>
      <c r="AV21" s="244">
        <v>35.223274828999998</v>
      </c>
      <c r="AW21" s="244">
        <v>36.574453130000002</v>
      </c>
      <c r="AX21" s="244">
        <v>38.32183053</v>
      </c>
      <c r="AY21" s="244">
        <v>36.840034799999998</v>
      </c>
      <c r="AZ21" s="244">
        <v>37.73869088</v>
      </c>
      <c r="BA21" s="244">
        <v>36.727364715999997</v>
      </c>
      <c r="BB21" s="368">
        <v>36.758000484</v>
      </c>
      <c r="BC21" s="368">
        <v>36.793958115000002</v>
      </c>
      <c r="BD21" s="368">
        <v>36.497987897000002</v>
      </c>
      <c r="BE21" s="368">
        <v>36.216197209000001</v>
      </c>
      <c r="BF21" s="368">
        <v>35.816058712999997</v>
      </c>
      <c r="BG21" s="368">
        <v>36.586076204000001</v>
      </c>
      <c r="BH21" s="368">
        <v>35.989850230000002</v>
      </c>
      <c r="BI21" s="368">
        <v>37.621248803999997</v>
      </c>
      <c r="BJ21" s="368">
        <v>38.677576553999998</v>
      </c>
      <c r="BK21" s="368">
        <v>38.492802615999999</v>
      </c>
      <c r="BL21" s="368">
        <v>39.618973902999997</v>
      </c>
      <c r="BM21" s="368">
        <v>39.014906670999999</v>
      </c>
      <c r="BN21" s="368">
        <v>38.513510644</v>
      </c>
      <c r="BO21" s="368">
        <v>38.077275952000001</v>
      </c>
      <c r="BP21" s="368">
        <v>37.631601193999998</v>
      </c>
      <c r="BQ21" s="368">
        <v>37.055552095000003</v>
      </c>
      <c r="BR21" s="368">
        <v>36.479593891999997</v>
      </c>
      <c r="BS21" s="368">
        <v>37.146105415000001</v>
      </c>
      <c r="BT21" s="368">
        <v>36.201208381999997</v>
      </c>
      <c r="BU21" s="368">
        <v>37.760086461999997</v>
      </c>
      <c r="BV21" s="368">
        <v>38.713960710000002</v>
      </c>
    </row>
    <row r="22" spans="1:74" ht="11.15" customHeight="1" x14ac:dyDescent="0.25">
      <c r="A22" s="159" t="s">
        <v>285</v>
      </c>
      <c r="B22" s="170" t="s">
        <v>332</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15.43805323</v>
      </c>
      <c r="AZ22" s="244">
        <v>15.631146790000001</v>
      </c>
      <c r="BA22" s="244">
        <v>15.171433820000001</v>
      </c>
      <c r="BB22" s="368">
        <v>15.75675466</v>
      </c>
      <c r="BC22" s="368">
        <v>15.80920493</v>
      </c>
      <c r="BD22" s="368">
        <v>15.650369189999999</v>
      </c>
      <c r="BE22" s="368">
        <v>15.59369824</v>
      </c>
      <c r="BF22" s="368">
        <v>15.13314787</v>
      </c>
      <c r="BG22" s="368">
        <v>15.99518941</v>
      </c>
      <c r="BH22" s="368">
        <v>15.07293035</v>
      </c>
      <c r="BI22" s="368">
        <v>16.054917270000001</v>
      </c>
      <c r="BJ22" s="368">
        <v>16.531452259999998</v>
      </c>
      <c r="BK22" s="368">
        <v>16.410099809999998</v>
      </c>
      <c r="BL22" s="368">
        <v>16.778698949999999</v>
      </c>
      <c r="BM22" s="368">
        <v>16.573398260000001</v>
      </c>
      <c r="BN22" s="368">
        <v>16.80109406</v>
      </c>
      <c r="BO22" s="368">
        <v>16.457262839999999</v>
      </c>
      <c r="BP22" s="368">
        <v>16.16739415</v>
      </c>
      <c r="BQ22" s="368">
        <v>15.9971038</v>
      </c>
      <c r="BR22" s="368">
        <v>15.400870579999999</v>
      </c>
      <c r="BS22" s="368">
        <v>16.133213349999998</v>
      </c>
      <c r="BT22" s="368">
        <v>15.071073139999999</v>
      </c>
      <c r="BU22" s="368">
        <v>15.92747103</v>
      </c>
      <c r="BV22" s="368">
        <v>16.276655479999999</v>
      </c>
    </row>
    <row r="23" spans="1:74" ht="11.15" customHeight="1" x14ac:dyDescent="0.25">
      <c r="A23" s="159" t="s">
        <v>280</v>
      </c>
      <c r="B23" s="170" t="s">
        <v>601</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3.5220666666999998</v>
      </c>
      <c r="AX23" s="244">
        <v>4.1324193547999997</v>
      </c>
      <c r="AY23" s="244">
        <v>3.8490047459999999</v>
      </c>
      <c r="AZ23" s="244">
        <v>4.0477226159999997</v>
      </c>
      <c r="BA23" s="244">
        <v>3.6535767840000002</v>
      </c>
      <c r="BB23" s="368">
        <v>3.2982900210000001</v>
      </c>
      <c r="BC23" s="368">
        <v>3.0456436079999998</v>
      </c>
      <c r="BD23" s="368">
        <v>3.0663758959999998</v>
      </c>
      <c r="BE23" s="368">
        <v>3.1639825469999998</v>
      </c>
      <c r="BF23" s="368">
        <v>3.2446799639999999</v>
      </c>
      <c r="BG23" s="368">
        <v>3.152756052</v>
      </c>
      <c r="BH23" s="368">
        <v>3.1879824700000001</v>
      </c>
      <c r="BI23" s="368">
        <v>3.4178023500000001</v>
      </c>
      <c r="BJ23" s="368">
        <v>3.9046424399999999</v>
      </c>
      <c r="BK23" s="368">
        <v>3.7310897120000002</v>
      </c>
      <c r="BL23" s="368">
        <v>3.9607207450000002</v>
      </c>
      <c r="BM23" s="368">
        <v>3.6518485379999999</v>
      </c>
      <c r="BN23" s="368">
        <v>3.312897762</v>
      </c>
      <c r="BO23" s="368">
        <v>3.0475748230000002</v>
      </c>
      <c r="BP23" s="368">
        <v>3.06626932</v>
      </c>
      <c r="BQ23" s="368">
        <v>3.1326014359999999</v>
      </c>
      <c r="BR23" s="368">
        <v>3.218995015</v>
      </c>
      <c r="BS23" s="368">
        <v>3.1338899929999999</v>
      </c>
      <c r="BT23" s="368">
        <v>3.1527941259999999</v>
      </c>
      <c r="BU23" s="368">
        <v>3.3758206120000001</v>
      </c>
      <c r="BV23" s="368">
        <v>3.835619211</v>
      </c>
    </row>
    <row r="24" spans="1:74" ht="11.15" customHeight="1" x14ac:dyDescent="0.25">
      <c r="A24" s="159" t="s">
        <v>602</v>
      </c>
      <c r="B24" s="170" t="s">
        <v>333</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4.9734330660000001</v>
      </c>
      <c r="AY24" s="244">
        <v>4.7740836719999997</v>
      </c>
      <c r="AZ24" s="244">
        <v>5.1324188289999997</v>
      </c>
      <c r="BA24" s="244">
        <v>5.1262014239999996</v>
      </c>
      <c r="BB24" s="368">
        <v>5.0677413849999997</v>
      </c>
      <c r="BC24" s="368">
        <v>5.1498014520000002</v>
      </c>
      <c r="BD24" s="368">
        <v>5.0690951320000002</v>
      </c>
      <c r="BE24" s="368">
        <v>4.8081915159999999</v>
      </c>
      <c r="BF24" s="368">
        <v>4.6956032710000004</v>
      </c>
      <c r="BG24" s="368">
        <v>4.774550262</v>
      </c>
      <c r="BH24" s="368">
        <v>4.9055964330000004</v>
      </c>
      <c r="BI24" s="368">
        <v>5.1126969229999997</v>
      </c>
      <c r="BJ24" s="368">
        <v>5.1692029469999996</v>
      </c>
      <c r="BK24" s="368">
        <v>5.0192745439999999</v>
      </c>
      <c r="BL24" s="368">
        <v>5.3951835490000004</v>
      </c>
      <c r="BM24" s="368">
        <v>5.3904507639999997</v>
      </c>
      <c r="BN24" s="368">
        <v>5.3089206930000001</v>
      </c>
      <c r="BO24" s="368">
        <v>5.3898467270000001</v>
      </c>
      <c r="BP24" s="368">
        <v>5.3010625200000003</v>
      </c>
      <c r="BQ24" s="368">
        <v>5.0194429530000004</v>
      </c>
      <c r="BR24" s="368">
        <v>4.9047501479999998</v>
      </c>
      <c r="BS24" s="368">
        <v>4.9913961410000001</v>
      </c>
      <c r="BT24" s="368">
        <v>5.1278414620000001</v>
      </c>
      <c r="BU24" s="368">
        <v>5.3496130930000003</v>
      </c>
      <c r="BV24" s="368">
        <v>5.4127979860000002</v>
      </c>
    </row>
    <row r="25" spans="1:74" ht="11.15" customHeight="1" x14ac:dyDescent="0.2">
      <c r="AY25" s="152"/>
      <c r="AZ25" s="152"/>
      <c r="BA25" s="152"/>
      <c r="BD25" s="445"/>
      <c r="BE25" s="445"/>
      <c r="BF25" s="445"/>
      <c r="BJ25" s="152"/>
    </row>
    <row r="26" spans="1:74" ht="11.15" customHeight="1" x14ac:dyDescent="0.25">
      <c r="A26" s="159" t="s">
        <v>603</v>
      </c>
      <c r="B26" s="169" t="s">
        <v>382</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4.4292677060000001</v>
      </c>
      <c r="P26" s="244">
        <v>4.4248710151999999</v>
      </c>
      <c r="Q26" s="244">
        <v>4.4263299087999997</v>
      </c>
      <c r="R26" s="244">
        <v>4.4240862664999998</v>
      </c>
      <c r="S26" s="244">
        <v>4.4319401399</v>
      </c>
      <c r="T26" s="244">
        <v>4.4421666739000001</v>
      </c>
      <c r="U26" s="244">
        <v>4.3734945854999996</v>
      </c>
      <c r="V26" s="244">
        <v>4.3901878994999999</v>
      </c>
      <c r="W26" s="244">
        <v>4.3812143094999998</v>
      </c>
      <c r="X26" s="244">
        <v>4.4259894033</v>
      </c>
      <c r="Y26" s="244">
        <v>4.4500522940999998</v>
      </c>
      <c r="Z26" s="244">
        <v>4.4663148124000003</v>
      </c>
      <c r="AA26" s="244">
        <v>4.1380292878000002</v>
      </c>
      <c r="AB26" s="244">
        <v>4.1963744405999996</v>
      </c>
      <c r="AC26" s="244">
        <v>4.1820476865999998</v>
      </c>
      <c r="AD26" s="244">
        <v>4.0398484219000004</v>
      </c>
      <c r="AE26" s="244">
        <v>3.9994108455999999</v>
      </c>
      <c r="AF26" s="244">
        <v>4.1108214857999998</v>
      </c>
      <c r="AG26" s="244">
        <v>4.0900347515000002</v>
      </c>
      <c r="AH26" s="244">
        <v>4.1153251155000001</v>
      </c>
      <c r="AI26" s="244">
        <v>4.1687923947999996</v>
      </c>
      <c r="AJ26" s="244">
        <v>4.2220194510000004</v>
      </c>
      <c r="AK26" s="244">
        <v>4.2905700199999997</v>
      </c>
      <c r="AL26" s="244">
        <v>4.2960437223000003</v>
      </c>
      <c r="AM26" s="244">
        <v>4.3287129990000004</v>
      </c>
      <c r="AN26" s="244">
        <v>4.4002849910000004</v>
      </c>
      <c r="AO26" s="244">
        <v>4.3979028339999999</v>
      </c>
      <c r="AP26" s="244">
        <v>4.4022738060000002</v>
      </c>
      <c r="AQ26" s="244">
        <v>4.3669532909999997</v>
      </c>
      <c r="AR26" s="244">
        <v>4.4156941520000004</v>
      </c>
      <c r="AS26" s="244">
        <v>4.2284122919999998</v>
      </c>
      <c r="AT26" s="244">
        <v>4.2978115710000004</v>
      </c>
      <c r="AU26" s="244">
        <v>4.36759129</v>
      </c>
      <c r="AV26" s="244">
        <v>4.5187411050000001</v>
      </c>
      <c r="AW26" s="244">
        <v>4.5554295419999997</v>
      </c>
      <c r="AX26" s="244">
        <v>4.381039908</v>
      </c>
      <c r="AY26" s="244">
        <v>4.4100706299999999</v>
      </c>
      <c r="AZ26" s="244">
        <v>4.510536385</v>
      </c>
      <c r="BA26" s="244">
        <v>4.536727398</v>
      </c>
      <c r="BB26" s="368">
        <v>4.5343728739999998</v>
      </c>
      <c r="BC26" s="368">
        <v>4.5001813789999998</v>
      </c>
      <c r="BD26" s="368">
        <v>4.5815691850000002</v>
      </c>
      <c r="BE26" s="368">
        <v>4.4315614249999999</v>
      </c>
      <c r="BF26" s="368">
        <v>4.4404155059999999</v>
      </c>
      <c r="BG26" s="368">
        <v>4.5106247350000004</v>
      </c>
      <c r="BH26" s="368">
        <v>4.6508183729999999</v>
      </c>
      <c r="BI26" s="368">
        <v>4.6988818309999996</v>
      </c>
      <c r="BJ26" s="368">
        <v>4.6075838449999997</v>
      </c>
      <c r="BK26" s="368">
        <v>4.5620152389999999</v>
      </c>
      <c r="BL26" s="368">
        <v>4.6670722869999999</v>
      </c>
      <c r="BM26" s="368">
        <v>4.6441955080000001</v>
      </c>
      <c r="BN26" s="368">
        <v>4.6537112130000002</v>
      </c>
      <c r="BO26" s="368">
        <v>4.5960818320000003</v>
      </c>
      <c r="BP26" s="368">
        <v>4.6685769659999998</v>
      </c>
      <c r="BQ26" s="368">
        <v>4.5019891320000003</v>
      </c>
      <c r="BR26" s="368">
        <v>4.5428523920000003</v>
      </c>
      <c r="BS26" s="368">
        <v>4.6218768890000002</v>
      </c>
      <c r="BT26" s="368">
        <v>4.6470310709999998</v>
      </c>
      <c r="BU26" s="368">
        <v>4.7469184279999999</v>
      </c>
      <c r="BV26" s="368">
        <v>4.7623399400000004</v>
      </c>
    </row>
    <row r="27" spans="1:74" ht="11.15" customHeight="1" x14ac:dyDescent="0.2">
      <c r="AY27" s="152"/>
      <c r="AZ27" s="152"/>
      <c r="BA27" s="152"/>
      <c r="BD27" s="445"/>
      <c r="BE27" s="445"/>
      <c r="BF27" s="445"/>
      <c r="BJ27" s="152"/>
    </row>
    <row r="28" spans="1:74" ht="11.15" customHeight="1" x14ac:dyDescent="0.25">
      <c r="A28" s="159" t="s">
        <v>282</v>
      </c>
      <c r="B28" s="169" t="s">
        <v>530</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48.076149295</v>
      </c>
      <c r="P28" s="244">
        <v>48.443758942999999</v>
      </c>
      <c r="Q28" s="244">
        <v>46.938717068000003</v>
      </c>
      <c r="R28" s="244">
        <v>47.622604434000003</v>
      </c>
      <c r="S28" s="244">
        <v>46.798166858000002</v>
      </c>
      <c r="T28" s="244">
        <v>47.494658459999997</v>
      </c>
      <c r="U28" s="244">
        <v>48.645146773999997</v>
      </c>
      <c r="V28" s="244">
        <v>48.899873908000004</v>
      </c>
      <c r="W28" s="244">
        <v>47.523012545</v>
      </c>
      <c r="X28" s="244">
        <v>47.888533219000003</v>
      </c>
      <c r="Y28" s="244">
        <v>47.981585031999998</v>
      </c>
      <c r="Z28" s="244">
        <v>47.855862311999999</v>
      </c>
      <c r="AA28" s="244">
        <v>46.175941387999998</v>
      </c>
      <c r="AB28" s="244">
        <v>47.322351863999998</v>
      </c>
      <c r="AC28" s="244">
        <v>43.377466052999999</v>
      </c>
      <c r="AD28" s="244">
        <v>35.100028445</v>
      </c>
      <c r="AE28" s="244">
        <v>37.261769975</v>
      </c>
      <c r="AF28" s="244">
        <v>40.475585270000003</v>
      </c>
      <c r="AG28" s="244">
        <v>42.29342802</v>
      </c>
      <c r="AH28" s="244">
        <v>41.955251218999997</v>
      </c>
      <c r="AI28" s="244">
        <v>42.774586065999998</v>
      </c>
      <c r="AJ28" s="244">
        <v>42.881286789000001</v>
      </c>
      <c r="AK28" s="244">
        <v>42.905220917000001</v>
      </c>
      <c r="AL28" s="244">
        <v>43.217757077999998</v>
      </c>
      <c r="AM28" s="244">
        <v>41.641996046000003</v>
      </c>
      <c r="AN28" s="244">
        <v>41.754588228000003</v>
      </c>
      <c r="AO28" s="244">
        <v>43.890929364000002</v>
      </c>
      <c r="AP28" s="244">
        <v>43.113187424000003</v>
      </c>
      <c r="AQ28" s="244">
        <v>43.476686121999997</v>
      </c>
      <c r="AR28" s="244">
        <v>45.675081265000003</v>
      </c>
      <c r="AS28" s="244">
        <v>45.419174304999999</v>
      </c>
      <c r="AT28" s="244">
        <v>45.793140055000002</v>
      </c>
      <c r="AU28" s="244">
        <v>46.266817697999997</v>
      </c>
      <c r="AV28" s="244">
        <v>45.781024944000002</v>
      </c>
      <c r="AW28" s="244">
        <v>46.815584979999997</v>
      </c>
      <c r="AX28" s="244">
        <v>47.629373371</v>
      </c>
      <c r="AY28" s="244">
        <v>45.272523917000001</v>
      </c>
      <c r="AZ28" s="244">
        <v>46.676459633999997</v>
      </c>
      <c r="BA28" s="244">
        <v>45.608270933999997</v>
      </c>
      <c r="BB28" s="368">
        <v>45.246875752000001</v>
      </c>
      <c r="BC28" s="368">
        <v>45.199678337999998</v>
      </c>
      <c r="BD28" s="368">
        <v>46.033824471000003</v>
      </c>
      <c r="BE28" s="368">
        <v>46.222486314999998</v>
      </c>
      <c r="BF28" s="368">
        <v>46.457201728999998</v>
      </c>
      <c r="BG28" s="368">
        <v>46.021922945999997</v>
      </c>
      <c r="BH28" s="368">
        <v>46.207531766000002</v>
      </c>
      <c r="BI28" s="368">
        <v>46.500362822</v>
      </c>
      <c r="BJ28" s="368">
        <v>46.732887892000001</v>
      </c>
      <c r="BK28" s="368">
        <v>45.564417169000002</v>
      </c>
      <c r="BL28" s="368">
        <v>46.732246044</v>
      </c>
      <c r="BM28" s="368">
        <v>46.116655868000002</v>
      </c>
      <c r="BN28" s="368">
        <v>45.753393213999999</v>
      </c>
      <c r="BO28" s="368">
        <v>45.54847066</v>
      </c>
      <c r="BP28" s="368">
        <v>46.403134913999999</v>
      </c>
      <c r="BQ28" s="368">
        <v>46.530887798999998</v>
      </c>
      <c r="BR28" s="368">
        <v>46.817904255000002</v>
      </c>
      <c r="BS28" s="368">
        <v>46.468446704999998</v>
      </c>
      <c r="BT28" s="368">
        <v>46.657549267999997</v>
      </c>
      <c r="BU28" s="368">
        <v>46.728300144999999</v>
      </c>
      <c r="BV28" s="368">
        <v>47.174613041000001</v>
      </c>
    </row>
    <row r="29" spans="1:74" ht="11.15" customHeight="1" x14ac:dyDescent="0.25">
      <c r="A29" s="159" t="s">
        <v>288</v>
      </c>
      <c r="B29" s="169" t="s">
        <v>531</v>
      </c>
      <c r="C29" s="244">
        <v>50.814086727999999</v>
      </c>
      <c r="D29" s="244">
        <v>51.589303493999999</v>
      </c>
      <c r="E29" s="244">
        <v>51.885581801999997</v>
      </c>
      <c r="F29" s="244">
        <v>52.053352341</v>
      </c>
      <c r="G29" s="244">
        <v>52.679205240999998</v>
      </c>
      <c r="H29" s="244">
        <v>53.065205329000001</v>
      </c>
      <c r="I29" s="244">
        <v>52.820789228000002</v>
      </c>
      <c r="J29" s="244">
        <v>52.529928333000001</v>
      </c>
      <c r="K29" s="244">
        <v>52.907892799000003</v>
      </c>
      <c r="L29" s="244">
        <v>52.040809789000001</v>
      </c>
      <c r="M29" s="244">
        <v>52.481686187999998</v>
      </c>
      <c r="N29" s="244">
        <v>53.166855525999999</v>
      </c>
      <c r="O29" s="244">
        <v>51.491308412000002</v>
      </c>
      <c r="P29" s="244">
        <v>52.167686240999998</v>
      </c>
      <c r="Q29" s="244">
        <v>52.514260743999998</v>
      </c>
      <c r="R29" s="244">
        <v>52.753885128</v>
      </c>
      <c r="S29" s="244">
        <v>53.378880461999998</v>
      </c>
      <c r="T29" s="244">
        <v>53.664403530000001</v>
      </c>
      <c r="U29" s="244">
        <v>53.619336189000002</v>
      </c>
      <c r="V29" s="244">
        <v>53.308631728999998</v>
      </c>
      <c r="W29" s="244">
        <v>53.456441347000002</v>
      </c>
      <c r="X29" s="244">
        <v>52.626500317000001</v>
      </c>
      <c r="Y29" s="244">
        <v>53.329074626999997</v>
      </c>
      <c r="Z29" s="244">
        <v>53.871142524</v>
      </c>
      <c r="AA29" s="244">
        <v>49.359459827000002</v>
      </c>
      <c r="AB29" s="244">
        <v>50.415953430999998</v>
      </c>
      <c r="AC29" s="244">
        <v>48.908180326999997</v>
      </c>
      <c r="AD29" s="244">
        <v>46.862559112</v>
      </c>
      <c r="AE29" s="244">
        <v>48.722329416999997</v>
      </c>
      <c r="AF29" s="244">
        <v>50.176197932999997</v>
      </c>
      <c r="AG29" s="244">
        <v>49.907548806000001</v>
      </c>
      <c r="AH29" s="244">
        <v>49.424721288999997</v>
      </c>
      <c r="AI29" s="244">
        <v>50.476884781999999</v>
      </c>
      <c r="AJ29" s="244">
        <v>49.733679584999997</v>
      </c>
      <c r="AK29" s="244">
        <v>51.311641131999998</v>
      </c>
      <c r="AL29" s="244">
        <v>51.614187694000002</v>
      </c>
      <c r="AM29" s="244">
        <v>51.107017861000003</v>
      </c>
      <c r="AN29" s="244">
        <v>52.364451555999999</v>
      </c>
      <c r="AO29" s="244">
        <v>52.059102805000002</v>
      </c>
      <c r="AP29" s="244">
        <v>52.140983599999998</v>
      </c>
      <c r="AQ29" s="244">
        <v>51.854932235</v>
      </c>
      <c r="AR29" s="244">
        <v>52.776035254999996</v>
      </c>
      <c r="AS29" s="244">
        <v>52.573576002000003</v>
      </c>
      <c r="AT29" s="244">
        <v>52.052603052999999</v>
      </c>
      <c r="AU29" s="244">
        <v>53.132551958000001</v>
      </c>
      <c r="AV29" s="244">
        <v>52.752946672999997</v>
      </c>
      <c r="AW29" s="244">
        <v>53.633687053999999</v>
      </c>
      <c r="AX29" s="244">
        <v>54.673630252000002</v>
      </c>
      <c r="AY29" s="244">
        <v>52.889913014000001</v>
      </c>
      <c r="AZ29" s="244">
        <v>53.838633393999999</v>
      </c>
      <c r="BA29" s="244">
        <v>52.720667988000002</v>
      </c>
      <c r="BB29" s="368">
        <v>53.075092540999997</v>
      </c>
      <c r="BC29" s="368">
        <v>53.748394196</v>
      </c>
      <c r="BD29" s="368">
        <v>54.285663307</v>
      </c>
      <c r="BE29" s="368">
        <v>53.959563893999999</v>
      </c>
      <c r="BF29" s="368">
        <v>53.573258754999998</v>
      </c>
      <c r="BG29" s="368">
        <v>54.461114137999999</v>
      </c>
      <c r="BH29" s="368">
        <v>53.452691938999997</v>
      </c>
      <c r="BI29" s="368">
        <v>54.332667223999998</v>
      </c>
      <c r="BJ29" s="368">
        <v>55.119919009</v>
      </c>
      <c r="BK29" s="368">
        <v>54.876191087000002</v>
      </c>
      <c r="BL29" s="368">
        <v>56.124981587999997</v>
      </c>
      <c r="BM29" s="368">
        <v>55.401401503999999</v>
      </c>
      <c r="BN29" s="368">
        <v>55.320368326999997</v>
      </c>
      <c r="BO29" s="368">
        <v>55.622533851</v>
      </c>
      <c r="BP29" s="368">
        <v>56.149840482000002</v>
      </c>
      <c r="BQ29" s="368">
        <v>55.416145698000001</v>
      </c>
      <c r="BR29" s="368">
        <v>54.917462835999999</v>
      </c>
      <c r="BS29" s="368">
        <v>55.588374182000003</v>
      </c>
      <c r="BT29" s="368">
        <v>54.058402661000002</v>
      </c>
      <c r="BU29" s="368">
        <v>54.996597837000003</v>
      </c>
      <c r="BV29" s="368">
        <v>55.877073412000001</v>
      </c>
    </row>
    <row r="30" spans="1:74" ht="11.15" customHeight="1" x14ac:dyDescent="0.25">
      <c r="B30" s="169"/>
      <c r="AY30" s="152"/>
      <c r="AZ30" s="152"/>
      <c r="BA30" s="152"/>
      <c r="BD30" s="445"/>
      <c r="BE30" s="445"/>
      <c r="BF30" s="445"/>
      <c r="BJ30" s="152"/>
    </row>
    <row r="31" spans="1:74" ht="11.15" customHeight="1" x14ac:dyDescent="0.25">
      <c r="A31" s="159" t="s">
        <v>289</v>
      </c>
      <c r="B31" s="171" t="s">
        <v>532</v>
      </c>
      <c r="C31" s="245">
        <v>98.205469195999996</v>
      </c>
      <c r="D31" s="245">
        <v>99.823472710000004</v>
      </c>
      <c r="E31" s="245">
        <v>100.01290217</v>
      </c>
      <c r="F31" s="245">
        <v>99.025416180999997</v>
      </c>
      <c r="G31" s="245">
        <v>99.737624775</v>
      </c>
      <c r="H31" s="245">
        <v>100.74689944000001</v>
      </c>
      <c r="I31" s="245">
        <v>101.16373568</v>
      </c>
      <c r="J31" s="245">
        <v>101.5232592</v>
      </c>
      <c r="K31" s="245">
        <v>100.23646591000001</v>
      </c>
      <c r="L31" s="245">
        <v>100.18607218</v>
      </c>
      <c r="M31" s="245">
        <v>100.54543434999999</v>
      </c>
      <c r="N31" s="245">
        <v>100.27245313</v>
      </c>
      <c r="O31" s="245">
        <v>99.567457707000003</v>
      </c>
      <c r="P31" s="245">
        <v>100.61144518</v>
      </c>
      <c r="Q31" s="245">
        <v>99.452977812</v>
      </c>
      <c r="R31" s="245">
        <v>100.37648956</v>
      </c>
      <c r="S31" s="245">
        <v>100.17704732</v>
      </c>
      <c r="T31" s="245">
        <v>101.15906199</v>
      </c>
      <c r="U31" s="245">
        <v>102.26448296</v>
      </c>
      <c r="V31" s="245">
        <v>102.20850564</v>
      </c>
      <c r="W31" s="245">
        <v>100.97945389</v>
      </c>
      <c r="X31" s="245">
        <v>100.51503354</v>
      </c>
      <c r="Y31" s="245">
        <v>101.31065966</v>
      </c>
      <c r="Z31" s="245">
        <v>101.72700484000001</v>
      </c>
      <c r="AA31" s="245">
        <v>95.535401214999993</v>
      </c>
      <c r="AB31" s="245">
        <v>97.738305294</v>
      </c>
      <c r="AC31" s="245">
        <v>92.285646381000006</v>
      </c>
      <c r="AD31" s="245">
        <v>81.962587557000006</v>
      </c>
      <c r="AE31" s="245">
        <v>85.984099392000005</v>
      </c>
      <c r="AF31" s="245">
        <v>90.651783202999994</v>
      </c>
      <c r="AG31" s="245">
        <v>92.200976826000002</v>
      </c>
      <c r="AH31" s="245">
        <v>91.379972507999994</v>
      </c>
      <c r="AI31" s="245">
        <v>93.251470847999997</v>
      </c>
      <c r="AJ31" s="245">
        <v>92.614966374000005</v>
      </c>
      <c r="AK31" s="245">
        <v>94.216862047999996</v>
      </c>
      <c r="AL31" s="245">
        <v>94.831944772</v>
      </c>
      <c r="AM31" s="245">
        <v>92.749013907000005</v>
      </c>
      <c r="AN31" s="245">
        <v>94.119039783999995</v>
      </c>
      <c r="AO31" s="245">
        <v>95.950032168999996</v>
      </c>
      <c r="AP31" s="245">
        <v>95.254171024000001</v>
      </c>
      <c r="AQ31" s="245">
        <v>95.331618356999996</v>
      </c>
      <c r="AR31" s="245">
        <v>98.451116519999999</v>
      </c>
      <c r="AS31" s="245">
        <v>97.992750306999994</v>
      </c>
      <c r="AT31" s="245">
        <v>97.845743107999994</v>
      </c>
      <c r="AU31" s="245">
        <v>99.399369656000005</v>
      </c>
      <c r="AV31" s="245">
        <v>98.533971617000006</v>
      </c>
      <c r="AW31" s="245">
        <v>100.44927203</v>
      </c>
      <c r="AX31" s="245">
        <v>102.30300362</v>
      </c>
      <c r="AY31" s="245">
        <v>98.162436931000002</v>
      </c>
      <c r="AZ31" s="245">
        <v>100.51509303</v>
      </c>
      <c r="BA31" s="245">
        <v>98.328938922000006</v>
      </c>
      <c r="BB31" s="559">
        <v>98.321968292999998</v>
      </c>
      <c r="BC31" s="559">
        <v>98.948072534000005</v>
      </c>
      <c r="BD31" s="559">
        <v>100.31948778</v>
      </c>
      <c r="BE31" s="559">
        <v>100.18205021</v>
      </c>
      <c r="BF31" s="559">
        <v>100.03046048</v>
      </c>
      <c r="BG31" s="559">
        <v>100.48303708</v>
      </c>
      <c r="BH31" s="559">
        <v>99.660223705000007</v>
      </c>
      <c r="BI31" s="559">
        <v>100.83303005</v>
      </c>
      <c r="BJ31" s="559">
        <v>101.8528069</v>
      </c>
      <c r="BK31" s="559">
        <v>100.44060826</v>
      </c>
      <c r="BL31" s="559">
        <v>102.85722763</v>
      </c>
      <c r="BM31" s="559">
        <v>101.51805736999999</v>
      </c>
      <c r="BN31" s="559">
        <v>101.07376154000001</v>
      </c>
      <c r="BO31" s="559">
        <v>101.17100451</v>
      </c>
      <c r="BP31" s="559">
        <v>102.55297539999999</v>
      </c>
      <c r="BQ31" s="559">
        <v>101.9470335</v>
      </c>
      <c r="BR31" s="559">
        <v>101.73536709</v>
      </c>
      <c r="BS31" s="559">
        <v>102.05682089</v>
      </c>
      <c r="BT31" s="559">
        <v>100.71595193</v>
      </c>
      <c r="BU31" s="559">
        <v>101.72489797999999</v>
      </c>
      <c r="BV31" s="559">
        <v>103.05168645000001</v>
      </c>
    </row>
    <row r="32" spans="1:74" ht="12" customHeight="1" x14ac:dyDescent="0.25">
      <c r="B32" s="754" t="s">
        <v>808</v>
      </c>
      <c r="C32" s="755"/>
      <c r="D32" s="755"/>
      <c r="E32" s="755"/>
      <c r="F32" s="755"/>
      <c r="G32" s="755"/>
      <c r="H32" s="755"/>
      <c r="I32" s="755"/>
      <c r="J32" s="755"/>
      <c r="K32" s="755"/>
      <c r="L32" s="755"/>
      <c r="M32" s="755"/>
      <c r="N32" s="755"/>
      <c r="O32" s="755"/>
      <c r="P32" s="755"/>
      <c r="Q32" s="755"/>
      <c r="BD32" s="445"/>
      <c r="BE32" s="445"/>
      <c r="BF32" s="445"/>
    </row>
    <row r="33" spans="2:58" ht="12" customHeight="1" x14ac:dyDescent="0.2">
      <c r="B33" s="772" t="s">
        <v>645</v>
      </c>
      <c r="C33" s="740"/>
      <c r="D33" s="740"/>
      <c r="E33" s="740"/>
      <c r="F33" s="740"/>
      <c r="G33" s="740"/>
      <c r="H33" s="740"/>
      <c r="I33" s="740"/>
      <c r="J33" s="740"/>
      <c r="K33" s="740"/>
      <c r="L33" s="740"/>
      <c r="M33" s="740"/>
      <c r="N33" s="740"/>
      <c r="O33" s="740"/>
      <c r="P33" s="740"/>
      <c r="Q33" s="734"/>
      <c r="BD33" s="445"/>
      <c r="BE33" s="445"/>
      <c r="BF33" s="445"/>
    </row>
    <row r="34" spans="2:58" ht="12" customHeight="1" x14ac:dyDescent="0.2">
      <c r="B34" s="772" t="s">
        <v>1329</v>
      </c>
      <c r="C34" s="734"/>
      <c r="D34" s="734"/>
      <c r="E34" s="734"/>
      <c r="F34" s="734"/>
      <c r="G34" s="734"/>
      <c r="H34" s="734"/>
      <c r="I34" s="734"/>
      <c r="J34" s="734"/>
      <c r="K34" s="734"/>
      <c r="L34" s="734"/>
      <c r="M34" s="734"/>
      <c r="N34" s="734"/>
      <c r="O34" s="734"/>
      <c r="P34" s="734"/>
      <c r="Q34" s="734"/>
      <c r="BD34" s="445"/>
      <c r="BE34" s="445"/>
      <c r="BF34" s="445"/>
    </row>
    <row r="35" spans="2:58" ht="12" customHeight="1" x14ac:dyDescent="0.2">
      <c r="B35" s="772" t="s">
        <v>1328</v>
      </c>
      <c r="C35" s="734"/>
      <c r="D35" s="734"/>
      <c r="E35" s="734"/>
      <c r="F35" s="734"/>
      <c r="G35" s="734"/>
      <c r="H35" s="734"/>
      <c r="I35" s="734"/>
      <c r="J35" s="734"/>
      <c r="K35" s="734"/>
      <c r="L35" s="734"/>
      <c r="M35" s="734"/>
      <c r="N35" s="734"/>
      <c r="O35" s="734"/>
      <c r="P35" s="734"/>
      <c r="Q35" s="734"/>
      <c r="BD35" s="445"/>
      <c r="BE35" s="445"/>
      <c r="BF35" s="445"/>
    </row>
    <row r="36" spans="2:58" ht="12" customHeight="1" x14ac:dyDescent="0.25">
      <c r="B36" s="783" t="str">
        <f>"Notes: "&amp;"EIA completed modeling and analysis for this report on " &amp;Dates!D2&amp;"."</f>
        <v>Notes: EIA completed modeling and analysis for this report on Thursday April 7, 2022.</v>
      </c>
      <c r="C36" s="755"/>
      <c r="D36" s="755"/>
      <c r="E36" s="755"/>
      <c r="F36" s="755"/>
      <c r="G36" s="755"/>
      <c r="H36" s="755"/>
      <c r="I36" s="755"/>
      <c r="J36" s="755"/>
      <c r="K36" s="755"/>
      <c r="L36" s="755"/>
      <c r="M36" s="755"/>
      <c r="N36" s="755"/>
      <c r="O36" s="755"/>
      <c r="P36" s="755"/>
      <c r="Q36" s="755"/>
    </row>
    <row r="37" spans="2:58" ht="12" customHeight="1" x14ac:dyDescent="0.25">
      <c r="B37" s="748" t="s">
        <v>351</v>
      </c>
      <c r="C37" s="747"/>
      <c r="D37" s="747"/>
      <c r="E37" s="747"/>
      <c r="F37" s="747"/>
      <c r="G37" s="747"/>
      <c r="H37" s="747"/>
      <c r="I37" s="747"/>
      <c r="J37" s="747"/>
      <c r="K37" s="747"/>
      <c r="L37" s="747"/>
      <c r="M37" s="747"/>
      <c r="N37" s="747"/>
      <c r="O37" s="747"/>
      <c r="P37" s="747"/>
      <c r="Q37" s="747"/>
    </row>
    <row r="38" spans="2:58" ht="12" customHeight="1" x14ac:dyDescent="0.25">
      <c r="B38" s="774" t="s">
        <v>847</v>
      </c>
      <c r="C38" s="734"/>
      <c r="D38" s="734"/>
      <c r="E38" s="734"/>
      <c r="F38" s="734"/>
      <c r="G38" s="734"/>
      <c r="H38" s="734"/>
      <c r="I38" s="734"/>
      <c r="J38" s="734"/>
      <c r="K38" s="734"/>
      <c r="L38" s="734"/>
      <c r="M38" s="734"/>
      <c r="N38" s="734"/>
      <c r="O38" s="734"/>
      <c r="P38" s="734"/>
      <c r="Q38" s="734"/>
    </row>
    <row r="39" spans="2:58" ht="12" customHeight="1" x14ac:dyDescent="0.25">
      <c r="B39" s="743" t="s">
        <v>831</v>
      </c>
      <c r="C39" s="744"/>
      <c r="D39" s="744"/>
      <c r="E39" s="744"/>
      <c r="F39" s="744"/>
      <c r="G39" s="744"/>
      <c r="H39" s="744"/>
      <c r="I39" s="744"/>
      <c r="J39" s="744"/>
      <c r="K39" s="744"/>
      <c r="L39" s="744"/>
      <c r="M39" s="744"/>
      <c r="N39" s="744"/>
      <c r="O39" s="744"/>
      <c r="P39" s="744"/>
      <c r="Q39" s="734"/>
    </row>
    <row r="40" spans="2:58" ht="12" customHeight="1" x14ac:dyDescent="0.25">
      <c r="B40" s="763" t="s">
        <v>1362</v>
      </c>
      <c r="C40" s="734"/>
      <c r="D40" s="734"/>
      <c r="E40" s="734"/>
      <c r="F40" s="734"/>
      <c r="G40" s="734"/>
      <c r="H40" s="734"/>
      <c r="I40" s="734"/>
      <c r="J40" s="734"/>
      <c r="K40" s="734"/>
      <c r="L40" s="734"/>
      <c r="M40" s="734"/>
      <c r="N40" s="734"/>
      <c r="O40" s="734"/>
      <c r="P40" s="734"/>
      <c r="Q40" s="734"/>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U23" activePane="bottomRight" state="frozen"/>
      <selection activeCell="BF63" sqref="BF63"/>
      <selection pane="topRight" activeCell="BF63" sqref="BF63"/>
      <selection pane="bottomLeft" activeCell="BF63" sqref="BF63"/>
      <selection pane="bottomRight" activeCell="AX45" sqref="AX45"/>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367" customWidth="1"/>
    <col min="56" max="58" width="6.54296875" style="584" customWidth="1"/>
    <col min="59" max="62" width="6.54296875" style="367" customWidth="1"/>
    <col min="63" max="74" width="6.54296875" style="47" customWidth="1"/>
    <col min="75" max="16384" width="9.54296875" style="47"/>
  </cols>
  <sheetData>
    <row r="1" spans="1:74" ht="13.4" customHeight="1" x14ac:dyDescent="0.3">
      <c r="A1" s="758" t="s">
        <v>792</v>
      </c>
      <c r="B1" s="786" t="s">
        <v>894</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275"/>
    </row>
    <row r="2" spans="1:74" ht="12.5" x14ac:dyDescent="0.25">
      <c r="A2" s="759"/>
      <c r="B2" s="486" t="str">
        <f>"U.S. Energy Information Administration  |  Short-Term Energy Outlook  - "&amp;Dates!D1</f>
        <v>U.S. Energy Information Administration  |  Short-Term Energy Outlook  - April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7"/>
      <c r="B5" s="59" t="s">
        <v>766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497</v>
      </c>
      <c r="B7" s="172" t="s">
        <v>117</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11.526268999999999</v>
      </c>
      <c r="AW7" s="210">
        <v>11.769166</v>
      </c>
      <c r="AX7" s="210">
        <v>11.586632</v>
      </c>
      <c r="AY7" s="210">
        <v>11.370782</v>
      </c>
      <c r="AZ7" s="210">
        <v>11.531887852000001</v>
      </c>
      <c r="BA7" s="210">
        <v>11.665785158</v>
      </c>
      <c r="BB7" s="299">
        <v>11.82765</v>
      </c>
      <c r="BC7" s="299">
        <v>11.8985</v>
      </c>
      <c r="BD7" s="299">
        <v>11.96285</v>
      </c>
      <c r="BE7" s="299">
        <v>12.06296</v>
      </c>
      <c r="BF7" s="299">
        <v>12.164020000000001</v>
      </c>
      <c r="BG7" s="299">
        <v>12.23476</v>
      </c>
      <c r="BH7" s="299">
        <v>12.27103</v>
      </c>
      <c r="BI7" s="299">
        <v>12.51746</v>
      </c>
      <c r="BJ7" s="299">
        <v>12.597329999999999</v>
      </c>
      <c r="BK7" s="299">
        <v>12.66377</v>
      </c>
      <c r="BL7" s="299">
        <v>12.7379</v>
      </c>
      <c r="BM7" s="299">
        <v>12.795629999999999</v>
      </c>
      <c r="BN7" s="299">
        <v>12.858549999999999</v>
      </c>
      <c r="BO7" s="299">
        <v>12.864789999999999</v>
      </c>
      <c r="BP7" s="299">
        <v>12.91897</v>
      </c>
      <c r="BQ7" s="299">
        <v>12.95833</v>
      </c>
      <c r="BR7" s="299">
        <v>13.04786</v>
      </c>
      <c r="BS7" s="299">
        <v>13.069240000000001</v>
      </c>
      <c r="BT7" s="299">
        <v>13.016769999999999</v>
      </c>
      <c r="BU7" s="299">
        <v>13.24184</v>
      </c>
      <c r="BV7" s="299">
        <v>13.25386</v>
      </c>
    </row>
    <row r="8" spans="1:74" ht="11.15" customHeight="1" x14ac:dyDescent="0.25">
      <c r="A8" s="61" t="s">
        <v>498</v>
      </c>
      <c r="B8" s="172" t="s">
        <v>391</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0.44327496868999999</v>
      </c>
      <c r="BA8" s="210">
        <v>0.43817877677</v>
      </c>
      <c r="BB8" s="299">
        <v>0.43240398448</v>
      </c>
      <c r="BC8" s="299">
        <v>0.37776786199000001</v>
      </c>
      <c r="BD8" s="299">
        <v>0.35984647242000001</v>
      </c>
      <c r="BE8" s="299">
        <v>0.37174530994999999</v>
      </c>
      <c r="BF8" s="299">
        <v>0.42290849339999997</v>
      </c>
      <c r="BG8" s="299">
        <v>0.41039338979000001</v>
      </c>
      <c r="BH8" s="299">
        <v>0.41033872331999999</v>
      </c>
      <c r="BI8" s="299">
        <v>0.41595688142999998</v>
      </c>
      <c r="BJ8" s="299">
        <v>0.41798117383</v>
      </c>
      <c r="BK8" s="299">
        <v>0.43021321453</v>
      </c>
      <c r="BL8" s="299">
        <v>0.44029137950000002</v>
      </c>
      <c r="BM8" s="299">
        <v>0.43311433208</v>
      </c>
      <c r="BN8" s="299">
        <v>0.43120389083999999</v>
      </c>
      <c r="BO8" s="299">
        <v>0.36955367325999999</v>
      </c>
      <c r="BP8" s="299">
        <v>0.38349154205000002</v>
      </c>
      <c r="BQ8" s="299">
        <v>0.36737998461999999</v>
      </c>
      <c r="BR8" s="299">
        <v>0.44320133198</v>
      </c>
      <c r="BS8" s="299">
        <v>0.42135270228999999</v>
      </c>
      <c r="BT8" s="299">
        <v>0.41753796449000002</v>
      </c>
      <c r="BU8" s="299">
        <v>0.45211504083999998</v>
      </c>
      <c r="BV8" s="299">
        <v>0.42932099260000001</v>
      </c>
    </row>
    <row r="9" spans="1:74" ht="11.15" customHeight="1" x14ac:dyDescent="0.25">
      <c r="A9" s="61" t="s">
        <v>499</v>
      </c>
      <c r="B9" s="172" t="s">
        <v>231</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1.6873100000000001</v>
      </c>
      <c r="AW9" s="210">
        <v>1.7910999999999999</v>
      </c>
      <c r="AX9" s="210">
        <v>1.7102949999999999</v>
      </c>
      <c r="AY9" s="210">
        <v>1.70604</v>
      </c>
      <c r="AZ9" s="210">
        <v>1.7664267784000001</v>
      </c>
      <c r="BA9" s="210">
        <v>1.8202161452000001</v>
      </c>
      <c r="BB9" s="299">
        <v>1.8354979519000001</v>
      </c>
      <c r="BC9" s="299">
        <v>1.8186019606999999</v>
      </c>
      <c r="BD9" s="299">
        <v>1.789502586</v>
      </c>
      <c r="BE9" s="299">
        <v>1.7795260745000001</v>
      </c>
      <c r="BF9" s="299">
        <v>1.7336889876999999</v>
      </c>
      <c r="BG9" s="299">
        <v>1.7230664364999999</v>
      </c>
      <c r="BH9" s="299">
        <v>1.6706867576</v>
      </c>
      <c r="BI9" s="299">
        <v>1.8343997249999999</v>
      </c>
      <c r="BJ9" s="299">
        <v>1.8502270016</v>
      </c>
      <c r="BK9" s="299">
        <v>1.8481705282000001</v>
      </c>
      <c r="BL9" s="299">
        <v>1.8457662542</v>
      </c>
      <c r="BM9" s="299">
        <v>1.8431457715999999</v>
      </c>
      <c r="BN9" s="299">
        <v>1.8389118755</v>
      </c>
      <c r="BO9" s="299">
        <v>1.835220809</v>
      </c>
      <c r="BP9" s="299">
        <v>1.8037163608</v>
      </c>
      <c r="BQ9" s="299">
        <v>1.7904571049</v>
      </c>
      <c r="BR9" s="299">
        <v>1.7413243785000001</v>
      </c>
      <c r="BS9" s="299">
        <v>1.7292724813</v>
      </c>
      <c r="BT9" s="299">
        <v>1.6356843436999999</v>
      </c>
      <c r="BU9" s="299">
        <v>1.7935558379000001</v>
      </c>
      <c r="BV9" s="299">
        <v>1.8083147606000001</v>
      </c>
    </row>
    <row r="10" spans="1:74" ht="11.15" customHeight="1" x14ac:dyDescent="0.25">
      <c r="A10" s="61" t="s">
        <v>500</v>
      </c>
      <c r="B10" s="172" t="s">
        <v>116</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9.4019949999999994</v>
      </c>
      <c r="AW10" s="210">
        <v>9.5320990000000005</v>
      </c>
      <c r="AX10" s="210">
        <v>9.4252129999999994</v>
      </c>
      <c r="AY10" s="210">
        <v>9.2151270000000007</v>
      </c>
      <c r="AZ10" s="210">
        <v>9.3221861051000001</v>
      </c>
      <c r="BA10" s="210">
        <v>9.4073902356999994</v>
      </c>
      <c r="BB10" s="299">
        <v>9.5597524742999997</v>
      </c>
      <c r="BC10" s="299">
        <v>9.7021339216999998</v>
      </c>
      <c r="BD10" s="299">
        <v>9.8135044431999994</v>
      </c>
      <c r="BE10" s="299">
        <v>9.9116876383000001</v>
      </c>
      <c r="BF10" s="299">
        <v>10.007418975</v>
      </c>
      <c r="BG10" s="299">
        <v>10.101301209000001</v>
      </c>
      <c r="BH10" s="299">
        <v>10.190000912</v>
      </c>
      <c r="BI10" s="299">
        <v>10.267099963</v>
      </c>
      <c r="BJ10" s="299">
        <v>10.329119957</v>
      </c>
      <c r="BK10" s="299">
        <v>10.385389311000001</v>
      </c>
      <c r="BL10" s="299">
        <v>10.451845742</v>
      </c>
      <c r="BM10" s="299">
        <v>10.519367908</v>
      </c>
      <c r="BN10" s="299">
        <v>10.588435703</v>
      </c>
      <c r="BO10" s="299">
        <v>10.660013486</v>
      </c>
      <c r="BP10" s="299">
        <v>10.731759378</v>
      </c>
      <c r="BQ10" s="299">
        <v>10.800489600000001</v>
      </c>
      <c r="BR10" s="299">
        <v>10.863337939000001</v>
      </c>
      <c r="BS10" s="299">
        <v>10.918612488000001</v>
      </c>
      <c r="BT10" s="299">
        <v>10.963552439000001</v>
      </c>
      <c r="BU10" s="299">
        <v>10.996168601999999</v>
      </c>
      <c r="BV10" s="299">
        <v>11.016226675</v>
      </c>
    </row>
    <row r="11" spans="1:74" ht="11.15" customHeight="1" x14ac:dyDescent="0.25">
      <c r="A11" s="61" t="s">
        <v>732</v>
      </c>
      <c r="B11" s="172" t="s">
        <v>118</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2.6182949999999998</v>
      </c>
      <c r="AN11" s="210">
        <v>2.8868520000000002</v>
      </c>
      <c r="AO11" s="210">
        <v>3.1017480000000002</v>
      </c>
      <c r="AP11" s="210">
        <v>2.5353530000000002</v>
      </c>
      <c r="AQ11" s="210">
        <v>3.0916030000000001</v>
      </c>
      <c r="AR11" s="210">
        <v>3.2522319999999998</v>
      </c>
      <c r="AS11" s="210">
        <v>3.6951019999999999</v>
      </c>
      <c r="AT11" s="210">
        <v>3.2405279999999999</v>
      </c>
      <c r="AU11" s="210">
        <v>3.8596170000000001</v>
      </c>
      <c r="AV11" s="210">
        <v>3.0710980000000001</v>
      </c>
      <c r="AW11" s="210">
        <v>3.2233010000000002</v>
      </c>
      <c r="AX11" s="210">
        <v>2.9692069999999999</v>
      </c>
      <c r="AY11" s="210">
        <v>3.0359159999999998</v>
      </c>
      <c r="AZ11" s="210">
        <v>3.3171071428999999</v>
      </c>
      <c r="BA11" s="210">
        <v>3.0820645161</v>
      </c>
      <c r="BB11" s="299">
        <v>4.2811360000000001</v>
      </c>
      <c r="BC11" s="299">
        <v>3.9252769999999999</v>
      </c>
      <c r="BD11" s="299">
        <v>3.5235949999999998</v>
      </c>
      <c r="BE11" s="299">
        <v>3.2490260000000002</v>
      </c>
      <c r="BF11" s="299">
        <v>3.6489400000000001</v>
      </c>
      <c r="BG11" s="299">
        <v>3.0947960000000001</v>
      </c>
      <c r="BH11" s="299">
        <v>2.1985510000000001</v>
      </c>
      <c r="BI11" s="299">
        <v>3.4725990000000002</v>
      </c>
      <c r="BJ11" s="299">
        <v>3.5588639999999998</v>
      </c>
      <c r="BK11" s="299">
        <v>3.1006659999999999</v>
      </c>
      <c r="BL11" s="299">
        <v>1.7946930000000001</v>
      </c>
      <c r="BM11" s="299">
        <v>2.9367700000000001</v>
      </c>
      <c r="BN11" s="299">
        <v>3.351804</v>
      </c>
      <c r="BO11" s="299">
        <v>3.616943</v>
      </c>
      <c r="BP11" s="299">
        <v>3.5565199999999999</v>
      </c>
      <c r="BQ11" s="299">
        <v>3.3137910000000002</v>
      </c>
      <c r="BR11" s="299">
        <v>3.6911260000000001</v>
      </c>
      <c r="BS11" s="299">
        <v>3.026707</v>
      </c>
      <c r="BT11" s="299">
        <v>2.3787769999999999</v>
      </c>
      <c r="BU11" s="299">
        <v>2.6441270000000001</v>
      </c>
      <c r="BV11" s="299">
        <v>2.369068</v>
      </c>
    </row>
    <row r="12" spans="1:74" ht="11.15" customHeight="1" x14ac:dyDescent="0.25">
      <c r="A12" s="61" t="s">
        <v>734</v>
      </c>
      <c r="B12" s="172" t="s">
        <v>122</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0.38646428571000002</v>
      </c>
      <c r="BA12" s="210">
        <v>0.41664516129000001</v>
      </c>
      <c r="BB12" s="299">
        <v>0.56666669999999997</v>
      </c>
      <c r="BC12" s="299">
        <v>0.9475806</v>
      </c>
      <c r="BD12" s="299">
        <v>1.1599999999999999</v>
      </c>
      <c r="BE12" s="299">
        <v>0.96774190000000004</v>
      </c>
      <c r="BF12" s="299">
        <v>0.96774190000000004</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5" customHeight="1" x14ac:dyDescent="0.25">
      <c r="A13" s="61" t="s">
        <v>733</v>
      </c>
      <c r="B13" s="172" t="s">
        <v>392</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0.2305483871</v>
      </c>
      <c r="AZ13" s="210">
        <v>9.6821428570999998E-2</v>
      </c>
      <c r="BA13" s="210">
        <v>-2.6096774194E-2</v>
      </c>
      <c r="BB13" s="299">
        <v>-0.50993370000000005</v>
      </c>
      <c r="BC13" s="299">
        <v>-0.19742380000000001</v>
      </c>
      <c r="BD13" s="299">
        <v>0.1159023</v>
      </c>
      <c r="BE13" s="299">
        <v>0.34813759999999999</v>
      </c>
      <c r="BF13" s="299">
        <v>0.2305934</v>
      </c>
      <c r="BG13" s="299">
        <v>-0.13296179999999999</v>
      </c>
      <c r="BH13" s="299">
        <v>-0.40085749999999998</v>
      </c>
      <c r="BI13" s="299">
        <v>-0.17784340000000001</v>
      </c>
      <c r="BJ13" s="299">
        <v>0.27960669999999999</v>
      </c>
      <c r="BK13" s="299">
        <v>-0.38106299999999999</v>
      </c>
      <c r="BL13" s="299">
        <v>-0.30950070000000002</v>
      </c>
      <c r="BM13" s="299">
        <v>-0.45285560000000002</v>
      </c>
      <c r="BN13" s="299">
        <v>-0.32296330000000001</v>
      </c>
      <c r="BO13" s="299">
        <v>-3.9747600000000001E-2</v>
      </c>
      <c r="BP13" s="299">
        <v>8.6326299999999995E-2</v>
      </c>
      <c r="BQ13" s="299">
        <v>0.2120273</v>
      </c>
      <c r="BR13" s="299">
        <v>4.9720599999999997E-2</v>
      </c>
      <c r="BS13" s="299">
        <v>-9.4514500000000001E-2</v>
      </c>
      <c r="BT13" s="299">
        <v>-0.23417379999999999</v>
      </c>
      <c r="BU13" s="299">
        <v>-2.0315900000000001E-2</v>
      </c>
      <c r="BV13" s="299">
        <v>0.42432599999999998</v>
      </c>
    </row>
    <row r="14" spans="1:74" ht="11.15" customHeight="1" x14ac:dyDescent="0.25">
      <c r="A14" s="61" t="s">
        <v>502</v>
      </c>
      <c r="B14" s="172" t="s">
        <v>119</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0.48193775861999999</v>
      </c>
      <c r="AC14" s="210">
        <v>0.73639870967999999</v>
      </c>
      <c r="AD14" s="210">
        <v>-0.15762066666999999</v>
      </c>
      <c r="AE14" s="210">
        <v>0.44588216129000002</v>
      </c>
      <c r="AF14" s="210">
        <v>0.29437966666999998</v>
      </c>
      <c r="AG14" s="210">
        <v>0.41349287096999998</v>
      </c>
      <c r="AH14" s="210">
        <v>0.800674</v>
      </c>
      <c r="AI14" s="210">
        <v>0.17119966667</v>
      </c>
      <c r="AJ14" s="210">
        <v>0.43728706451999999</v>
      </c>
      <c r="AK14" s="210">
        <v>0.43087066667000001</v>
      </c>
      <c r="AL14" s="210">
        <v>0.20705077419000001</v>
      </c>
      <c r="AM14" s="210">
        <v>0.54014667742</v>
      </c>
      <c r="AN14" s="210">
        <v>0.32041071429000001</v>
      </c>
      <c r="AO14" s="210">
        <v>0.40391754838999999</v>
      </c>
      <c r="AP14" s="210">
        <v>0.84419900000000003</v>
      </c>
      <c r="AQ14" s="210">
        <v>0.55732119354999998</v>
      </c>
      <c r="AR14" s="210">
        <v>0.48571566666999999</v>
      </c>
      <c r="AS14" s="210">
        <v>0.53535838710000005</v>
      </c>
      <c r="AT14" s="210">
        <v>0.71778203226000004</v>
      </c>
      <c r="AU14" s="210">
        <v>0.35361733333000001</v>
      </c>
      <c r="AV14" s="210">
        <v>0.74214929031999999</v>
      </c>
      <c r="AW14" s="210">
        <v>0.34786633333</v>
      </c>
      <c r="AX14" s="210">
        <v>0.54564474194000001</v>
      </c>
      <c r="AY14" s="210">
        <v>0.64068909676999997</v>
      </c>
      <c r="AZ14" s="210">
        <v>-8.0102137830000003E-2</v>
      </c>
      <c r="BA14" s="210">
        <v>0.65227935842999996</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503</v>
      </c>
      <c r="B15" s="172" t="s">
        <v>164</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15.865413999999999</v>
      </c>
      <c r="AC15" s="210">
        <v>15.230452</v>
      </c>
      <c r="AD15" s="210">
        <v>12.772333</v>
      </c>
      <c r="AE15" s="210">
        <v>12.968031999999999</v>
      </c>
      <c r="AF15" s="210">
        <v>13.734367000000001</v>
      </c>
      <c r="AG15" s="210">
        <v>14.333581000000001</v>
      </c>
      <c r="AH15" s="210">
        <v>14.15171</v>
      </c>
      <c r="AI15" s="210">
        <v>13.572832999999999</v>
      </c>
      <c r="AJ15" s="210">
        <v>13.444742</v>
      </c>
      <c r="AK15" s="210">
        <v>14.123699999999999</v>
      </c>
      <c r="AL15" s="210">
        <v>14.139806999999999</v>
      </c>
      <c r="AM15" s="210">
        <v>14.525097000000001</v>
      </c>
      <c r="AN15" s="210">
        <v>12.373536</v>
      </c>
      <c r="AO15" s="210">
        <v>14.383032</v>
      </c>
      <c r="AP15" s="210">
        <v>15.160333</v>
      </c>
      <c r="AQ15" s="210">
        <v>15.594903</v>
      </c>
      <c r="AR15" s="210">
        <v>16.190232999999999</v>
      </c>
      <c r="AS15" s="210">
        <v>15.851839</v>
      </c>
      <c r="AT15" s="210">
        <v>15.719419</v>
      </c>
      <c r="AU15" s="210">
        <v>15.227867</v>
      </c>
      <c r="AV15" s="210">
        <v>15.045355000000001</v>
      </c>
      <c r="AW15" s="210">
        <v>15.733599999999999</v>
      </c>
      <c r="AX15" s="210">
        <v>15.757516000000001</v>
      </c>
      <c r="AY15" s="210">
        <v>15.451000000000001</v>
      </c>
      <c r="AZ15" s="210">
        <v>15.252178571</v>
      </c>
      <c r="BA15" s="210">
        <v>15.790677419</v>
      </c>
      <c r="BB15" s="299">
        <v>16.316279999999999</v>
      </c>
      <c r="BC15" s="299">
        <v>16.790970000000002</v>
      </c>
      <c r="BD15" s="299">
        <v>17.04072</v>
      </c>
      <c r="BE15" s="299">
        <v>16.86384</v>
      </c>
      <c r="BF15" s="299">
        <v>17.207599999999999</v>
      </c>
      <c r="BG15" s="299">
        <v>16.440650000000002</v>
      </c>
      <c r="BH15" s="299">
        <v>15.27833</v>
      </c>
      <c r="BI15" s="299">
        <v>16.05733</v>
      </c>
      <c r="BJ15" s="299">
        <v>16.69069</v>
      </c>
      <c r="BK15" s="299">
        <v>15.66958</v>
      </c>
      <c r="BL15" s="299">
        <v>14.47584</v>
      </c>
      <c r="BM15" s="299">
        <v>15.529859999999999</v>
      </c>
      <c r="BN15" s="299">
        <v>16.12481</v>
      </c>
      <c r="BO15" s="299">
        <v>16.74288</v>
      </c>
      <c r="BP15" s="299">
        <v>16.926850000000002</v>
      </c>
      <c r="BQ15" s="299">
        <v>16.803989999999999</v>
      </c>
      <c r="BR15" s="299">
        <v>16.985019999999999</v>
      </c>
      <c r="BS15" s="299">
        <v>16.245480000000001</v>
      </c>
      <c r="BT15" s="299">
        <v>15.43228</v>
      </c>
      <c r="BU15" s="299">
        <v>16.14077</v>
      </c>
      <c r="BV15" s="299">
        <v>16.33118</v>
      </c>
    </row>
    <row r="16" spans="1:74" ht="11.15" customHeight="1" x14ac:dyDescent="0.25">
      <c r="A16" s="57"/>
      <c r="B16" s="44" t="s">
        <v>736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99"/>
      <c r="BC16" s="299"/>
      <c r="BD16" s="299"/>
      <c r="BE16" s="299"/>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505</v>
      </c>
      <c r="B17" s="172" t="s">
        <v>393</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1.128098</v>
      </c>
      <c r="AB17" s="210">
        <v>0.94134399999999996</v>
      </c>
      <c r="AC17" s="210">
        <v>0.97412799999999999</v>
      </c>
      <c r="AD17" s="210">
        <v>0.77373199999999998</v>
      </c>
      <c r="AE17" s="210">
        <v>0.80803000000000003</v>
      </c>
      <c r="AF17" s="210">
        <v>0.87066600000000005</v>
      </c>
      <c r="AG17" s="210">
        <v>0.92867699999999997</v>
      </c>
      <c r="AH17" s="210">
        <v>0.923902</v>
      </c>
      <c r="AI17" s="210">
        <v>0.94806900000000005</v>
      </c>
      <c r="AJ17" s="210">
        <v>0.92429099999999997</v>
      </c>
      <c r="AK17" s="210">
        <v>0.93443299999999996</v>
      </c>
      <c r="AL17" s="210">
        <v>0.91493599999999997</v>
      </c>
      <c r="AM17" s="210">
        <v>0.89135200000000003</v>
      </c>
      <c r="AN17" s="210">
        <v>0.764571</v>
      </c>
      <c r="AO17" s="210">
        <v>0.86361500000000002</v>
      </c>
      <c r="AP17" s="210">
        <v>0.94893499999999997</v>
      </c>
      <c r="AQ17" s="210">
        <v>1.0244200000000001</v>
      </c>
      <c r="AR17" s="210">
        <v>0.92243200000000003</v>
      </c>
      <c r="AS17" s="210">
        <v>0.95987199999999995</v>
      </c>
      <c r="AT17" s="210">
        <v>1.0087410000000001</v>
      </c>
      <c r="AU17" s="210">
        <v>0.93666400000000005</v>
      </c>
      <c r="AV17" s="210">
        <v>1.01329</v>
      </c>
      <c r="AW17" s="210">
        <v>1.012602</v>
      </c>
      <c r="AX17" s="210">
        <v>1.083261</v>
      </c>
      <c r="AY17" s="210">
        <v>0.98419400000000001</v>
      </c>
      <c r="AZ17" s="210">
        <v>0.87777700000000003</v>
      </c>
      <c r="BA17" s="210">
        <v>1.0332269999999999</v>
      </c>
      <c r="BB17" s="299">
        <v>1.0936999999999999</v>
      </c>
      <c r="BC17" s="299">
        <v>1.05955</v>
      </c>
      <c r="BD17" s="299">
        <v>1.0423929999999999</v>
      </c>
      <c r="BE17" s="299">
        <v>1.0235559999999999</v>
      </c>
      <c r="BF17" s="299">
        <v>1.082535</v>
      </c>
      <c r="BG17" s="299">
        <v>1.059644</v>
      </c>
      <c r="BH17" s="299">
        <v>1.008448</v>
      </c>
      <c r="BI17" s="299">
        <v>1.090506</v>
      </c>
      <c r="BJ17" s="299">
        <v>1.108827</v>
      </c>
      <c r="BK17" s="299">
        <v>1.090865</v>
      </c>
      <c r="BL17" s="299">
        <v>1.018527</v>
      </c>
      <c r="BM17" s="299">
        <v>1.002456</v>
      </c>
      <c r="BN17" s="299">
        <v>1.0059149999999999</v>
      </c>
      <c r="BO17" s="299">
        <v>1.0012190000000001</v>
      </c>
      <c r="BP17" s="299">
        <v>0.98441100000000004</v>
      </c>
      <c r="BQ17" s="299">
        <v>0.97552240000000001</v>
      </c>
      <c r="BR17" s="299">
        <v>1.0345009999999999</v>
      </c>
      <c r="BS17" s="299">
        <v>0.99216950000000004</v>
      </c>
      <c r="BT17" s="299">
        <v>0.96566600000000002</v>
      </c>
      <c r="BU17" s="299">
        <v>1.020472</v>
      </c>
      <c r="BV17" s="299">
        <v>1.0589710000000001</v>
      </c>
    </row>
    <row r="18" spans="1:74" ht="11.15" customHeight="1" x14ac:dyDescent="0.25">
      <c r="A18" s="61" t="s">
        <v>504</v>
      </c>
      <c r="B18" s="172" t="s">
        <v>892</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5.4461940000000002</v>
      </c>
      <c r="AZ18" s="210">
        <v>5.6147381100000002</v>
      </c>
      <c r="BA18" s="210">
        <v>5.8697212293999996</v>
      </c>
      <c r="BB18" s="299">
        <v>5.9085229999999997</v>
      </c>
      <c r="BC18" s="299">
        <v>5.9163100000000002</v>
      </c>
      <c r="BD18" s="299">
        <v>5.9629190000000003</v>
      </c>
      <c r="BE18" s="299">
        <v>5.9523339999999996</v>
      </c>
      <c r="BF18" s="299">
        <v>6.0666380000000002</v>
      </c>
      <c r="BG18" s="299">
        <v>6.1062839999999996</v>
      </c>
      <c r="BH18" s="299">
        <v>6.149133</v>
      </c>
      <c r="BI18" s="299">
        <v>6.2130879999999999</v>
      </c>
      <c r="BJ18" s="299">
        <v>6.118862</v>
      </c>
      <c r="BK18" s="299">
        <v>6.108638</v>
      </c>
      <c r="BL18" s="299">
        <v>6.1272440000000001</v>
      </c>
      <c r="BM18" s="299">
        <v>6.2133620000000001</v>
      </c>
      <c r="BN18" s="299">
        <v>6.2250670000000001</v>
      </c>
      <c r="BO18" s="299">
        <v>6.3073399999999999</v>
      </c>
      <c r="BP18" s="299">
        <v>6.2375109999999996</v>
      </c>
      <c r="BQ18" s="299">
        <v>6.2133079999999996</v>
      </c>
      <c r="BR18" s="299">
        <v>6.3168059999999997</v>
      </c>
      <c r="BS18" s="299">
        <v>6.3275360000000003</v>
      </c>
      <c r="BT18" s="299">
        <v>6.3446340000000001</v>
      </c>
      <c r="BU18" s="299">
        <v>6.3459719999999997</v>
      </c>
      <c r="BV18" s="299">
        <v>6.2390049999999997</v>
      </c>
    </row>
    <row r="19" spans="1:74" ht="11.15" customHeight="1" x14ac:dyDescent="0.25">
      <c r="A19" s="61" t="s">
        <v>870</v>
      </c>
      <c r="B19" s="172" t="s">
        <v>871</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0.66970499999999999</v>
      </c>
      <c r="AE19" s="210">
        <v>0.78595099999999996</v>
      </c>
      <c r="AF19" s="210">
        <v>0.96711599999999998</v>
      </c>
      <c r="AG19" s="210">
        <v>1.0307500000000001</v>
      </c>
      <c r="AH19" s="210">
        <v>1.0227630000000001</v>
      </c>
      <c r="AI19" s="210">
        <v>1.033018</v>
      </c>
      <c r="AJ19" s="210">
        <v>1.0555319999999999</v>
      </c>
      <c r="AK19" s="210">
        <v>1.096816</v>
      </c>
      <c r="AL19" s="210">
        <v>1.0719810000000001</v>
      </c>
      <c r="AM19" s="210">
        <v>1.0606450000000001</v>
      </c>
      <c r="AN19" s="210">
        <v>0.93417799999999995</v>
      </c>
      <c r="AO19" s="210">
        <v>1.080214</v>
      </c>
      <c r="AP19" s="210">
        <v>1.0715920000000001</v>
      </c>
      <c r="AQ19" s="210">
        <v>1.151294</v>
      </c>
      <c r="AR19" s="210">
        <v>1.153902</v>
      </c>
      <c r="AS19" s="210">
        <v>1.1574249999999999</v>
      </c>
      <c r="AT19" s="210">
        <v>1.0821529999999999</v>
      </c>
      <c r="AU19" s="210">
        <v>1.059372</v>
      </c>
      <c r="AV19" s="210">
        <v>1.198895</v>
      </c>
      <c r="AW19" s="210">
        <v>1.250785</v>
      </c>
      <c r="AX19" s="210">
        <v>1.2589410000000001</v>
      </c>
      <c r="AY19" s="210">
        <v>1.203649</v>
      </c>
      <c r="AZ19" s="210">
        <v>1.1784633429</v>
      </c>
      <c r="BA19" s="210">
        <v>1.1966400677</v>
      </c>
      <c r="BB19" s="299">
        <v>1.1437790000000001</v>
      </c>
      <c r="BC19" s="299">
        <v>1.1835310000000001</v>
      </c>
      <c r="BD19" s="299">
        <v>1.198032</v>
      </c>
      <c r="BE19" s="299">
        <v>1.2062219999999999</v>
      </c>
      <c r="BF19" s="299">
        <v>1.1952130000000001</v>
      </c>
      <c r="BG19" s="299">
        <v>1.160752</v>
      </c>
      <c r="BH19" s="299">
        <v>1.171443</v>
      </c>
      <c r="BI19" s="299">
        <v>1.2323599999999999</v>
      </c>
      <c r="BJ19" s="299">
        <v>1.2383869999999999</v>
      </c>
      <c r="BK19" s="299">
        <v>1.1735739999999999</v>
      </c>
      <c r="BL19" s="299">
        <v>1.1732260000000001</v>
      </c>
      <c r="BM19" s="299">
        <v>1.169025</v>
      </c>
      <c r="BN19" s="299">
        <v>1.1867559999999999</v>
      </c>
      <c r="BO19" s="299">
        <v>1.216928</v>
      </c>
      <c r="BP19" s="299">
        <v>1.22383</v>
      </c>
      <c r="BQ19" s="299">
        <v>1.220289</v>
      </c>
      <c r="BR19" s="299">
        <v>1.2062219999999999</v>
      </c>
      <c r="BS19" s="299">
        <v>1.1726049999999999</v>
      </c>
      <c r="BT19" s="299">
        <v>1.2000109999999999</v>
      </c>
      <c r="BU19" s="299">
        <v>1.272821</v>
      </c>
      <c r="BV19" s="299">
        <v>1.285577</v>
      </c>
    </row>
    <row r="20" spans="1:74" ht="11.15" customHeight="1" x14ac:dyDescent="0.25">
      <c r="A20" s="61" t="s">
        <v>783</v>
      </c>
      <c r="B20" s="172" t="s">
        <v>108</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0.56676700000000002</v>
      </c>
      <c r="AE20" s="210">
        <v>0.68248399999999998</v>
      </c>
      <c r="AF20" s="210">
        <v>0.86529999999999996</v>
      </c>
      <c r="AG20" s="210">
        <v>0.92606500000000003</v>
      </c>
      <c r="AH20" s="210">
        <v>0.91677399999999998</v>
      </c>
      <c r="AI20" s="210">
        <v>0.92596699999999998</v>
      </c>
      <c r="AJ20" s="210">
        <v>0.95528000000000002</v>
      </c>
      <c r="AK20" s="210">
        <v>0.99715200000000004</v>
      </c>
      <c r="AL20" s="210">
        <v>0.971221</v>
      </c>
      <c r="AM20" s="210">
        <v>0.93054800000000004</v>
      </c>
      <c r="AN20" s="210">
        <v>0.81885699999999995</v>
      </c>
      <c r="AO20" s="210">
        <v>0.94639799999999996</v>
      </c>
      <c r="AP20" s="210">
        <v>0.94060299999999997</v>
      </c>
      <c r="AQ20" s="210">
        <v>1.0072030000000001</v>
      </c>
      <c r="AR20" s="210">
        <v>1.0227329999999999</v>
      </c>
      <c r="AS20" s="210">
        <v>1.014052</v>
      </c>
      <c r="AT20" s="210">
        <v>0.93794699999999998</v>
      </c>
      <c r="AU20" s="210">
        <v>0.93623800000000001</v>
      </c>
      <c r="AV20" s="210">
        <v>1.037566</v>
      </c>
      <c r="AW20" s="210">
        <v>1.0794790000000001</v>
      </c>
      <c r="AX20" s="210">
        <v>1.068308</v>
      </c>
      <c r="AY20" s="210">
        <v>1.03894</v>
      </c>
      <c r="AZ20" s="210">
        <v>1.0108571428999999</v>
      </c>
      <c r="BA20" s="210">
        <v>1.0268709677000001</v>
      </c>
      <c r="BB20" s="299">
        <v>0.95890220000000004</v>
      </c>
      <c r="BC20" s="299">
        <v>0.99962770000000001</v>
      </c>
      <c r="BD20" s="299">
        <v>1.0129060000000001</v>
      </c>
      <c r="BE20" s="299">
        <v>1.0142869999999999</v>
      </c>
      <c r="BF20" s="299">
        <v>1.0112289999999999</v>
      </c>
      <c r="BG20" s="299">
        <v>0.99328850000000002</v>
      </c>
      <c r="BH20" s="299">
        <v>0.98764289999999999</v>
      </c>
      <c r="BI20" s="299">
        <v>1.030419</v>
      </c>
      <c r="BJ20" s="299">
        <v>1.026851</v>
      </c>
      <c r="BK20" s="299">
        <v>0.98548559999999996</v>
      </c>
      <c r="BL20" s="299">
        <v>0.98009570000000001</v>
      </c>
      <c r="BM20" s="299">
        <v>0.96637569999999995</v>
      </c>
      <c r="BN20" s="299">
        <v>0.98579779999999995</v>
      </c>
      <c r="BO20" s="299">
        <v>1.0159549999999999</v>
      </c>
      <c r="BP20" s="299">
        <v>1.0244949999999999</v>
      </c>
      <c r="BQ20" s="299">
        <v>1.011692</v>
      </c>
      <c r="BR20" s="299">
        <v>1.005622</v>
      </c>
      <c r="BS20" s="299">
        <v>0.99321060000000005</v>
      </c>
      <c r="BT20" s="299">
        <v>0.99576310000000001</v>
      </c>
      <c r="BU20" s="299">
        <v>1.044818</v>
      </c>
      <c r="BV20" s="299">
        <v>1.0428569999999999</v>
      </c>
    </row>
    <row r="21" spans="1:74" ht="11.15" customHeight="1" x14ac:dyDescent="0.25">
      <c r="A21" s="61" t="s">
        <v>872</v>
      </c>
      <c r="B21" s="172" t="s">
        <v>873</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0.22435541935</v>
      </c>
      <c r="AB21" s="210">
        <v>0.20613789655</v>
      </c>
      <c r="AC21" s="210">
        <v>0.21832125806</v>
      </c>
      <c r="AD21" s="210">
        <v>0.18726733333000001</v>
      </c>
      <c r="AE21" s="210">
        <v>0.19396751612999999</v>
      </c>
      <c r="AF21" s="210">
        <v>0.17730066667</v>
      </c>
      <c r="AG21" s="210">
        <v>0.20712993548</v>
      </c>
      <c r="AH21" s="210">
        <v>0.19493541935</v>
      </c>
      <c r="AI21" s="210">
        <v>0.18493366667</v>
      </c>
      <c r="AJ21" s="210">
        <v>0.19324206452000001</v>
      </c>
      <c r="AK21" s="210">
        <v>0.1995403</v>
      </c>
      <c r="AL21" s="210">
        <v>0.18784264515999999</v>
      </c>
      <c r="AM21" s="210">
        <v>0.20264367742</v>
      </c>
      <c r="AN21" s="210">
        <v>0.17764371429</v>
      </c>
      <c r="AO21" s="210">
        <v>0.19611206451999999</v>
      </c>
      <c r="AP21" s="210">
        <v>0.20686243333000001</v>
      </c>
      <c r="AQ21" s="210">
        <v>0.21765529032</v>
      </c>
      <c r="AR21" s="210">
        <v>0.22625816667000001</v>
      </c>
      <c r="AS21" s="210">
        <v>0.22281374194</v>
      </c>
      <c r="AT21" s="210">
        <v>0.22027319355</v>
      </c>
      <c r="AU21" s="210">
        <v>0.22197923333</v>
      </c>
      <c r="AV21" s="210">
        <v>0.21973596774000001</v>
      </c>
      <c r="AW21" s="210">
        <v>0.22811083333000001</v>
      </c>
      <c r="AX21" s="210">
        <v>0.24390629032</v>
      </c>
      <c r="AY21" s="210">
        <v>0.22698409677</v>
      </c>
      <c r="AZ21" s="210">
        <v>0.20266339999999999</v>
      </c>
      <c r="BA21" s="210">
        <v>0.20821390000000001</v>
      </c>
      <c r="BB21" s="299">
        <v>0.21901010000000001</v>
      </c>
      <c r="BC21" s="299">
        <v>0.22328899999999999</v>
      </c>
      <c r="BD21" s="299">
        <v>0.2266832</v>
      </c>
      <c r="BE21" s="299">
        <v>0.22669110000000001</v>
      </c>
      <c r="BF21" s="299">
        <v>0.2236843</v>
      </c>
      <c r="BG21" s="299">
        <v>0.21881590000000001</v>
      </c>
      <c r="BH21" s="299">
        <v>0.21077979999999999</v>
      </c>
      <c r="BI21" s="299">
        <v>0.2215164</v>
      </c>
      <c r="BJ21" s="299">
        <v>0.22916610000000001</v>
      </c>
      <c r="BK21" s="299">
        <v>0.2123641</v>
      </c>
      <c r="BL21" s="299">
        <v>0.2043114</v>
      </c>
      <c r="BM21" s="299">
        <v>0.2083237</v>
      </c>
      <c r="BN21" s="299">
        <v>0.21561830000000001</v>
      </c>
      <c r="BO21" s="299">
        <v>0.21939790000000001</v>
      </c>
      <c r="BP21" s="299">
        <v>0.22301509999999999</v>
      </c>
      <c r="BQ21" s="299">
        <v>0.2229331</v>
      </c>
      <c r="BR21" s="299">
        <v>0.21937690000000001</v>
      </c>
      <c r="BS21" s="299">
        <v>0.21459500000000001</v>
      </c>
      <c r="BT21" s="299">
        <v>0.20872689999999999</v>
      </c>
      <c r="BU21" s="299">
        <v>0.22080530000000001</v>
      </c>
      <c r="BV21" s="299">
        <v>0.2277701</v>
      </c>
    </row>
    <row r="22" spans="1:74" ht="11.15" customHeight="1" x14ac:dyDescent="0.25">
      <c r="A22" s="61" t="s">
        <v>506</v>
      </c>
      <c r="B22" s="172" t="s">
        <v>120</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-3.4319459999999999</v>
      </c>
      <c r="AN22" s="210">
        <v>-2.8997660000000001</v>
      </c>
      <c r="AO22" s="210">
        <v>-2.4924110000000002</v>
      </c>
      <c r="AP22" s="210">
        <v>-3.378323</v>
      </c>
      <c r="AQ22" s="210">
        <v>-2.7925209999999998</v>
      </c>
      <c r="AR22" s="210">
        <v>-3.2156920000000002</v>
      </c>
      <c r="AS22" s="210">
        <v>-3.5464820000000001</v>
      </c>
      <c r="AT22" s="210">
        <v>-3.4249459999999998</v>
      </c>
      <c r="AU22" s="210">
        <v>-2.7358189999999998</v>
      </c>
      <c r="AV22" s="210">
        <v>-3.6089549999999999</v>
      </c>
      <c r="AW22" s="210">
        <v>-3.933392</v>
      </c>
      <c r="AX22" s="210">
        <v>-4.0315529999999997</v>
      </c>
      <c r="AY22" s="210">
        <v>-3.6406109999999998</v>
      </c>
      <c r="AZ22" s="210">
        <v>-4.1742487420999996</v>
      </c>
      <c r="BA22" s="210">
        <v>-4.1532068602000001</v>
      </c>
      <c r="BB22" s="299">
        <v>-3.6663230000000002</v>
      </c>
      <c r="BC22" s="299">
        <v>-3.715001</v>
      </c>
      <c r="BD22" s="299">
        <v>-3.7165870000000001</v>
      </c>
      <c r="BE22" s="299">
        <v>-3.6481430000000001</v>
      </c>
      <c r="BF22" s="299">
        <v>-4.4230419999999997</v>
      </c>
      <c r="BG22" s="299">
        <v>-4.3026730000000004</v>
      </c>
      <c r="BH22" s="299">
        <v>-3.5255070000000002</v>
      </c>
      <c r="BI22" s="299">
        <v>-3.8785699999999999</v>
      </c>
      <c r="BJ22" s="299">
        <v>-4.8032389999999996</v>
      </c>
      <c r="BK22" s="299">
        <v>-4.3150130000000004</v>
      </c>
      <c r="BL22" s="299">
        <v>-3.2142810000000002</v>
      </c>
      <c r="BM22" s="299">
        <v>-4.0695259999999998</v>
      </c>
      <c r="BN22" s="299">
        <v>-3.8227389999999999</v>
      </c>
      <c r="BO22" s="299">
        <v>-3.8636840000000001</v>
      </c>
      <c r="BP22" s="299">
        <v>-3.7981919999999998</v>
      </c>
      <c r="BQ22" s="299">
        <v>-3.7506780000000002</v>
      </c>
      <c r="BR22" s="299">
        <v>-4.227646</v>
      </c>
      <c r="BS22" s="299">
        <v>-4.055237</v>
      </c>
      <c r="BT22" s="299">
        <v>-3.5752419999999998</v>
      </c>
      <c r="BU22" s="299">
        <v>-4.0583200000000001</v>
      </c>
      <c r="BV22" s="299">
        <v>-4.4057230000000001</v>
      </c>
    </row>
    <row r="23" spans="1:74" ht="11.15" customHeight="1" x14ac:dyDescent="0.25">
      <c r="A23" s="565" t="s">
        <v>966</v>
      </c>
      <c r="B23" s="66" t="s">
        <v>967</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-2.1455899999999999</v>
      </c>
      <c r="AN23" s="210">
        <v>-1.9329689999999999</v>
      </c>
      <c r="AO23" s="210">
        <v>-1.984958</v>
      </c>
      <c r="AP23" s="210">
        <v>-2.328627</v>
      </c>
      <c r="AQ23" s="210">
        <v>-2.1592159999999998</v>
      </c>
      <c r="AR23" s="210">
        <v>-2.2001750000000002</v>
      </c>
      <c r="AS23" s="210">
        <v>-2.1780819999999999</v>
      </c>
      <c r="AT23" s="210">
        <v>-2.2589899999999998</v>
      </c>
      <c r="AU23" s="210">
        <v>-2.0265179999999998</v>
      </c>
      <c r="AV23" s="210">
        <v>-2.2137199999999999</v>
      </c>
      <c r="AW23" s="210">
        <v>-2.2468240000000002</v>
      </c>
      <c r="AX23" s="210">
        <v>-2.1143770000000002</v>
      </c>
      <c r="AY23" s="210">
        <v>-2.0634570000000001</v>
      </c>
      <c r="AZ23" s="210">
        <v>-2.3362312428999998</v>
      </c>
      <c r="BA23" s="210">
        <v>-2.2367184065000001</v>
      </c>
      <c r="BB23" s="299">
        <v>-2.3420399999999999</v>
      </c>
      <c r="BC23" s="299">
        <v>-2.26213</v>
      </c>
      <c r="BD23" s="299">
        <v>-2.264942</v>
      </c>
      <c r="BE23" s="299">
        <v>-2.3745500000000002</v>
      </c>
      <c r="BF23" s="299">
        <v>-2.3273649999999999</v>
      </c>
      <c r="BG23" s="299">
        <v>-2.3958910000000002</v>
      </c>
      <c r="BH23" s="299">
        <v>-2.3961839999999999</v>
      </c>
      <c r="BI23" s="299">
        <v>-2.4231500000000001</v>
      </c>
      <c r="BJ23" s="299">
        <v>-2.475549</v>
      </c>
      <c r="BK23" s="299">
        <v>-2.5914609999999998</v>
      </c>
      <c r="BL23" s="299">
        <v>-2.5814279999999998</v>
      </c>
      <c r="BM23" s="299">
        <v>-2.5118819999999999</v>
      </c>
      <c r="BN23" s="299">
        <v>-2.5270570000000001</v>
      </c>
      <c r="BO23" s="299">
        <v>-2.548222</v>
      </c>
      <c r="BP23" s="299">
        <v>-2.5913590000000002</v>
      </c>
      <c r="BQ23" s="299">
        <v>-2.7102529999999998</v>
      </c>
      <c r="BR23" s="299">
        <v>-2.6147149999999999</v>
      </c>
      <c r="BS23" s="299">
        <v>-2.5988889999999998</v>
      </c>
      <c r="BT23" s="299">
        <v>-2.5960350000000001</v>
      </c>
      <c r="BU23" s="299">
        <v>-2.5911659999999999</v>
      </c>
      <c r="BV23" s="299">
        <v>-2.576292</v>
      </c>
    </row>
    <row r="24" spans="1:74" ht="11.15" customHeight="1" x14ac:dyDescent="0.25">
      <c r="A24" s="61" t="s">
        <v>173</v>
      </c>
      <c r="B24" s="172" t="s">
        <v>174</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4.0495999999999997E-2</v>
      </c>
      <c r="AN24" s="210">
        <v>8.8261999999999993E-2</v>
      </c>
      <c r="AO24" s="210">
        <v>0.27442</v>
      </c>
      <c r="AP24" s="210">
        <v>0.21038499999999999</v>
      </c>
      <c r="AQ24" s="210">
        <v>0.236738</v>
      </c>
      <c r="AR24" s="210">
        <v>0.31046400000000002</v>
      </c>
      <c r="AS24" s="210">
        <v>0.29766700000000001</v>
      </c>
      <c r="AT24" s="210">
        <v>0.184637</v>
      </c>
      <c r="AU24" s="210">
        <v>0.19159200000000001</v>
      </c>
      <c r="AV24" s="210">
        <v>0.20543500000000001</v>
      </c>
      <c r="AW24" s="210">
        <v>1.3416000000000001E-2</v>
      </c>
      <c r="AX24" s="210">
        <v>1.3514999999999999E-2</v>
      </c>
      <c r="AY24" s="210">
        <v>5.8200000000000002E-2</v>
      </c>
      <c r="AZ24" s="210">
        <v>0.19438920000000001</v>
      </c>
      <c r="BA24" s="210">
        <v>0.2483747</v>
      </c>
      <c r="BB24" s="299">
        <v>0.33807690000000001</v>
      </c>
      <c r="BC24" s="299">
        <v>0.31023430000000002</v>
      </c>
      <c r="BD24" s="299">
        <v>0.27100099999999999</v>
      </c>
      <c r="BE24" s="299">
        <v>0.32521119999999998</v>
      </c>
      <c r="BF24" s="299">
        <v>0.29997590000000002</v>
      </c>
      <c r="BG24" s="299">
        <v>0.30522250000000001</v>
      </c>
      <c r="BH24" s="299">
        <v>0.26268029999999998</v>
      </c>
      <c r="BI24" s="299">
        <v>0.17151759999999999</v>
      </c>
      <c r="BJ24" s="299">
        <v>0.1662768</v>
      </c>
      <c r="BK24" s="299">
        <v>0.19527949999999999</v>
      </c>
      <c r="BL24" s="299">
        <v>0.17217959999999999</v>
      </c>
      <c r="BM24" s="299">
        <v>0.18542610000000001</v>
      </c>
      <c r="BN24" s="299">
        <v>0.23785200000000001</v>
      </c>
      <c r="BO24" s="299">
        <v>0.2317237</v>
      </c>
      <c r="BP24" s="299">
        <v>0.20185690000000001</v>
      </c>
      <c r="BQ24" s="299">
        <v>0.27467469999999999</v>
      </c>
      <c r="BR24" s="299">
        <v>0.27530640000000001</v>
      </c>
      <c r="BS24" s="299">
        <v>0.32137349999999998</v>
      </c>
      <c r="BT24" s="299">
        <v>0.2661482</v>
      </c>
      <c r="BU24" s="299">
        <v>0.17925189999999999</v>
      </c>
      <c r="BV24" s="299">
        <v>0.17090739999999999</v>
      </c>
    </row>
    <row r="25" spans="1:74" ht="11.15" customHeight="1" x14ac:dyDescent="0.25">
      <c r="A25" s="61" t="s">
        <v>178</v>
      </c>
      <c r="B25" s="172" t="s">
        <v>177</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-0.10254000000000001</v>
      </c>
      <c r="AN25" s="210">
        <v>-5.5336999999999997E-2</v>
      </c>
      <c r="AO25" s="210">
        <v>-7.0293999999999995E-2</v>
      </c>
      <c r="AP25" s="210">
        <v>-5.5850999999999998E-2</v>
      </c>
      <c r="AQ25" s="210">
        <v>-3.5020999999999997E-2</v>
      </c>
      <c r="AR25" s="210">
        <v>-2.5545000000000002E-2</v>
      </c>
      <c r="AS25" s="210">
        <v>-1.4062E-2</v>
      </c>
      <c r="AT25" s="210">
        <v>-4.2318000000000001E-2</v>
      </c>
      <c r="AU25" s="210">
        <v>-2.9242000000000001E-2</v>
      </c>
      <c r="AV25" s="210">
        <v>-3.8349000000000001E-2</v>
      </c>
      <c r="AW25" s="210">
        <v>-7.2470999999999994E-2</v>
      </c>
      <c r="AX25" s="210">
        <v>-6.4443E-2</v>
      </c>
      <c r="AY25" s="210">
        <v>-9.0192999999999995E-2</v>
      </c>
      <c r="AZ25" s="210">
        <v>-5.5399299286000001E-2</v>
      </c>
      <c r="BA25" s="210">
        <v>-4.2308356967999998E-2</v>
      </c>
      <c r="BB25" s="299">
        <v>-3.3323899999999997E-2</v>
      </c>
      <c r="BC25" s="299">
        <v>-3.9464699999999998E-2</v>
      </c>
      <c r="BD25" s="299">
        <v>-3.9546499999999998E-2</v>
      </c>
      <c r="BE25" s="299">
        <v>-5.6657899999999997E-2</v>
      </c>
      <c r="BF25" s="299">
        <v>-6.49835E-2</v>
      </c>
      <c r="BG25" s="299">
        <v>-5.3485100000000001E-2</v>
      </c>
      <c r="BH25" s="299">
        <v>-4.5367699999999997E-2</v>
      </c>
      <c r="BI25" s="299">
        <v>-3.9834700000000001E-2</v>
      </c>
      <c r="BJ25" s="299">
        <v>-4.16254E-2</v>
      </c>
      <c r="BK25" s="299">
        <v>-5.1349400000000003E-2</v>
      </c>
      <c r="BL25" s="299">
        <v>-5.2424600000000002E-2</v>
      </c>
      <c r="BM25" s="299">
        <v>-5.1325200000000001E-2</v>
      </c>
      <c r="BN25" s="299">
        <v>-4.6731000000000002E-2</v>
      </c>
      <c r="BO25" s="299">
        <v>-4.9229799999999997E-2</v>
      </c>
      <c r="BP25" s="299">
        <v>-2.9229100000000001E-2</v>
      </c>
      <c r="BQ25" s="299">
        <v>-4.4726799999999997E-2</v>
      </c>
      <c r="BR25" s="299">
        <v>-3.7113599999999997E-2</v>
      </c>
      <c r="BS25" s="299">
        <v>-3.4289199999999999E-2</v>
      </c>
      <c r="BT25" s="299">
        <v>-3.3492300000000003E-2</v>
      </c>
      <c r="BU25" s="299">
        <v>-2.69596E-2</v>
      </c>
      <c r="BV25" s="299">
        <v>-2.7161500000000002E-2</v>
      </c>
    </row>
    <row r="26" spans="1:74" ht="11.15" customHeight="1" x14ac:dyDescent="0.25">
      <c r="A26" s="61" t="s">
        <v>169</v>
      </c>
      <c r="B26" s="172" t="s">
        <v>676</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0.41551100000000002</v>
      </c>
      <c r="AN26" s="210">
        <v>0.50917800000000002</v>
      </c>
      <c r="AO26" s="210">
        <v>0.72934200000000005</v>
      </c>
      <c r="AP26" s="210">
        <v>0.77208399999999999</v>
      </c>
      <c r="AQ26" s="210">
        <v>0.82546600000000003</v>
      </c>
      <c r="AR26" s="210">
        <v>0.78552200000000005</v>
      </c>
      <c r="AS26" s="210">
        <v>0.65271500000000005</v>
      </c>
      <c r="AT26" s="210">
        <v>0.66822800000000004</v>
      </c>
      <c r="AU26" s="210">
        <v>0.67320500000000005</v>
      </c>
      <c r="AV26" s="210">
        <v>0.34602699999999997</v>
      </c>
      <c r="AW26" s="210">
        <v>0.44228800000000001</v>
      </c>
      <c r="AX26" s="210">
        <v>0.415574</v>
      </c>
      <c r="AY26" s="210">
        <v>0.28243400000000002</v>
      </c>
      <c r="AZ26" s="210">
        <v>0.21551328571</v>
      </c>
      <c r="BA26" s="210">
        <v>0.47331463548000002</v>
      </c>
      <c r="BB26" s="299">
        <v>0.66200349999999997</v>
      </c>
      <c r="BC26" s="299">
        <v>0.78084920000000002</v>
      </c>
      <c r="BD26" s="299">
        <v>0.80805970000000005</v>
      </c>
      <c r="BE26" s="299">
        <v>0.57642789999999999</v>
      </c>
      <c r="BF26" s="299">
        <v>0.35980879999999998</v>
      </c>
      <c r="BG26" s="299">
        <v>0.2635749</v>
      </c>
      <c r="BH26" s="299">
        <v>0.38893250000000001</v>
      </c>
      <c r="BI26" s="299">
        <v>0.36714960000000002</v>
      </c>
      <c r="BJ26" s="299">
        <v>-0.1299613</v>
      </c>
      <c r="BK26" s="299">
        <v>0.38342300000000001</v>
      </c>
      <c r="BL26" s="299">
        <v>0.43867800000000001</v>
      </c>
      <c r="BM26" s="299">
        <v>0.30464049999999998</v>
      </c>
      <c r="BN26" s="299">
        <v>0.52520619999999996</v>
      </c>
      <c r="BO26" s="299">
        <v>0.63146069999999999</v>
      </c>
      <c r="BP26" s="299">
        <v>0.63438819999999996</v>
      </c>
      <c r="BQ26" s="299">
        <v>0.5290165</v>
      </c>
      <c r="BR26" s="299">
        <v>0.44358500000000001</v>
      </c>
      <c r="BS26" s="299">
        <v>0.1810512</v>
      </c>
      <c r="BT26" s="299">
        <v>0.33589400000000003</v>
      </c>
      <c r="BU26" s="299">
        <v>0.40875289999999997</v>
      </c>
      <c r="BV26" s="299">
        <v>0.48293190000000003</v>
      </c>
    </row>
    <row r="27" spans="1:74" ht="11.15" customHeight="1" x14ac:dyDescent="0.25">
      <c r="A27" s="61" t="s">
        <v>168</v>
      </c>
      <c r="B27" s="172" t="s">
        <v>401</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-0.62568900000000005</v>
      </c>
      <c r="AO27" s="210">
        <v>-0.60288200000000003</v>
      </c>
      <c r="AP27" s="210">
        <v>-0.56372199999999995</v>
      </c>
      <c r="AQ27" s="210">
        <v>-0.646899</v>
      </c>
      <c r="AR27" s="210">
        <v>-0.76094799999999996</v>
      </c>
      <c r="AS27" s="210">
        <v>-0.65057699999999996</v>
      </c>
      <c r="AT27" s="210">
        <v>-0.79640699999999998</v>
      </c>
      <c r="AU27" s="210">
        <v>-0.59548000000000001</v>
      </c>
      <c r="AV27" s="210">
        <v>-0.77815000000000001</v>
      </c>
      <c r="AW27" s="210">
        <v>-0.89977200000000002</v>
      </c>
      <c r="AX27" s="210">
        <v>-0.88656000000000001</v>
      </c>
      <c r="AY27" s="210">
        <v>-0.73657099999999998</v>
      </c>
      <c r="AZ27" s="210">
        <v>-0.68303571428999998</v>
      </c>
      <c r="BA27" s="210">
        <v>-0.93119354839000001</v>
      </c>
      <c r="BB27" s="299">
        <v>-0.46845779999999998</v>
      </c>
      <c r="BC27" s="299">
        <v>-0.67340619999999995</v>
      </c>
      <c r="BD27" s="299">
        <v>-0.53677379999999997</v>
      </c>
      <c r="BE27" s="299">
        <v>-0.3024406</v>
      </c>
      <c r="BF27" s="299">
        <v>-0.6052149</v>
      </c>
      <c r="BG27" s="299">
        <v>-0.60619080000000003</v>
      </c>
      <c r="BH27" s="299">
        <v>-0.52133609999999997</v>
      </c>
      <c r="BI27" s="299">
        <v>-0.66425820000000002</v>
      </c>
      <c r="BJ27" s="299">
        <v>-0.4509611</v>
      </c>
      <c r="BK27" s="299">
        <v>-0.97644240000000004</v>
      </c>
      <c r="BL27" s="299">
        <v>-0.41163470000000002</v>
      </c>
      <c r="BM27" s="299">
        <v>-0.67620599999999997</v>
      </c>
      <c r="BN27" s="299">
        <v>-0.60784729999999998</v>
      </c>
      <c r="BO27" s="299">
        <v>-0.64831810000000001</v>
      </c>
      <c r="BP27" s="299">
        <v>-0.43745489999999998</v>
      </c>
      <c r="BQ27" s="299">
        <v>-0.35698770000000002</v>
      </c>
      <c r="BR27" s="299">
        <v>-0.66334360000000003</v>
      </c>
      <c r="BS27" s="299">
        <v>-0.52907780000000004</v>
      </c>
      <c r="BT27" s="299">
        <v>-0.54952270000000003</v>
      </c>
      <c r="BU27" s="299">
        <v>-0.78822060000000005</v>
      </c>
      <c r="BV27" s="299">
        <v>-0.90967750000000003</v>
      </c>
    </row>
    <row r="28" spans="1:74" ht="11.15" customHeight="1" x14ac:dyDescent="0.25">
      <c r="A28" s="61" t="s">
        <v>170</v>
      </c>
      <c r="B28" s="172" t="s">
        <v>166</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4.5110999999999998E-2</v>
      </c>
      <c r="AO28" s="210">
        <v>2.7949999999999999E-2</v>
      </c>
      <c r="AP28" s="210">
        <v>6.7746000000000001E-2</v>
      </c>
      <c r="AQ28" s="210">
        <v>0.101174</v>
      </c>
      <c r="AR28" s="210">
        <v>8.6559999999999998E-2</v>
      </c>
      <c r="AS28" s="210">
        <v>3.7420000000000002E-2</v>
      </c>
      <c r="AT28" s="210">
        <v>0.101712</v>
      </c>
      <c r="AU28" s="210">
        <v>0.124238</v>
      </c>
      <c r="AV28" s="210">
        <v>6.6558000000000006E-2</v>
      </c>
      <c r="AW28" s="210">
        <v>-5.6637E-2</v>
      </c>
      <c r="AX28" s="210">
        <v>-1.7644E-2</v>
      </c>
      <c r="AY28" s="210">
        <v>-4.1219999999999998E-3</v>
      </c>
      <c r="AZ28" s="210">
        <v>-4.3071428570999999E-2</v>
      </c>
      <c r="BA28" s="210">
        <v>-7.8064516129000006E-2</v>
      </c>
      <c r="BB28" s="299">
        <v>4.13385E-2</v>
      </c>
      <c r="BC28" s="299">
        <v>1.78543E-2</v>
      </c>
      <c r="BD28" s="299">
        <v>-1.16811E-2</v>
      </c>
      <c r="BE28" s="299">
        <v>1.8043699999999999E-2</v>
      </c>
      <c r="BF28" s="299">
        <v>-7.9752900000000002E-2</v>
      </c>
      <c r="BG28" s="299">
        <v>-4.6809799999999999E-2</v>
      </c>
      <c r="BH28" s="299">
        <v>-4.5449100000000001E-3</v>
      </c>
      <c r="BI28" s="299">
        <v>-5.6607299999999999E-2</v>
      </c>
      <c r="BJ28" s="299">
        <v>-1.7566999999999999E-2</v>
      </c>
      <c r="BK28" s="299">
        <v>-7.6027399999999995E-2</v>
      </c>
      <c r="BL28" s="299">
        <v>1.58861E-2</v>
      </c>
      <c r="BM28" s="299">
        <v>-2.6737499999999999E-3</v>
      </c>
      <c r="BN28" s="299">
        <v>4.5360399999999999E-3</v>
      </c>
      <c r="BO28" s="299">
        <v>2.56779E-2</v>
      </c>
      <c r="BP28" s="299">
        <v>4.50319E-2</v>
      </c>
      <c r="BQ28" s="299">
        <v>8.2040199999999994E-2</v>
      </c>
      <c r="BR28" s="299">
        <v>4.54834E-2</v>
      </c>
      <c r="BS28" s="299">
        <v>6.7516800000000002E-2</v>
      </c>
      <c r="BT28" s="299">
        <v>0.11414489999999999</v>
      </c>
      <c r="BU28" s="299">
        <v>1.49424E-3</v>
      </c>
      <c r="BV28" s="299">
        <v>8.7557099999999999E-2</v>
      </c>
    </row>
    <row r="29" spans="1:74" ht="11.15" customHeight="1" x14ac:dyDescent="0.25">
      <c r="A29" s="61" t="s">
        <v>171</v>
      </c>
      <c r="B29" s="172" t="s">
        <v>165</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-0.51340799999999998</v>
      </c>
      <c r="AO29" s="210">
        <v>-0.40631</v>
      </c>
      <c r="AP29" s="210">
        <v>-0.93474500000000005</v>
      </c>
      <c r="AQ29" s="210">
        <v>-0.74490100000000004</v>
      </c>
      <c r="AR29" s="210">
        <v>-1.010826</v>
      </c>
      <c r="AS29" s="210">
        <v>-1.1317330000000001</v>
      </c>
      <c r="AT29" s="210">
        <v>-1.0005379999999999</v>
      </c>
      <c r="AU29" s="210">
        <v>-0.68204399999999998</v>
      </c>
      <c r="AV29" s="210">
        <v>-0.80218900000000004</v>
      </c>
      <c r="AW29" s="210">
        <v>-0.81179699999999999</v>
      </c>
      <c r="AX29" s="210">
        <v>-1.0450390000000001</v>
      </c>
      <c r="AY29" s="210">
        <v>-0.72278299999999995</v>
      </c>
      <c r="AZ29" s="210">
        <v>-0.83696428571000003</v>
      </c>
      <c r="BA29" s="210">
        <v>-1.0385483871000001</v>
      </c>
      <c r="BB29" s="299">
        <v>-1.2166790000000001</v>
      </c>
      <c r="BC29" s="299">
        <v>-1.246496</v>
      </c>
      <c r="BD29" s="299">
        <v>-1.3303039999999999</v>
      </c>
      <c r="BE29" s="299">
        <v>-1.3263069999999999</v>
      </c>
      <c r="BF29" s="299">
        <v>-1.282902</v>
      </c>
      <c r="BG29" s="299">
        <v>-1.2817270000000001</v>
      </c>
      <c r="BH29" s="299">
        <v>-0.81350250000000002</v>
      </c>
      <c r="BI29" s="299">
        <v>-0.9113154</v>
      </c>
      <c r="BJ29" s="299">
        <v>-1.2501679999999999</v>
      </c>
      <c r="BK29" s="299">
        <v>-0.80238149999999997</v>
      </c>
      <c r="BL29" s="299">
        <v>-0.4374789</v>
      </c>
      <c r="BM29" s="299">
        <v>-0.84762179999999998</v>
      </c>
      <c r="BN29" s="299">
        <v>-0.91144380000000003</v>
      </c>
      <c r="BO29" s="299">
        <v>-1.0151760000000001</v>
      </c>
      <c r="BP29" s="299">
        <v>-1.123866</v>
      </c>
      <c r="BQ29" s="299">
        <v>-1.0869660000000001</v>
      </c>
      <c r="BR29" s="299">
        <v>-0.99743300000000001</v>
      </c>
      <c r="BS29" s="299">
        <v>-1.045674</v>
      </c>
      <c r="BT29" s="299">
        <v>-0.72070279999999998</v>
      </c>
      <c r="BU29" s="299">
        <v>-0.93177620000000005</v>
      </c>
      <c r="BV29" s="299">
        <v>-1.150387</v>
      </c>
    </row>
    <row r="30" spans="1:74" ht="11.15" customHeight="1" x14ac:dyDescent="0.25">
      <c r="A30" s="61" t="s">
        <v>172</v>
      </c>
      <c r="B30" s="172" t="s">
        <v>167</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0.13091900000000001</v>
      </c>
      <c r="AN30" s="210">
        <v>3.9844999999999998E-2</v>
      </c>
      <c r="AO30" s="210">
        <v>5.6000000000000001E-2</v>
      </c>
      <c r="AP30" s="210">
        <v>-2.6516000000000001E-2</v>
      </c>
      <c r="AQ30" s="210">
        <v>6.6434999999999994E-2</v>
      </c>
      <c r="AR30" s="210">
        <v>0.100949</v>
      </c>
      <c r="AS30" s="210">
        <v>2.6856000000000001E-2</v>
      </c>
      <c r="AT30" s="210">
        <v>0.138735</v>
      </c>
      <c r="AU30" s="210">
        <v>8.8363999999999998E-2</v>
      </c>
      <c r="AV30" s="210">
        <v>0.165108</v>
      </c>
      <c r="AW30" s="210">
        <v>0.15526999999999999</v>
      </c>
      <c r="AX30" s="210">
        <v>0.150949</v>
      </c>
      <c r="AY30" s="210">
        <v>0.11523</v>
      </c>
      <c r="AZ30" s="210">
        <v>0.12235714286</v>
      </c>
      <c r="BA30" s="210">
        <v>9.8677419355000004E-2</v>
      </c>
      <c r="BB30" s="299">
        <v>4.24164E-2</v>
      </c>
      <c r="BC30" s="299">
        <v>7.9700400000000005E-2</v>
      </c>
      <c r="BD30" s="299">
        <v>2.3895799999999998E-2</v>
      </c>
      <c r="BE30" s="299">
        <v>3.3241699999999999E-2</v>
      </c>
      <c r="BF30" s="299">
        <v>-2.9437700000000001E-2</v>
      </c>
      <c r="BG30" s="299">
        <v>4.20045E-2</v>
      </c>
      <c r="BH30" s="299">
        <v>3.1533600000000002E-2</v>
      </c>
      <c r="BI30" s="299">
        <v>0.1728683</v>
      </c>
      <c r="BJ30" s="299">
        <v>5.2407000000000002E-2</v>
      </c>
      <c r="BK30" s="299">
        <v>-1.15502E-2</v>
      </c>
      <c r="BL30" s="299">
        <v>-5.9913500000000003E-3</v>
      </c>
      <c r="BM30" s="299">
        <v>-2.06024E-2</v>
      </c>
      <c r="BN30" s="299">
        <v>-1.43302E-2</v>
      </c>
      <c r="BO30" s="299">
        <v>4.7973099999999998E-2</v>
      </c>
      <c r="BP30" s="299">
        <v>7.2814400000000001E-3</v>
      </c>
      <c r="BQ30" s="299">
        <v>-1.4879399999999999E-2</v>
      </c>
      <c r="BR30" s="299">
        <v>-6.3488299999999998E-2</v>
      </c>
      <c r="BS30" s="299">
        <v>2.61126E-2</v>
      </c>
      <c r="BT30" s="299">
        <v>3.2573499999999998E-2</v>
      </c>
      <c r="BU30" s="299">
        <v>0.17444760000000001</v>
      </c>
      <c r="BV30" s="299">
        <v>4.3615599999999997E-2</v>
      </c>
    </row>
    <row r="31" spans="1:74" ht="11.15" customHeight="1" x14ac:dyDescent="0.25">
      <c r="A31" s="61" t="s">
        <v>179</v>
      </c>
      <c r="B31" s="571" t="s">
        <v>965</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-0.49981500000000001</v>
      </c>
      <c r="AN31" s="210">
        <v>-0.45475900000000002</v>
      </c>
      <c r="AO31" s="210">
        <v>-0.515679</v>
      </c>
      <c r="AP31" s="210">
        <v>-0.51907700000000001</v>
      </c>
      <c r="AQ31" s="210">
        <v>-0.43629699999999999</v>
      </c>
      <c r="AR31" s="210">
        <v>-0.50169299999999994</v>
      </c>
      <c r="AS31" s="210">
        <v>-0.58668600000000004</v>
      </c>
      <c r="AT31" s="210">
        <v>-0.42000500000000002</v>
      </c>
      <c r="AU31" s="210">
        <v>-0.47993400000000003</v>
      </c>
      <c r="AV31" s="210">
        <v>-0.55967500000000003</v>
      </c>
      <c r="AW31" s="210">
        <v>-0.45686500000000002</v>
      </c>
      <c r="AX31" s="210">
        <v>-0.48352800000000001</v>
      </c>
      <c r="AY31" s="210">
        <v>-0.47934900000000003</v>
      </c>
      <c r="AZ31" s="210">
        <v>-0.75180639999999999</v>
      </c>
      <c r="BA31" s="210">
        <v>-0.64674039999999999</v>
      </c>
      <c r="BB31" s="299">
        <v>-0.68965750000000003</v>
      </c>
      <c r="BC31" s="299">
        <v>-0.68214300000000005</v>
      </c>
      <c r="BD31" s="299">
        <v>-0.63629539999999996</v>
      </c>
      <c r="BE31" s="299">
        <v>-0.54111260000000005</v>
      </c>
      <c r="BF31" s="299">
        <v>-0.69317030000000002</v>
      </c>
      <c r="BG31" s="299">
        <v>-0.52937100000000004</v>
      </c>
      <c r="BH31" s="299">
        <v>-0.4277183</v>
      </c>
      <c r="BI31" s="299">
        <v>-0.4949404</v>
      </c>
      <c r="BJ31" s="299">
        <v>-0.65609110000000004</v>
      </c>
      <c r="BK31" s="299">
        <v>-0.38450289999999998</v>
      </c>
      <c r="BL31" s="299">
        <v>-0.35206710000000002</v>
      </c>
      <c r="BM31" s="299">
        <v>-0.44928079999999998</v>
      </c>
      <c r="BN31" s="299">
        <v>-0.48292400000000002</v>
      </c>
      <c r="BO31" s="299">
        <v>-0.53957259999999996</v>
      </c>
      <c r="BP31" s="299">
        <v>-0.50484169999999995</v>
      </c>
      <c r="BQ31" s="299">
        <v>-0.42259629999999998</v>
      </c>
      <c r="BR31" s="299">
        <v>-0.61592780000000003</v>
      </c>
      <c r="BS31" s="299">
        <v>-0.44336100000000001</v>
      </c>
      <c r="BT31" s="299">
        <v>-0.42425030000000002</v>
      </c>
      <c r="BU31" s="299">
        <v>-0.48414439999999997</v>
      </c>
      <c r="BV31" s="299">
        <v>-0.52721759999999995</v>
      </c>
    </row>
    <row r="32" spans="1:74" ht="11.15" customHeight="1" x14ac:dyDescent="0.25">
      <c r="A32" s="61" t="s">
        <v>737</v>
      </c>
      <c r="B32" s="172" t="s">
        <v>121</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-0.33976016128999997</v>
      </c>
      <c r="AB32" s="210">
        <v>1.0169140345000001</v>
      </c>
      <c r="AC32" s="210">
        <v>-0.42681709677000002</v>
      </c>
      <c r="AD32" s="210">
        <v>-1.0394444332999999</v>
      </c>
      <c r="AE32" s="210">
        <v>-1.1639073548000001</v>
      </c>
      <c r="AF32" s="210">
        <v>-0.48002226666999998</v>
      </c>
      <c r="AG32" s="210">
        <v>-0.28444703226000001</v>
      </c>
      <c r="AH32" s="210">
        <v>2.2096032258000001E-2</v>
      </c>
      <c r="AI32" s="210">
        <v>0.25739230000000002</v>
      </c>
      <c r="AJ32" s="210">
        <v>1.0661288710000001</v>
      </c>
      <c r="AK32" s="210">
        <v>0.14784140000000001</v>
      </c>
      <c r="AL32" s="210">
        <v>0.97081616129000003</v>
      </c>
      <c r="AM32" s="210">
        <v>0.11828103226</v>
      </c>
      <c r="AN32" s="210">
        <v>1.8790714286000001</v>
      </c>
      <c r="AO32" s="210">
        <v>5.7103193548000003E-2</v>
      </c>
      <c r="AP32" s="210">
        <v>6.7694666666999999E-3</v>
      </c>
      <c r="AQ32" s="210">
        <v>-0.56369393548000002</v>
      </c>
      <c r="AR32" s="210">
        <v>-0.21500910000000001</v>
      </c>
      <c r="AS32" s="210">
        <v>-0.20714425806</v>
      </c>
      <c r="AT32" s="210">
        <v>0.33646651613</v>
      </c>
      <c r="AU32" s="210">
        <v>-2.7286233332999999E-2</v>
      </c>
      <c r="AV32" s="210">
        <v>0.30928896773999998</v>
      </c>
      <c r="AW32" s="210">
        <v>0.53517753332999995</v>
      </c>
      <c r="AX32" s="210">
        <v>0.71952396774000005</v>
      </c>
      <c r="AY32" s="210">
        <v>-0.106627</v>
      </c>
      <c r="AZ32" s="210">
        <v>1.2736792794</v>
      </c>
      <c r="BA32" s="210">
        <v>5.5198066645000002E-2</v>
      </c>
      <c r="BB32" s="299">
        <v>-0.70114399999999999</v>
      </c>
      <c r="BC32" s="299">
        <v>-0.8373623</v>
      </c>
      <c r="BD32" s="299">
        <v>-0.86920989999999998</v>
      </c>
      <c r="BE32" s="299">
        <v>-0.73231979999999997</v>
      </c>
      <c r="BF32" s="299">
        <v>-0.30452430000000003</v>
      </c>
      <c r="BG32" s="299">
        <v>-0.16350619999999999</v>
      </c>
      <c r="BH32" s="299">
        <v>0.49754700000000002</v>
      </c>
      <c r="BI32" s="299">
        <v>6.7207600000000006E-2</v>
      </c>
      <c r="BJ32" s="299">
        <v>0.30325459999999999</v>
      </c>
      <c r="BK32" s="299">
        <v>0.13452829999999999</v>
      </c>
      <c r="BL32" s="299">
        <v>0.52208370000000004</v>
      </c>
      <c r="BM32" s="299">
        <v>0.4500712</v>
      </c>
      <c r="BN32" s="299">
        <v>-0.232881</v>
      </c>
      <c r="BO32" s="299">
        <v>-0.71057159999999997</v>
      </c>
      <c r="BP32" s="299">
        <v>-0.64880499999999997</v>
      </c>
      <c r="BQ32" s="299">
        <v>-0.58407549999999997</v>
      </c>
      <c r="BR32" s="299">
        <v>-0.2370592</v>
      </c>
      <c r="BS32" s="299">
        <v>-6.8433300000000002E-2</v>
      </c>
      <c r="BT32" s="299">
        <v>0.51674299999999995</v>
      </c>
      <c r="BU32" s="299">
        <v>0.2451931</v>
      </c>
      <c r="BV32" s="299">
        <v>0.4002481</v>
      </c>
    </row>
    <row r="33" spans="1:74" s="64" customFormat="1" ht="11.15" customHeight="1" x14ac:dyDescent="0.25">
      <c r="A33" s="61" t="s">
        <v>742</v>
      </c>
      <c r="B33" s="172" t="s">
        <v>394</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19.933550258</v>
      </c>
      <c r="AB33" s="210">
        <v>20.132423931000002</v>
      </c>
      <c r="AC33" s="210">
        <v>18.463003161</v>
      </c>
      <c r="AD33" s="210">
        <v>14.5485039</v>
      </c>
      <c r="AE33" s="210">
        <v>16.078217161000001</v>
      </c>
      <c r="AF33" s="210">
        <v>17.578092399999999</v>
      </c>
      <c r="AG33" s="210">
        <v>18.381106902999999</v>
      </c>
      <c r="AH33" s="210">
        <v>18.557909452000001</v>
      </c>
      <c r="AI33" s="210">
        <v>18.414898966999999</v>
      </c>
      <c r="AJ33" s="210">
        <v>18.613674934999999</v>
      </c>
      <c r="AK33" s="210">
        <v>18.742550699999999</v>
      </c>
      <c r="AL33" s="210">
        <v>18.801711806</v>
      </c>
      <c r="AM33" s="210">
        <v>18.55416971</v>
      </c>
      <c r="AN33" s="210">
        <v>17.444127142999999</v>
      </c>
      <c r="AO33" s="210">
        <v>19.203472258000001</v>
      </c>
      <c r="AP33" s="210">
        <v>19.458868899999999</v>
      </c>
      <c r="AQ33" s="210">
        <v>20.093154354999999</v>
      </c>
      <c r="AR33" s="210">
        <v>20.536557067</v>
      </c>
      <c r="AS33" s="210">
        <v>19.893517484</v>
      </c>
      <c r="AT33" s="210">
        <v>20.510300709999999</v>
      </c>
      <c r="AU33" s="210">
        <v>20.222943999999998</v>
      </c>
      <c r="AV33" s="210">
        <v>19.891093935000001</v>
      </c>
      <c r="AW33" s="210">
        <v>20.594383366999999</v>
      </c>
      <c r="AX33" s="210">
        <v>20.764240258000001</v>
      </c>
      <c r="AY33" s="210">
        <v>19.564783096999999</v>
      </c>
      <c r="AZ33" s="210">
        <v>20.225250962</v>
      </c>
      <c r="BA33" s="210">
        <v>20.000470823000001</v>
      </c>
      <c r="BB33" s="299">
        <v>20.31382</v>
      </c>
      <c r="BC33" s="299">
        <v>20.621279999999999</v>
      </c>
      <c r="BD33" s="299">
        <v>20.88495</v>
      </c>
      <c r="BE33" s="299">
        <v>20.89218</v>
      </c>
      <c r="BF33" s="299">
        <v>21.048110000000001</v>
      </c>
      <c r="BG33" s="299">
        <v>20.519960000000001</v>
      </c>
      <c r="BH33" s="299">
        <v>20.790179999999999</v>
      </c>
      <c r="BI33" s="299">
        <v>21.003440000000001</v>
      </c>
      <c r="BJ33" s="299">
        <v>20.885950000000001</v>
      </c>
      <c r="BK33" s="299">
        <v>20.074539999999999</v>
      </c>
      <c r="BL33" s="299">
        <v>20.306950000000001</v>
      </c>
      <c r="BM33" s="299">
        <v>20.50357</v>
      </c>
      <c r="BN33" s="299">
        <v>20.702549999999999</v>
      </c>
      <c r="BO33" s="299">
        <v>20.913509999999999</v>
      </c>
      <c r="BP33" s="299">
        <v>21.148620000000001</v>
      </c>
      <c r="BQ33" s="299">
        <v>21.101289999999999</v>
      </c>
      <c r="BR33" s="299">
        <v>21.297219999999999</v>
      </c>
      <c r="BS33" s="299">
        <v>20.828720000000001</v>
      </c>
      <c r="BT33" s="299">
        <v>21.09282</v>
      </c>
      <c r="BU33" s="299">
        <v>21.187719999999999</v>
      </c>
      <c r="BV33" s="299">
        <v>21.137029999999999</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767</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960</v>
      </c>
      <c r="B36" s="571" t="s">
        <v>963</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4.081099</v>
      </c>
      <c r="AZ36" s="210">
        <v>3.9618815429000001</v>
      </c>
      <c r="BA36" s="210">
        <v>3.6821121096999998</v>
      </c>
      <c r="BB36" s="299">
        <v>3.4011719999999999</v>
      </c>
      <c r="BC36" s="299">
        <v>3.4135550000000001</v>
      </c>
      <c r="BD36" s="299">
        <v>3.369278</v>
      </c>
      <c r="BE36" s="299">
        <v>3.3445879999999999</v>
      </c>
      <c r="BF36" s="299">
        <v>3.4151590000000001</v>
      </c>
      <c r="BG36" s="299">
        <v>3.4547699999999999</v>
      </c>
      <c r="BH36" s="299">
        <v>3.6315940000000002</v>
      </c>
      <c r="BI36" s="299">
        <v>3.8359670000000001</v>
      </c>
      <c r="BJ36" s="299">
        <v>4.0001660000000001</v>
      </c>
      <c r="BK36" s="299">
        <v>3.952782</v>
      </c>
      <c r="BL36" s="299">
        <v>3.9097759999999999</v>
      </c>
      <c r="BM36" s="299">
        <v>3.82816</v>
      </c>
      <c r="BN36" s="299">
        <v>3.6004239999999998</v>
      </c>
      <c r="BO36" s="299">
        <v>3.5163169999999999</v>
      </c>
      <c r="BP36" s="299">
        <v>3.456772</v>
      </c>
      <c r="BQ36" s="299">
        <v>3.413405</v>
      </c>
      <c r="BR36" s="299">
        <v>3.4876670000000001</v>
      </c>
      <c r="BS36" s="299">
        <v>3.5607929999999999</v>
      </c>
      <c r="BT36" s="299">
        <v>3.6668790000000002</v>
      </c>
      <c r="BU36" s="299">
        <v>3.8374929999999998</v>
      </c>
      <c r="BV36" s="299">
        <v>4.0414159999999999</v>
      </c>
    </row>
    <row r="37" spans="1:74" ht="11.15" customHeight="1" x14ac:dyDescent="0.25">
      <c r="A37" s="564" t="s">
        <v>739</v>
      </c>
      <c r="B37" s="173" t="s">
        <v>395</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0.21806300000000001</v>
      </c>
      <c r="AC37" s="210">
        <v>0.2447</v>
      </c>
      <c r="AD37" s="210">
        <v>0.106627</v>
      </c>
      <c r="AE37" s="210">
        <v>0.19866</v>
      </c>
      <c r="AF37" s="210">
        <v>5.8418999999999999E-2</v>
      </c>
      <c r="AG37" s="210">
        <v>5.0208999999999997E-2</v>
      </c>
      <c r="AH37" s="210">
        <v>7.8211000000000003E-2</v>
      </c>
      <c r="AI37" s="210">
        <v>-4.5711000000000002E-2</v>
      </c>
      <c r="AJ37" s="210">
        <v>-5.0042999999999997E-2</v>
      </c>
      <c r="AK37" s="210">
        <v>4.7973000000000002E-2</v>
      </c>
      <c r="AL37" s="210">
        <v>9.3696000000000002E-2</v>
      </c>
      <c r="AM37" s="210">
        <v>-8.4665000000000004E-2</v>
      </c>
      <c r="AN37" s="210">
        <v>3.0047000000000001E-2</v>
      </c>
      <c r="AO37" s="210">
        <v>0.190161</v>
      </c>
      <c r="AP37" s="210">
        <v>0.21165200000000001</v>
      </c>
      <c r="AQ37" s="210">
        <v>-3.0714000000000002E-2</v>
      </c>
      <c r="AR37" s="210">
        <v>-8.4335999999999994E-2</v>
      </c>
      <c r="AS37" s="210">
        <v>-8.6914000000000005E-2</v>
      </c>
      <c r="AT37" s="210">
        <v>-4.9169999999999998E-2</v>
      </c>
      <c r="AU37" s="210">
        <v>-2.1507999999999999E-2</v>
      </c>
      <c r="AV37" s="210">
        <v>0.115693</v>
      </c>
      <c r="AW37" s="210">
        <v>-8.2449999999999996E-2</v>
      </c>
      <c r="AX37" s="210">
        <v>-6.2774999999999997E-2</v>
      </c>
      <c r="AY37" s="210">
        <v>7.6231999999999994E-2</v>
      </c>
      <c r="AZ37" s="210">
        <v>1.52134E-4</v>
      </c>
      <c r="BA37" s="210">
        <v>-1.4857900000000001E-5</v>
      </c>
      <c r="BB37" s="299">
        <v>1.45107E-6</v>
      </c>
      <c r="BC37" s="299">
        <v>-1.41715E-7</v>
      </c>
      <c r="BD37" s="299">
        <v>0</v>
      </c>
      <c r="BE37" s="299">
        <v>0</v>
      </c>
      <c r="BF37" s="299">
        <v>0</v>
      </c>
      <c r="BG37" s="299">
        <v>0</v>
      </c>
      <c r="BH37" s="299">
        <v>0</v>
      </c>
      <c r="BI37" s="299">
        <v>0</v>
      </c>
      <c r="BJ37" s="299">
        <v>0</v>
      </c>
      <c r="BK37" s="299">
        <v>-3.54861E-2</v>
      </c>
      <c r="BL37" s="299">
        <v>5.0617799999999998E-2</v>
      </c>
      <c r="BM37" s="299">
        <v>-1.3391900000000001E-3</v>
      </c>
      <c r="BN37" s="299">
        <v>-2.4421600000000001E-3</v>
      </c>
      <c r="BO37" s="299">
        <v>-4.81889E-2</v>
      </c>
      <c r="BP37" s="299">
        <v>-4.7768199999999997E-2</v>
      </c>
      <c r="BQ37" s="299">
        <v>-3.8860600000000002E-2</v>
      </c>
      <c r="BR37" s="299">
        <v>-2.2290000000000001E-2</v>
      </c>
      <c r="BS37" s="299">
        <v>1.9867300000000001E-2</v>
      </c>
      <c r="BT37" s="299">
        <v>1.0725699999999999E-2</v>
      </c>
      <c r="BU37" s="299">
        <v>6.5581600000000004E-3</v>
      </c>
      <c r="BV37" s="299">
        <v>1.3844E-2</v>
      </c>
    </row>
    <row r="38" spans="1:74" ht="11.15" customHeight="1" x14ac:dyDescent="0.25">
      <c r="A38" s="564" t="s">
        <v>1390</v>
      </c>
      <c r="B38" s="571" t="s">
        <v>399</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0.103856</v>
      </c>
      <c r="AZ38" s="210">
        <v>0.16434840000000001</v>
      </c>
      <c r="BA38" s="210">
        <v>0.17258989999999999</v>
      </c>
      <c r="BB38" s="299">
        <v>0.18407609999999999</v>
      </c>
      <c r="BC38" s="299">
        <v>0.1704012</v>
      </c>
      <c r="BD38" s="299">
        <v>0.17622579999999999</v>
      </c>
      <c r="BE38" s="299">
        <v>0.17021459999999999</v>
      </c>
      <c r="BF38" s="299">
        <v>0.1528689</v>
      </c>
      <c r="BG38" s="299">
        <v>0.14422479999999999</v>
      </c>
      <c r="BH38" s="299">
        <v>0.18426600000000001</v>
      </c>
      <c r="BI38" s="299">
        <v>0.21148839999999999</v>
      </c>
      <c r="BJ38" s="299">
        <v>0.22628590000000001</v>
      </c>
      <c r="BK38" s="299">
        <v>0.1952226</v>
      </c>
      <c r="BL38" s="299">
        <v>0.19775780000000001</v>
      </c>
      <c r="BM38" s="299">
        <v>0.2069503</v>
      </c>
      <c r="BN38" s="299">
        <v>0.19819709999999999</v>
      </c>
      <c r="BO38" s="299">
        <v>0.18595210000000001</v>
      </c>
      <c r="BP38" s="299">
        <v>0.20046629999999999</v>
      </c>
      <c r="BQ38" s="299">
        <v>0.19066520000000001</v>
      </c>
      <c r="BR38" s="299">
        <v>0.18223839999999999</v>
      </c>
      <c r="BS38" s="299">
        <v>0.167098</v>
      </c>
      <c r="BT38" s="299">
        <v>0.2078586</v>
      </c>
      <c r="BU38" s="299">
        <v>0.24538660000000001</v>
      </c>
      <c r="BV38" s="299">
        <v>0.27031060000000001</v>
      </c>
    </row>
    <row r="39" spans="1:74" ht="11.15" customHeight="1" x14ac:dyDescent="0.25">
      <c r="A39" s="61" t="s">
        <v>507</v>
      </c>
      <c r="B39" s="571" t="s">
        <v>396</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8.9494140000000009</v>
      </c>
      <c r="AY39" s="210">
        <v>7.9822470000000001</v>
      </c>
      <c r="AZ39" s="210">
        <v>8.5505714285999996</v>
      </c>
      <c r="BA39" s="210">
        <v>8.5896774193999992</v>
      </c>
      <c r="BB39" s="299">
        <v>8.9340659999999996</v>
      </c>
      <c r="BC39" s="299">
        <v>9.1607839999999996</v>
      </c>
      <c r="BD39" s="299">
        <v>9.2915600000000005</v>
      </c>
      <c r="BE39" s="299">
        <v>9.3772459999999995</v>
      </c>
      <c r="BF39" s="299">
        <v>9.2890409999999992</v>
      </c>
      <c r="BG39" s="299">
        <v>8.9899349999999991</v>
      </c>
      <c r="BH39" s="299">
        <v>8.9479469999999992</v>
      </c>
      <c r="BI39" s="299">
        <v>8.9645879999999991</v>
      </c>
      <c r="BJ39" s="299">
        <v>8.9054629999999992</v>
      </c>
      <c r="BK39" s="299">
        <v>8.1679630000000003</v>
      </c>
      <c r="BL39" s="299">
        <v>8.4965349999999997</v>
      </c>
      <c r="BM39" s="299">
        <v>8.64086</v>
      </c>
      <c r="BN39" s="299">
        <v>8.9856599999999993</v>
      </c>
      <c r="BO39" s="299">
        <v>9.1769809999999996</v>
      </c>
      <c r="BP39" s="299">
        <v>9.3281539999999996</v>
      </c>
      <c r="BQ39" s="299">
        <v>9.3582850000000004</v>
      </c>
      <c r="BR39" s="299">
        <v>9.2965940000000007</v>
      </c>
      <c r="BS39" s="299">
        <v>8.9956940000000003</v>
      </c>
      <c r="BT39" s="299">
        <v>8.9865820000000003</v>
      </c>
      <c r="BU39" s="299">
        <v>9.0355629999999998</v>
      </c>
      <c r="BV39" s="299">
        <v>8.9695509999999992</v>
      </c>
    </row>
    <row r="40" spans="1:74" ht="11.15" customHeight="1" x14ac:dyDescent="0.25">
      <c r="A40" s="61" t="s">
        <v>890</v>
      </c>
      <c r="B40" s="571" t="s">
        <v>891</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0.54013133332999996</v>
      </c>
      <c r="AE40" s="210">
        <v>0.75485222581</v>
      </c>
      <c r="AF40" s="210">
        <v>0.89922100000000005</v>
      </c>
      <c r="AG40" s="210">
        <v>0.86821348386999997</v>
      </c>
      <c r="AH40" s="210">
        <v>0.85834361290000005</v>
      </c>
      <c r="AI40" s="210">
        <v>0.87976766666999995</v>
      </c>
      <c r="AJ40" s="210">
        <v>0.81801425806000005</v>
      </c>
      <c r="AK40" s="210">
        <v>0.86814880000000005</v>
      </c>
      <c r="AL40" s="210">
        <v>0.85474529032000002</v>
      </c>
      <c r="AM40" s="210">
        <v>0.75722412903000003</v>
      </c>
      <c r="AN40" s="210">
        <v>0.78058099999999997</v>
      </c>
      <c r="AO40" s="210">
        <v>0.90411445161000004</v>
      </c>
      <c r="AP40" s="210">
        <v>0.86715229999999999</v>
      </c>
      <c r="AQ40" s="210">
        <v>0.96349093547999998</v>
      </c>
      <c r="AR40" s="210">
        <v>0.96887433332999995</v>
      </c>
      <c r="AS40" s="210">
        <v>0.96318496773999995</v>
      </c>
      <c r="AT40" s="210">
        <v>0.93416741935000003</v>
      </c>
      <c r="AU40" s="210">
        <v>0.91426503332999998</v>
      </c>
      <c r="AV40" s="210">
        <v>0.96959219355000004</v>
      </c>
      <c r="AW40" s="210">
        <v>0.94830226666999995</v>
      </c>
      <c r="AX40" s="210">
        <v>0.92709883870999998</v>
      </c>
      <c r="AY40" s="210">
        <v>0.83105851613000004</v>
      </c>
      <c r="AZ40" s="210">
        <v>0.92299785714000004</v>
      </c>
      <c r="BA40" s="210">
        <v>0.91591117096999997</v>
      </c>
      <c r="BB40" s="299">
        <v>0.8889648</v>
      </c>
      <c r="BC40" s="299">
        <v>0.93993409999999999</v>
      </c>
      <c r="BD40" s="299">
        <v>0.95196879999999995</v>
      </c>
      <c r="BE40" s="299">
        <v>0.94002929999999996</v>
      </c>
      <c r="BF40" s="299">
        <v>0.94174000000000002</v>
      </c>
      <c r="BG40" s="299">
        <v>0.90932020000000002</v>
      </c>
      <c r="BH40" s="299">
        <v>0.91891880000000004</v>
      </c>
      <c r="BI40" s="299">
        <v>0.92933560000000004</v>
      </c>
      <c r="BJ40" s="299">
        <v>0.91883950000000003</v>
      </c>
      <c r="BK40" s="299">
        <v>0.82782129999999998</v>
      </c>
      <c r="BL40" s="299">
        <v>0.88078599999999996</v>
      </c>
      <c r="BM40" s="299">
        <v>0.87241029999999997</v>
      </c>
      <c r="BN40" s="299">
        <v>0.9071785</v>
      </c>
      <c r="BO40" s="299">
        <v>0.94976839999999996</v>
      </c>
      <c r="BP40" s="299">
        <v>0.96498490000000003</v>
      </c>
      <c r="BQ40" s="299">
        <v>0.9461022</v>
      </c>
      <c r="BR40" s="299">
        <v>0.95150310000000005</v>
      </c>
      <c r="BS40" s="299">
        <v>0.91772759999999998</v>
      </c>
      <c r="BT40" s="299">
        <v>0.93607969999999996</v>
      </c>
      <c r="BU40" s="299">
        <v>0.94915579999999999</v>
      </c>
      <c r="BV40" s="299">
        <v>0.9368476</v>
      </c>
    </row>
    <row r="41" spans="1:74" ht="11.15" customHeight="1" x14ac:dyDescent="0.25">
      <c r="A41" s="61" t="s">
        <v>508</v>
      </c>
      <c r="B41" s="571" t="s">
        <v>385</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1.619014</v>
      </c>
      <c r="AC41" s="210">
        <v>1.3877360000000001</v>
      </c>
      <c r="AD41" s="210">
        <v>0.67801400000000001</v>
      </c>
      <c r="AE41" s="210">
        <v>0.59705299999999994</v>
      </c>
      <c r="AF41" s="210">
        <v>0.78411500000000001</v>
      </c>
      <c r="AG41" s="210">
        <v>0.96757800000000005</v>
      </c>
      <c r="AH41" s="210">
        <v>1.0156769999999999</v>
      </c>
      <c r="AI41" s="210">
        <v>0.92109600000000003</v>
      </c>
      <c r="AJ41" s="210">
        <v>1.005746</v>
      </c>
      <c r="AK41" s="210">
        <v>1.1295850000000001</v>
      </c>
      <c r="AL41" s="210">
        <v>1.148334</v>
      </c>
      <c r="AM41" s="210">
        <v>1.1310210000000001</v>
      </c>
      <c r="AN41" s="210">
        <v>1.0918620000000001</v>
      </c>
      <c r="AO41" s="210">
        <v>1.157635</v>
      </c>
      <c r="AP41" s="210">
        <v>1.27874</v>
      </c>
      <c r="AQ41" s="210">
        <v>1.3176639999999999</v>
      </c>
      <c r="AR41" s="210">
        <v>1.4248670000000001</v>
      </c>
      <c r="AS41" s="210">
        <v>1.4902610000000001</v>
      </c>
      <c r="AT41" s="210">
        <v>1.578276</v>
      </c>
      <c r="AU41" s="210">
        <v>1.498904</v>
      </c>
      <c r="AV41" s="210">
        <v>1.4405509999999999</v>
      </c>
      <c r="AW41" s="210">
        <v>1.4995039999999999</v>
      </c>
      <c r="AX41" s="210">
        <v>1.524686</v>
      </c>
      <c r="AY41" s="210">
        <v>1.4228959999999999</v>
      </c>
      <c r="AZ41" s="210">
        <v>1.4567142856999999</v>
      </c>
      <c r="BA41" s="210">
        <v>1.4898387097000001</v>
      </c>
      <c r="BB41" s="299">
        <v>1.532707</v>
      </c>
      <c r="BC41" s="299">
        <v>1.557212</v>
      </c>
      <c r="BD41" s="299">
        <v>1.633243</v>
      </c>
      <c r="BE41" s="299">
        <v>1.6535470000000001</v>
      </c>
      <c r="BF41" s="299">
        <v>1.658396</v>
      </c>
      <c r="BG41" s="299">
        <v>1.5556049999999999</v>
      </c>
      <c r="BH41" s="299">
        <v>1.5551090000000001</v>
      </c>
      <c r="BI41" s="299">
        <v>1.6074520000000001</v>
      </c>
      <c r="BJ41" s="299">
        <v>1.6427620000000001</v>
      </c>
      <c r="BK41" s="299">
        <v>1.4785550000000001</v>
      </c>
      <c r="BL41" s="299">
        <v>1.4869790000000001</v>
      </c>
      <c r="BM41" s="299">
        <v>1.5731839999999999</v>
      </c>
      <c r="BN41" s="299">
        <v>1.5728260000000001</v>
      </c>
      <c r="BO41" s="299">
        <v>1.6367039999999999</v>
      </c>
      <c r="BP41" s="299">
        <v>1.7231609999999999</v>
      </c>
      <c r="BQ41" s="299">
        <v>1.7201599999999999</v>
      </c>
      <c r="BR41" s="299">
        <v>1.751455</v>
      </c>
      <c r="BS41" s="299">
        <v>1.6391370000000001</v>
      </c>
      <c r="BT41" s="299">
        <v>1.6679809999999999</v>
      </c>
      <c r="BU41" s="299">
        <v>1.6446069999999999</v>
      </c>
      <c r="BV41" s="299">
        <v>1.6915610000000001</v>
      </c>
    </row>
    <row r="42" spans="1:74" ht="11.15" customHeight="1" x14ac:dyDescent="0.25">
      <c r="A42" s="61" t="s">
        <v>509</v>
      </c>
      <c r="B42" s="571" t="s">
        <v>397</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4.0805470000000001</v>
      </c>
      <c r="AZ42" s="210">
        <v>4.2165714286</v>
      </c>
      <c r="BA42" s="210">
        <v>3.982516129</v>
      </c>
      <c r="BB42" s="299">
        <v>4.0542179999999997</v>
      </c>
      <c r="BC42" s="299">
        <v>4.0582580000000004</v>
      </c>
      <c r="BD42" s="299">
        <v>3.9724469999999998</v>
      </c>
      <c r="BE42" s="299">
        <v>3.8655020000000002</v>
      </c>
      <c r="BF42" s="299">
        <v>4.0393020000000002</v>
      </c>
      <c r="BG42" s="299">
        <v>3.970745</v>
      </c>
      <c r="BH42" s="299">
        <v>4.2186260000000004</v>
      </c>
      <c r="BI42" s="299">
        <v>4.1003730000000003</v>
      </c>
      <c r="BJ42" s="299">
        <v>3.9754779999999998</v>
      </c>
      <c r="BK42" s="299">
        <v>4.1594490000000004</v>
      </c>
      <c r="BL42" s="299">
        <v>4.2371999999999996</v>
      </c>
      <c r="BM42" s="299">
        <v>4.1480550000000003</v>
      </c>
      <c r="BN42" s="299">
        <v>4.1204099999999997</v>
      </c>
      <c r="BO42" s="299">
        <v>4.1209769999999999</v>
      </c>
      <c r="BP42" s="299">
        <v>4.0308489999999999</v>
      </c>
      <c r="BQ42" s="299">
        <v>3.9447909999999999</v>
      </c>
      <c r="BR42" s="299">
        <v>4.1195820000000003</v>
      </c>
      <c r="BS42" s="299">
        <v>4.0289140000000003</v>
      </c>
      <c r="BT42" s="299">
        <v>4.2527600000000003</v>
      </c>
      <c r="BU42" s="299">
        <v>4.1129259999999999</v>
      </c>
      <c r="BV42" s="299">
        <v>3.9875759999999998</v>
      </c>
    </row>
    <row r="43" spans="1:74" ht="11.15" customHeight="1" x14ac:dyDescent="0.25">
      <c r="A43" s="61" t="s">
        <v>510</v>
      </c>
      <c r="B43" s="571" t="s">
        <v>398</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0.238367</v>
      </c>
      <c r="AB43" s="210">
        <v>0.188162</v>
      </c>
      <c r="AC43" s="210">
        <v>9.1185000000000002E-2</v>
      </c>
      <c r="AD43" s="210">
        <v>7.4345999999999995E-2</v>
      </c>
      <c r="AE43" s="210">
        <v>6.1272E-2</v>
      </c>
      <c r="AF43" s="210">
        <v>0.20866799999999999</v>
      </c>
      <c r="AG43" s="210">
        <v>0.34601100000000001</v>
      </c>
      <c r="AH43" s="210">
        <v>0.30596699999999999</v>
      </c>
      <c r="AI43" s="210">
        <v>0.32232899999999998</v>
      </c>
      <c r="AJ43" s="210">
        <v>0.25484600000000002</v>
      </c>
      <c r="AK43" s="210">
        <v>0.20774899999999999</v>
      </c>
      <c r="AL43" s="210">
        <v>0.194439</v>
      </c>
      <c r="AM43" s="210">
        <v>0.242146</v>
      </c>
      <c r="AN43" s="210">
        <v>0.25888100000000003</v>
      </c>
      <c r="AO43" s="210">
        <v>0.29099900000000001</v>
      </c>
      <c r="AP43" s="210">
        <v>0.14258499999999999</v>
      </c>
      <c r="AQ43" s="210">
        <v>0.25917699999999999</v>
      </c>
      <c r="AR43" s="210">
        <v>0.33511600000000002</v>
      </c>
      <c r="AS43" s="210">
        <v>0.32672600000000002</v>
      </c>
      <c r="AT43" s="210">
        <v>0.34754099999999999</v>
      </c>
      <c r="AU43" s="210">
        <v>0.31909700000000002</v>
      </c>
      <c r="AV43" s="210">
        <v>0.37659199999999998</v>
      </c>
      <c r="AW43" s="210">
        <v>0.43167</v>
      </c>
      <c r="AX43" s="210">
        <v>0.41530400000000001</v>
      </c>
      <c r="AY43" s="210">
        <v>0.33403699999999997</v>
      </c>
      <c r="AZ43" s="210">
        <v>0.29617857142999998</v>
      </c>
      <c r="BA43" s="210">
        <v>0.3044516129</v>
      </c>
      <c r="BB43" s="299">
        <v>0.28470450000000003</v>
      </c>
      <c r="BC43" s="299">
        <v>0.25101309999999999</v>
      </c>
      <c r="BD43" s="299">
        <v>0.26657530000000002</v>
      </c>
      <c r="BE43" s="299">
        <v>0.31711499999999998</v>
      </c>
      <c r="BF43" s="299">
        <v>0.28616140000000001</v>
      </c>
      <c r="BG43" s="299">
        <v>0.29997360000000001</v>
      </c>
      <c r="BH43" s="299">
        <v>0.2747173</v>
      </c>
      <c r="BI43" s="299">
        <v>0.30352750000000001</v>
      </c>
      <c r="BJ43" s="299">
        <v>0.30720520000000001</v>
      </c>
      <c r="BK43" s="299">
        <v>0.2855974</v>
      </c>
      <c r="BL43" s="299">
        <v>0.21753459999999999</v>
      </c>
      <c r="BM43" s="299">
        <v>0.24203430000000001</v>
      </c>
      <c r="BN43" s="299">
        <v>0.27635199999999999</v>
      </c>
      <c r="BO43" s="299">
        <v>0.26329979999999997</v>
      </c>
      <c r="BP43" s="299">
        <v>0.2446535</v>
      </c>
      <c r="BQ43" s="299">
        <v>0.28773140000000003</v>
      </c>
      <c r="BR43" s="299">
        <v>0.25697150000000002</v>
      </c>
      <c r="BS43" s="299">
        <v>0.28342079999999997</v>
      </c>
      <c r="BT43" s="299">
        <v>0.28218140000000003</v>
      </c>
      <c r="BU43" s="299">
        <v>0.31027270000000001</v>
      </c>
      <c r="BV43" s="299">
        <v>0.29369430000000002</v>
      </c>
    </row>
    <row r="44" spans="1:74" ht="11.15" customHeight="1" x14ac:dyDescent="0.25">
      <c r="A44" s="61" t="s">
        <v>740</v>
      </c>
      <c r="B44" s="725" t="s">
        <v>964</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1.7582869999999999</v>
      </c>
      <c r="AB44" s="210">
        <v>1.6637900000000001</v>
      </c>
      <c r="AC44" s="210">
        <v>1.6377980000000001</v>
      </c>
      <c r="AD44" s="210">
        <v>1.5708169999999999</v>
      </c>
      <c r="AE44" s="210">
        <v>1.640039</v>
      </c>
      <c r="AF44" s="210">
        <v>1.8455349999999999</v>
      </c>
      <c r="AG44" s="210">
        <v>1.9170609999999999</v>
      </c>
      <c r="AH44" s="210">
        <v>1.9920659999999999</v>
      </c>
      <c r="AI44" s="210">
        <v>1.844808</v>
      </c>
      <c r="AJ44" s="210">
        <v>1.7337720000000001</v>
      </c>
      <c r="AK44" s="210">
        <v>1.7445200000000001</v>
      </c>
      <c r="AL44" s="210">
        <v>1.6400669999999999</v>
      </c>
      <c r="AM44" s="210">
        <v>1.6245419999999999</v>
      </c>
      <c r="AN44" s="210">
        <v>1.36992</v>
      </c>
      <c r="AO44" s="210">
        <v>1.568098</v>
      </c>
      <c r="AP44" s="210">
        <v>1.786025</v>
      </c>
      <c r="AQ44" s="210">
        <v>1.9588019999999999</v>
      </c>
      <c r="AR44" s="210">
        <v>2.111507</v>
      </c>
      <c r="AS44" s="210">
        <v>1.9506060000000001</v>
      </c>
      <c r="AT44" s="210">
        <v>2.0799639999999999</v>
      </c>
      <c r="AU44" s="210">
        <v>1.920466</v>
      </c>
      <c r="AV44" s="210">
        <v>1.830263</v>
      </c>
      <c r="AW44" s="210">
        <v>1.818835</v>
      </c>
      <c r="AX44" s="210">
        <v>1.7893110000000001</v>
      </c>
      <c r="AY44" s="210">
        <v>1.6501049999999999</v>
      </c>
      <c r="AZ44" s="210">
        <v>1.5788901</v>
      </c>
      <c r="BA44" s="210">
        <v>1.7794502999999999</v>
      </c>
      <c r="BB44" s="299">
        <v>1.9228780000000001</v>
      </c>
      <c r="BC44" s="299">
        <v>2.0100609999999999</v>
      </c>
      <c r="BD44" s="299">
        <v>2.175624</v>
      </c>
      <c r="BE44" s="299">
        <v>2.1639659999999998</v>
      </c>
      <c r="BF44" s="299">
        <v>2.207179</v>
      </c>
      <c r="BG44" s="299">
        <v>2.1047120000000001</v>
      </c>
      <c r="BH44" s="299">
        <v>1.977919</v>
      </c>
      <c r="BI44" s="299">
        <v>1.9800469999999999</v>
      </c>
      <c r="BJ44" s="299">
        <v>1.828592</v>
      </c>
      <c r="BK44" s="299">
        <v>1.870458</v>
      </c>
      <c r="BL44" s="299">
        <v>1.710553</v>
      </c>
      <c r="BM44" s="299">
        <v>1.865669</v>
      </c>
      <c r="BN44" s="299">
        <v>1.951122</v>
      </c>
      <c r="BO44" s="299">
        <v>2.0614720000000002</v>
      </c>
      <c r="BP44" s="299">
        <v>2.2123360000000001</v>
      </c>
      <c r="BQ44" s="299">
        <v>2.2251120000000002</v>
      </c>
      <c r="BR44" s="299">
        <v>2.2250019999999999</v>
      </c>
      <c r="BS44" s="299">
        <v>2.1337959999999998</v>
      </c>
      <c r="BT44" s="299">
        <v>2.0178530000000001</v>
      </c>
      <c r="BU44" s="299">
        <v>1.99491</v>
      </c>
      <c r="BV44" s="299">
        <v>1.8690789999999999</v>
      </c>
    </row>
    <row r="45" spans="1:74" ht="11.15" customHeight="1" x14ac:dyDescent="0.25">
      <c r="A45" s="61" t="s">
        <v>511</v>
      </c>
      <c r="B45" s="571" t="s">
        <v>183</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19.933388999999998</v>
      </c>
      <c r="AB45" s="210">
        <v>20.132254</v>
      </c>
      <c r="AC45" s="210">
        <v>18.462842999999999</v>
      </c>
      <c r="AD45" s="210">
        <v>14.548507000000001</v>
      </c>
      <c r="AE45" s="210">
        <v>16.078187</v>
      </c>
      <c r="AF45" s="210">
        <v>17.578064000000001</v>
      </c>
      <c r="AG45" s="210">
        <v>18.381074000000002</v>
      </c>
      <c r="AH45" s="210">
        <v>18.557877999999999</v>
      </c>
      <c r="AI45" s="210">
        <v>18.414832000000001</v>
      </c>
      <c r="AJ45" s="210">
        <v>18.613651999999998</v>
      </c>
      <c r="AK45" s="210">
        <v>18.742522999999998</v>
      </c>
      <c r="AL45" s="210">
        <v>18.801691999999999</v>
      </c>
      <c r="AM45" s="210">
        <v>18.595400999999999</v>
      </c>
      <c r="AN45" s="210">
        <v>17.444201</v>
      </c>
      <c r="AO45" s="210">
        <v>19.203831999999998</v>
      </c>
      <c r="AP45" s="210">
        <v>19.459365999999999</v>
      </c>
      <c r="AQ45" s="210">
        <v>20.093644999999999</v>
      </c>
      <c r="AR45" s="210">
        <v>20.537158000000002</v>
      </c>
      <c r="AS45" s="210">
        <v>19.894012</v>
      </c>
      <c r="AT45" s="210">
        <v>20.510584000000001</v>
      </c>
      <c r="AU45" s="210">
        <v>20.223537</v>
      </c>
      <c r="AV45" s="210">
        <v>19.891591999999999</v>
      </c>
      <c r="AW45" s="210">
        <v>20.594621</v>
      </c>
      <c r="AX45" s="210">
        <v>20.764406999999999</v>
      </c>
      <c r="AY45" s="210">
        <v>19.731019</v>
      </c>
      <c r="AZ45" s="210">
        <v>20.225307891</v>
      </c>
      <c r="BA45" s="210">
        <v>20.000621323000001</v>
      </c>
      <c r="BB45" s="299">
        <v>20.31382</v>
      </c>
      <c r="BC45" s="299">
        <v>20.621279999999999</v>
      </c>
      <c r="BD45" s="299">
        <v>20.88495</v>
      </c>
      <c r="BE45" s="299">
        <v>20.89218</v>
      </c>
      <c r="BF45" s="299">
        <v>21.048110000000001</v>
      </c>
      <c r="BG45" s="299">
        <v>20.519960000000001</v>
      </c>
      <c r="BH45" s="299">
        <v>20.790179999999999</v>
      </c>
      <c r="BI45" s="299">
        <v>21.003440000000001</v>
      </c>
      <c r="BJ45" s="299">
        <v>20.885950000000001</v>
      </c>
      <c r="BK45" s="299">
        <v>20.074539999999999</v>
      </c>
      <c r="BL45" s="299">
        <v>20.306950000000001</v>
      </c>
      <c r="BM45" s="299">
        <v>20.50357</v>
      </c>
      <c r="BN45" s="299">
        <v>20.702549999999999</v>
      </c>
      <c r="BO45" s="299">
        <v>20.913509999999999</v>
      </c>
      <c r="BP45" s="299">
        <v>21.148620000000001</v>
      </c>
      <c r="BQ45" s="299">
        <v>21.101289999999999</v>
      </c>
      <c r="BR45" s="299">
        <v>21.297219999999999</v>
      </c>
      <c r="BS45" s="299">
        <v>20.828720000000001</v>
      </c>
      <c r="BT45" s="299">
        <v>21.09282</v>
      </c>
      <c r="BU45" s="299">
        <v>21.187719999999999</v>
      </c>
      <c r="BV45" s="299">
        <v>21.137029999999999</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726"/>
      <c r="BC46" s="726"/>
      <c r="BD46" s="726"/>
      <c r="BE46" s="726"/>
      <c r="BF46" s="726"/>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741</v>
      </c>
      <c r="B47" s="174" t="s">
        <v>972</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-0.81365100000000001</v>
      </c>
      <c r="AN47" s="210">
        <v>-1.2914E-2</v>
      </c>
      <c r="AO47" s="210">
        <v>0.60933700000000002</v>
      </c>
      <c r="AP47" s="210">
        <v>-0.84297</v>
      </c>
      <c r="AQ47" s="210">
        <v>0.29908200000000001</v>
      </c>
      <c r="AR47" s="210">
        <v>3.6540000000000003E-2</v>
      </c>
      <c r="AS47" s="210">
        <v>0.14862</v>
      </c>
      <c r="AT47" s="210">
        <v>-0.184418</v>
      </c>
      <c r="AU47" s="210">
        <v>1.1237980000000001</v>
      </c>
      <c r="AV47" s="210">
        <v>-0.53785700000000003</v>
      </c>
      <c r="AW47" s="210">
        <v>-0.71009100000000003</v>
      </c>
      <c r="AX47" s="210">
        <v>-1.062346</v>
      </c>
      <c r="AY47" s="210">
        <v>-0.60469499999999998</v>
      </c>
      <c r="AZ47" s="210">
        <v>-0.85714159929</v>
      </c>
      <c r="BA47" s="210">
        <v>-1.0711423441000001</v>
      </c>
      <c r="BB47" s="299">
        <v>0.61481269999999999</v>
      </c>
      <c r="BC47" s="299">
        <v>0.21027609999999999</v>
      </c>
      <c r="BD47" s="299">
        <v>-0.19299189999999999</v>
      </c>
      <c r="BE47" s="299">
        <v>-0.39911770000000002</v>
      </c>
      <c r="BF47" s="299">
        <v>-0.77410129999999999</v>
      </c>
      <c r="BG47" s="299">
        <v>-1.2078770000000001</v>
      </c>
      <c r="BH47" s="299">
        <v>-1.326956</v>
      </c>
      <c r="BI47" s="299">
        <v>-0.40597149999999999</v>
      </c>
      <c r="BJ47" s="299">
        <v>-1.244375</v>
      </c>
      <c r="BK47" s="299">
        <v>-1.2143470000000001</v>
      </c>
      <c r="BL47" s="299">
        <v>-1.4195880000000001</v>
      </c>
      <c r="BM47" s="299">
        <v>-1.1327560000000001</v>
      </c>
      <c r="BN47" s="299">
        <v>-0.47093560000000001</v>
      </c>
      <c r="BO47" s="299">
        <v>-0.24674090000000001</v>
      </c>
      <c r="BP47" s="299">
        <v>-0.241672</v>
      </c>
      <c r="BQ47" s="299">
        <v>-0.43688719999999998</v>
      </c>
      <c r="BR47" s="299">
        <v>-0.53652069999999996</v>
      </c>
      <c r="BS47" s="299">
        <v>-1.0285299999999999</v>
      </c>
      <c r="BT47" s="299">
        <v>-1.1964649999999999</v>
      </c>
      <c r="BU47" s="299">
        <v>-1.414193</v>
      </c>
      <c r="BV47" s="299">
        <v>-2.0366550000000001</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302"/>
      <c r="BC48" s="302"/>
      <c r="BD48" s="302"/>
      <c r="BE48" s="302"/>
      <c r="BF48" s="30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366"/>
      <c r="BC49" s="366"/>
      <c r="BD49" s="366"/>
      <c r="BE49" s="366"/>
      <c r="BF49" s="366"/>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110</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366"/>
      <c r="BC50" s="366"/>
      <c r="BD50" s="366"/>
      <c r="BE50" s="366"/>
      <c r="BF50" s="366"/>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512</v>
      </c>
      <c r="B51" s="571" t="s">
        <v>1354</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414.27300000000002</v>
      </c>
      <c r="AZ51" s="68">
        <v>411.56200000000001</v>
      </c>
      <c r="BA51" s="68">
        <v>412.37099999999998</v>
      </c>
      <c r="BB51" s="301">
        <v>427.66899999999998</v>
      </c>
      <c r="BC51" s="301">
        <v>433.78919999999999</v>
      </c>
      <c r="BD51" s="301">
        <v>430.31209999999999</v>
      </c>
      <c r="BE51" s="301">
        <v>419.51979999999998</v>
      </c>
      <c r="BF51" s="301">
        <v>412.37139999999999</v>
      </c>
      <c r="BG51" s="301">
        <v>416.3603</v>
      </c>
      <c r="BH51" s="301">
        <v>428.7869</v>
      </c>
      <c r="BI51" s="301">
        <v>434.12220000000002</v>
      </c>
      <c r="BJ51" s="301">
        <v>425.45429999999999</v>
      </c>
      <c r="BK51" s="301">
        <v>437.26729999999998</v>
      </c>
      <c r="BL51" s="301">
        <v>445.93329999999997</v>
      </c>
      <c r="BM51" s="301">
        <v>459.97179999999997</v>
      </c>
      <c r="BN51" s="301">
        <v>469.66070000000002</v>
      </c>
      <c r="BO51" s="301">
        <v>470.8929</v>
      </c>
      <c r="BP51" s="301">
        <v>468.30309999999997</v>
      </c>
      <c r="BQ51" s="301">
        <v>461.7303</v>
      </c>
      <c r="BR51" s="301">
        <v>460.18889999999999</v>
      </c>
      <c r="BS51" s="301">
        <v>463.02440000000001</v>
      </c>
      <c r="BT51" s="301">
        <v>470.28379999999999</v>
      </c>
      <c r="BU51" s="301">
        <v>470.89319999999998</v>
      </c>
      <c r="BV51" s="301">
        <v>457.73910000000001</v>
      </c>
    </row>
    <row r="52" spans="1:74" ht="11.15" customHeight="1" x14ac:dyDescent="0.25">
      <c r="A52" s="565" t="s">
        <v>962</v>
      </c>
      <c r="B52" s="66" t="s">
        <v>963</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286.69053500000001</v>
      </c>
      <c r="AK52" s="68">
        <v>265.56374899999997</v>
      </c>
      <c r="AL52" s="68">
        <v>228.168397</v>
      </c>
      <c r="AM52" s="68">
        <v>192.06200000000001</v>
      </c>
      <c r="AN52" s="68">
        <v>170.654</v>
      </c>
      <c r="AO52" s="68">
        <v>168.58439799999999</v>
      </c>
      <c r="AP52" s="68">
        <v>177.09004400000001</v>
      </c>
      <c r="AQ52" s="68">
        <v>186.61466300000001</v>
      </c>
      <c r="AR52" s="68">
        <v>195.77227400000001</v>
      </c>
      <c r="AS52" s="68">
        <v>212.49515099999999</v>
      </c>
      <c r="AT52" s="68">
        <v>219.805522</v>
      </c>
      <c r="AU52" s="68">
        <v>225.565371</v>
      </c>
      <c r="AV52" s="68">
        <v>230.29978700000001</v>
      </c>
      <c r="AW52" s="68">
        <v>215.513768</v>
      </c>
      <c r="AX52" s="68">
        <v>188.360107</v>
      </c>
      <c r="AY52" s="68">
        <v>161.101224</v>
      </c>
      <c r="AZ52" s="68">
        <v>137.827</v>
      </c>
      <c r="BA52" s="68">
        <v>139.613</v>
      </c>
      <c r="BB52" s="301">
        <v>154.1164</v>
      </c>
      <c r="BC52" s="301">
        <v>172.83150000000001</v>
      </c>
      <c r="BD52" s="301">
        <v>194.85</v>
      </c>
      <c r="BE52" s="301">
        <v>214.80549999999999</v>
      </c>
      <c r="BF52" s="301">
        <v>235.51169999999999</v>
      </c>
      <c r="BG52" s="301">
        <v>243.3783</v>
      </c>
      <c r="BH52" s="301">
        <v>240.7209</v>
      </c>
      <c r="BI52" s="301">
        <v>227.62989999999999</v>
      </c>
      <c r="BJ52" s="301">
        <v>205.5737</v>
      </c>
      <c r="BK52" s="301">
        <v>182.5343</v>
      </c>
      <c r="BL52" s="301">
        <v>167.53739999999999</v>
      </c>
      <c r="BM52" s="301">
        <v>166.63200000000001</v>
      </c>
      <c r="BN52" s="301">
        <v>177.8151</v>
      </c>
      <c r="BO52" s="301">
        <v>196.45750000000001</v>
      </c>
      <c r="BP52" s="301">
        <v>214.2406</v>
      </c>
      <c r="BQ52" s="301">
        <v>229.54859999999999</v>
      </c>
      <c r="BR52" s="301">
        <v>246.5694</v>
      </c>
      <c r="BS52" s="301">
        <v>251.78270000000001</v>
      </c>
      <c r="BT52" s="301">
        <v>247.67509999999999</v>
      </c>
      <c r="BU52" s="301">
        <v>233.00700000000001</v>
      </c>
      <c r="BV52" s="301">
        <v>209.03800000000001</v>
      </c>
    </row>
    <row r="53" spans="1:74" ht="11.15" customHeight="1" x14ac:dyDescent="0.25">
      <c r="A53" s="61" t="s">
        <v>744</v>
      </c>
      <c r="B53" s="172" t="s">
        <v>395</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82.948999999999998</v>
      </c>
      <c r="AZ53" s="68">
        <v>84.962999999999994</v>
      </c>
      <c r="BA53" s="68">
        <v>87.793999999999997</v>
      </c>
      <c r="BB53" s="301">
        <v>92.170159999999996</v>
      </c>
      <c r="BC53" s="301">
        <v>90.959559999999996</v>
      </c>
      <c r="BD53" s="301">
        <v>89.771910000000005</v>
      </c>
      <c r="BE53" s="301">
        <v>89.310500000000005</v>
      </c>
      <c r="BF53" s="301">
        <v>88.832329999999999</v>
      </c>
      <c r="BG53" s="301">
        <v>89.659030000000001</v>
      </c>
      <c r="BH53" s="301">
        <v>91.591099999999997</v>
      </c>
      <c r="BI53" s="301">
        <v>88.778620000000004</v>
      </c>
      <c r="BJ53" s="301">
        <v>82.949060000000003</v>
      </c>
      <c r="BK53" s="301">
        <v>87.978099999999998</v>
      </c>
      <c r="BL53" s="301">
        <v>90.143690000000007</v>
      </c>
      <c r="BM53" s="301">
        <v>92.263720000000006</v>
      </c>
      <c r="BN53" s="301">
        <v>94.003349999999998</v>
      </c>
      <c r="BO53" s="301">
        <v>91.930310000000006</v>
      </c>
      <c r="BP53" s="301">
        <v>90.103440000000006</v>
      </c>
      <c r="BQ53" s="301">
        <v>89.288169999999994</v>
      </c>
      <c r="BR53" s="301">
        <v>88.811760000000007</v>
      </c>
      <c r="BS53" s="301">
        <v>89.577879999999993</v>
      </c>
      <c r="BT53" s="301">
        <v>91.330510000000004</v>
      </c>
      <c r="BU53" s="301">
        <v>88.57132</v>
      </c>
      <c r="BV53" s="301">
        <v>82.533339999999995</v>
      </c>
    </row>
    <row r="54" spans="1:74" ht="11.15" customHeight="1" x14ac:dyDescent="0.25">
      <c r="A54" s="61" t="s">
        <v>746</v>
      </c>
      <c r="B54" s="172" t="s">
        <v>399</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29.927185999999999</v>
      </c>
      <c r="AB54" s="68">
        <v>30.241679000000001</v>
      </c>
      <c r="AC54" s="68">
        <v>33.430008999999998</v>
      </c>
      <c r="AD54" s="68">
        <v>32.151342</v>
      </c>
      <c r="AE54" s="68">
        <v>28.504470000000001</v>
      </c>
      <c r="AF54" s="68">
        <v>25.385138000000001</v>
      </c>
      <c r="AG54" s="68">
        <v>25.232996</v>
      </c>
      <c r="AH54" s="68">
        <v>25.151019000000002</v>
      </c>
      <c r="AI54" s="68">
        <v>24.638249999999999</v>
      </c>
      <c r="AJ54" s="68">
        <v>26.637853</v>
      </c>
      <c r="AK54" s="68">
        <v>28.670566000000001</v>
      </c>
      <c r="AL54" s="68">
        <v>29.655564999999999</v>
      </c>
      <c r="AM54" s="68">
        <v>32.518999999999998</v>
      </c>
      <c r="AN54" s="68">
        <v>31.123999999999999</v>
      </c>
      <c r="AO54" s="68">
        <v>29.082208000000001</v>
      </c>
      <c r="AP54" s="68">
        <v>28.414141000000001</v>
      </c>
      <c r="AQ54" s="68">
        <v>27.684885999999999</v>
      </c>
      <c r="AR54" s="68">
        <v>27.524709999999999</v>
      </c>
      <c r="AS54" s="68">
        <v>28.52739</v>
      </c>
      <c r="AT54" s="68">
        <v>26.396702999999999</v>
      </c>
      <c r="AU54" s="68">
        <v>25.430175999999999</v>
      </c>
      <c r="AV54" s="68">
        <v>25.144577999999999</v>
      </c>
      <c r="AW54" s="68">
        <v>26.387581000000001</v>
      </c>
      <c r="AX54" s="68">
        <v>28.646297000000001</v>
      </c>
      <c r="AY54" s="68">
        <v>33.030715999999998</v>
      </c>
      <c r="AZ54" s="68">
        <v>32.840959177999999</v>
      </c>
      <c r="BA54" s="68">
        <v>33.485069111999998</v>
      </c>
      <c r="BB54" s="301">
        <v>33.13449</v>
      </c>
      <c r="BC54" s="301">
        <v>32.734720000000003</v>
      </c>
      <c r="BD54" s="301">
        <v>32.25582</v>
      </c>
      <c r="BE54" s="301">
        <v>32.098799999999997</v>
      </c>
      <c r="BF54" s="301">
        <v>31.770109999999999</v>
      </c>
      <c r="BG54" s="301">
        <v>31.961659999999998</v>
      </c>
      <c r="BH54" s="301">
        <v>31.383279999999999</v>
      </c>
      <c r="BI54" s="301">
        <v>31.769690000000001</v>
      </c>
      <c r="BJ54" s="301">
        <v>32.248800000000003</v>
      </c>
      <c r="BK54" s="301">
        <v>34.257869999999997</v>
      </c>
      <c r="BL54" s="301">
        <v>34.406269999999999</v>
      </c>
      <c r="BM54" s="301">
        <v>34.302860000000003</v>
      </c>
      <c r="BN54" s="301">
        <v>33.953139999999998</v>
      </c>
      <c r="BO54" s="301">
        <v>33.553249999999998</v>
      </c>
      <c r="BP54" s="301">
        <v>33.072879999999998</v>
      </c>
      <c r="BQ54" s="301">
        <v>32.916170000000001</v>
      </c>
      <c r="BR54" s="301">
        <v>32.58887</v>
      </c>
      <c r="BS54" s="301">
        <v>32.781599999999997</v>
      </c>
      <c r="BT54" s="301">
        <v>32.203099999999999</v>
      </c>
      <c r="BU54" s="301">
        <v>32.589320000000001</v>
      </c>
      <c r="BV54" s="301">
        <v>33.071779999999997</v>
      </c>
    </row>
    <row r="55" spans="1:74" ht="11.15" customHeight="1" x14ac:dyDescent="0.25">
      <c r="A55" s="61" t="s">
        <v>488</v>
      </c>
      <c r="B55" s="172" t="s">
        <v>400</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241.22969800000001</v>
      </c>
      <c r="AL55" s="68">
        <v>243.39474999999999</v>
      </c>
      <c r="AM55" s="68">
        <v>255.13900000000001</v>
      </c>
      <c r="AN55" s="68">
        <v>241.09299999999999</v>
      </c>
      <c r="AO55" s="68">
        <v>237.64709199999999</v>
      </c>
      <c r="AP55" s="68">
        <v>238.42045100000001</v>
      </c>
      <c r="AQ55" s="68">
        <v>239.85271499999999</v>
      </c>
      <c r="AR55" s="68">
        <v>237.23922200000001</v>
      </c>
      <c r="AS55" s="68">
        <v>230.768698</v>
      </c>
      <c r="AT55" s="68">
        <v>225.69403299999999</v>
      </c>
      <c r="AU55" s="68">
        <v>227.045558</v>
      </c>
      <c r="AV55" s="68">
        <v>216.69439</v>
      </c>
      <c r="AW55" s="68">
        <v>220.606607</v>
      </c>
      <c r="AX55" s="68">
        <v>232.236537</v>
      </c>
      <c r="AY55" s="68">
        <v>251.75343699999999</v>
      </c>
      <c r="AZ55" s="68">
        <v>244.60599999999999</v>
      </c>
      <c r="BA55" s="68">
        <v>236.78800000000001</v>
      </c>
      <c r="BB55" s="301">
        <v>237.36930000000001</v>
      </c>
      <c r="BC55" s="301">
        <v>239.49469999999999</v>
      </c>
      <c r="BD55" s="301">
        <v>245.32040000000001</v>
      </c>
      <c r="BE55" s="301">
        <v>244.57320000000001</v>
      </c>
      <c r="BF55" s="301">
        <v>236.6925</v>
      </c>
      <c r="BG55" s="301">
        <v>233.59360000000001</v>
      </c>
      <c r="BH55" s="301">
        <v>229.77</v>
      </c>
      <c r="BI55" s="301">
        <v>239.1103</v>
      </c>
      <c r="BJ55" s="301">
        <v>249.065</v>
      </c>
      <c r="BK55" s="301">
        <v>257.41820000000001</v>
      </c>
      <c r="BL55" s="301">
        <v>257.43619999999999</v>
      </c>
      <c r="BM55" s="301">
        <v>247.06559999999999</v>
      </c>
      <c r="BN55" s="301">
        <v>241.3818</v>
      </c>
      <c r="BO55" s="301">
        <v>241.7841</v>
      </c>
      <c r="BP55" s="301">
        <v>246.4896</v>
      </c>
      <c r="BQ55" s="301">
        <v>246.8587</v>
      </c>
      <c r="BR55" s="301">
        <v>241.07310000000001</v>
      </c>
      <c r="BS55" s="301">
        <v>238.38849999999999</v>
      </c>
      <c r="BT55" s="301">
        <v>234.81890000000001</v>
      </c>
      <c r="BU55" s="301">
        <v>241.2056</v>
      </c>
      <c r="BV55" s="301">
        <v>250.50319999999999</v>
      </c>
    </row>
    <row r="56" spans="1:74" ht="11.15" customHeight="1" x14ac:dyDescent="0.25">
      <c r="A56" s="61" t="s">
        <v>489</v>
      </c>
      <c r="B56" s="172" t="s">
        <v>401</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25.398053999999998</v>
      </c>
      <c r="AM56" s="68">
        <v>22.939</v>
      </c>
      <c r="AN56" s="68">
        <v>20.896000000000001</v>
      </c>
      <c r="AO56" s="68">
        <v>20.259076</v>
      </c>
      <c r="AP56" s="68">
        <v>21.279779000000001</v>
      </c>
      <c r="AQ56" s="68">
        <v>20.360513999999998</v>
      </c>
      <c r="AR56" s="68">
        <v>18.600299</v>
      </c>
      <c r="AS56" s="68">
        <v>17.886856999999999</v>
      </c>
      <c r="AT56" s="68">
        <v>18.165274</v>
      </c>
      <c r="AU56" s="68">
        <v>18.506231</v>
      </c>
      <c r="AV56" s="68">
        <v>18.285882000000001</v>
      </c>
      <c r="AW56" s="68">
        <v>18.044886999999999</v>
      </c>
      <c r="AX56" s="68">
        <v>17.742739</v>
      </c>
      <c r="AY56" s="68">
        <v>18.089321999999999</v>
      </c>
      <c r="AZ56" s="68">
        <v>19.062000000000001</v>
      </c>
      <c r="BA56" s="68">
        <v>16.515000000000001</v>
      </c>
      <c r="BB56" s="301">
        <v>17.346920000000001</v>
      </c>
      <c r="BC56" s="301">
        <v>19.105969999999999</v>
      </c>
      <c r="BD56" s="301">
        <v>20.777149999999999</v>
      </c>
      <c r="BE56" s="301">
        <v>21.713699999999999</v>
      </c>
      <c r="BF56" s="301">
        <v>23.096550000000001</v>
      </c>
      <c r="BG56" s="301">
        <v>23.043949999999999</v>
      </c>
      <c r="BH56" s="301">
        <v>24.384930000000001</v>
      </c>
      <c r="BI56" s="301">
        <v>25.196809999999999</v>
      </c>
      <c r="BJ56" s="301">
        <v>26.6098</v>
      </c>
      <c r="BK56" s="301">
        <v>26.730869999999999</v>
      </c>
      <c r="BL56" s="301">
        <v>25.929749999999999</v>
      </c>
      <c r="BM56" s="301">
        <v>23.20532</v>
      </c>
      <c r="BN56" s="301">
        <v>22.473210000000002</v>
      </c>
      <c r="BO56" s="301">
        <v>23.29842</v>
      </c>
      <c r="BP56" s="301">
        <v>24.262060000000002</v>
      </c>
      <c r="BQ56" s="301">
        <v>24.725269999999998</v>
      </c>
      <c r="BR56" s="301">
        <v>25.795839999999998</v>
      </c>
      <c r="BS56" s="301">
        <v>25.37773</v>
      </c>
      <c r="BT56" s="301">
        <v>26.43891</v>
      </c>
      <c r="BU56" s="301">
        <v>26.70926</v>
      </c>
      <c r="BV56" s="301">
        <v>27.874549999999999</v>
      </c>
    </row>
    <row r="57" spans="1:74" ht="11.15" customHeight="1" x14ac:dyDescent="0.25">
      <c r="A57" s="61" t="s">
        <v>490</v>
      </c>
      <c r="B57" s="172" t="s">
        <v>676</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216.19064399999999</v>
      </c>
      <c r="AL57" s="68">
        <v>217.99669599999999</v>
      </c>
      <c r="AM57" s="68">
        <v>232.2</v>
      </c>
      <c r="AN57" s="68">
        <v>220.197</v>
      </c>
      <c r="AO57" s="68">
        <v>217.38801599999999</v>
      </c>
      <c r="AP57" s="68">
        <v>217.140672</v>
      </c>
      <c r="AQ57" s="68">
        <v>219.49220099999999</v>
      </c>
      <c r="AR57" s="68">
        <v>218.63892300000001</v>
      </c>
      <c r="AS57" s="68">
        <v>212.88184100000001</v>
      </c>
      <c r="AT57" s="68">
        <v>207.52875900000001</v>
      </c>
      <c r="AU57" s="68">
        <v>208.53932699999999</v>
      </c>
      <c r="AV57" s="68">
        <v>198.40850800000001</v>
      </c>
      <c r="AW57" s="68">
        <v>202.56172000000001</v>
      </c>
      <c r="AX57" s="68">
        <v>214.493798</v>
      </c>
      <c r="AY57" s="68">
        <v>233.66411500000001</v>
      </c>
      <c r="AZ57" s="68">
        <v>225.54400000000001</v>
      </c>
      <c r="BA57" s="68">
        <v>220.27199999999999</v>
      </c>
      <c r="BB57" s="301">
        <v>220.0224</v>
      </c>
      <c r="BC57" s="301">
        <v>220.3887</v>
      </c>
      <c r="BD57" s="301">
        <v>224.54329999999999</v>
      </c>
      <c r="BE57" s="301">
        <v>222.8595</v>
      </c>
      <c r="BF57" s="301">
        <v>213.596</v>
      </c>
      <c r="BG57" s="301">
        <v>210.5496</v>
      </c>
      <c r="BH57" s="301">
        <v>205.38499999999999</v>
      </c>
      <c r="BI57" s="301">
        <v>213.9135</v>
      </c>
      <c r="BJ57" s="301">
        <v>222.45519999999999</v>
      </c>
      <c r="BK57" s="301">
        <v>230.68729999999999</v>
      </c>
      <c r="BL57" s="301">
        <v>231.50649999999999</v>
      </c>
      <c r="BM57" s="301">
        <v>223.8603</v>
      </c>
      <c r="BN57" s="301">
        <v>218.90860000000001</v>
      </c>
      <c r="BO57" s="301">
        <v>218.48570000000001</v>
      </c>
      <c r="BP57" s="301">
        <v>222.2276</v>
      </c>
      <c r="BQ57" s="301">
        <v>222.13339999999999</v>
      </c>
      <c r="BR57" s="301">
        <v>215.2773</v>
      </c>
      <c r="BS57" s="301">
        <v>213.01079999999999</v>
      </c>
      <c r="BT57" s="301">
        <v>208.37989999999999</v>
      </c>
      <c r="BU57" s="301">
        <v>214.49629999999999</v>
      </c>
      <c r="BV57" s="301">
        <v>222.62870000000001</v>
      </c>
    </row>
    <row r="58" spans="1:74" ht="11.15" customHeight="1" x14ac:dyDescent="0.25">
      <c r="A58" s="61" t="s">
        <v>513</v>
      </c>
      <c r="B58" s="172" t="s">
        <v>385</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38.582630000000002</v>
      </c>
      <c r="AZ58" s="68">
        <v>39.162999999999997</v>
      </c>
      <c r="BA58" s="68">
        <v>35.384</v>
      </c>
      <c r="BB58" s="301">
        <v>36.442259999999997</v>
      </c>
      <c r="BC58" s="301">
        <v>37.426549999999999</v>
      </c>
      <c r="BD58" s="301">
        <v>37.148699999999998</v>
      </c>
      <c r="BE58" s="301">
        <v>38.729280000000003</v>
      </c>
      <c r="BF58" s="301">
        <v>38.635449999999999</v>
      </c>
      <c r="BG58" s="301">
        <v>40.288980000000002</v>
      </c>
      <c r="BH58" s="301">
        <v>39.65381</v>
      </c>
      <c r="BI58" s="301">
        <v>37.68271</v>
      </c>
      <c r="BJ58" s="301">
        <v>37.642470000000003</v>
      </c>
      <c r="BK58" s="301">
        <v>38.247050000000002</v>
      </c>
      <c r="BL58" s="301">
        <v>37.852229999999999</v>
      </c>
      <c r="BM58" s="301">
        <v>37.464109999999998</v>
      </c>
      <c r="BN58" s="301">
        <v>38.257249999999999</v>
      </c>
      <c r="BO58" s="301">
        <v>39.002049999999997</v>
      </c>
      <c r="BP58" s="301">
        <v>38.514699999999998</v>
      </c>
      <c r="BQ58" s="301">
        <v>39.911769999999997</v>
      </c>
      <c r="BR58" s="301">
        <v>39.678730000000002</v>
      </c>
      <c r="BS58" s="301">
        <v>41.186480000000003</v>
      </c>
      <c r="BT58" s="301">
        <v>40.350290000000001</v>
      </c>
      <c r="BU58" s="301">
        <v>38.271149999999999</v>
      </c>
      <c r="BV58" s="301">
        <v>38.151470000000003</v>
      </c>
    </row>
    <row r="59" spans="1:74" ht="11.15" customHeight="1" x14ac:dyDescent="0.25">
      <c r="A59" s="61" t="s">
        <v>469</v>
      </c>
      <c r="B59" s="172" t="s">
        <v>397</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145.477451</v>
      </c>
      <c r="AP59" s="68">
        <v>136.014297</v>
      </c>
      <c r="AQ59" s="68">
        <v>139.960544</v>
      </c>
      <c r="AR59" s="68">
        <v>140.05955499999999</v>
      </c>
      <c r="AS59" s="68">
        <v>142.04915600000001</v>
      </c>
      <c r="AT59" s="68">
        <v>137.85044099999999</v>
      </c>
      <c r="AU59" s="68">
        <v>131.656395</v>
      </c>
      <c r="AV59" s="68">
        <v>132.55944400000001</v>
      </c>
      <c r="AW59" s="68">
        <v>131.60939400000001</v>
      </c>
      <c r="AX59" s="68">
        <v>129.92805999999999</v>
      </c>
      <c r="AY59" s="68">
        <v>124.989002</v>
      </c>
      <c r="AZ59" s="68">
        <v>113.874</v>
      </c>
      <c r="BA59" s="68">
        <v>114.301</v>
      </c>
      <c r="BB59" s="301">
        <v>114.35129999999999</v>
      </c>
      <c r="BC59" s="301">
        <v>118.42659999999999</v>
      </c>
      <c r="BD59" s="301">
        <v>121.3741</v>
      </c>
      <c r="BE59" s="301">
        <v>127.2411</v>
      </c>
      <c r="BF59" s="301">
        <v>130.3407</v>
      </c>
      <c r="BG59" s="301">
        <v>129.41380000000001</v>
      </c>
      <c r="BH59" s="301">
        <v>121.50239999999999</v>
      </c>
      <c r="BI59" s="301">
        <v>125.1806</v>
      </c>
      <c r="BJ59" s="301">
        <v>131.1498</v>
      </c>
      <c r="BK59" s="301">
        <v>129.5985</v>
      </c>
      <c r="BL59" s="301">
        <v>125.727</v>
      </c>
      <c r="BM59" s="301">
        <v>119.40470000000001</v>
      </c>
      <c r="BN59" s="301">
        <v>118.4434</v>
      </c>
      <c r="BO59" s="301">
        <v>121.8232</v>
      </c>
      <c r="BP59" s="301">
        <v>124.5317</v>
      </c>
      <c r="BQ59" s="301">
        <v>129.9213</v>
      </c>
      <c r="BR59" s="301">
        <v>132.70769999999999</v>
      </c>
      <c r="BS59" s="301">
        <v>131.40649999999999</v>
      </c>
      <c r="BT59" s="301">
        <v>124.53489999999999</v>
      </c>
      <c r="BU59" s="301">
        <v>127.50109999999999</v>
      </c>
      <c r="BV59" s="301">
        <v>133.3135</v>
      </c>
    </row>
    <row r="60" spans="1:74" ht="11.15" customHeight="1" x14ac:dyDescent="0.25">
      <c r="A60" s="61" t="s">
        <v>514</v>
      </c>
      <c r="B60" s="172" t="s">
        <v>398</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26.748999999999999</v>
      </c>
      <c r="AZ60" s="68">
        <v>27.54</v>
      </c>
      <c r="BA60" s="68">
        <v>28.803000000000001</v>
      </c>
      <c r="BB60" s="301">
        <v>28.699960000000001</v>
      </c>
      <c r="BC60" s="301">
        <v>30.465730000000001</v>
      </c>
      <c r="BD60" s="301">
        <v>30.771170000000001</v>
      </c>
      <c r="BE60" s="301">
        <v>29.904810000000001</v>
      </c>
      <c r="BF60" s="301">
        <v>29.028479999999998</v>
      </c>
      <c r="BG60" s="301">
        <v>29.58473</v>
      </c>
      <c r="BH60" s="301">
        <v>30.3734</v>
      </c>
      <c r="BI60" s="301">
        <v>32.10313</v>
      </c>
      <c r="BJ60" s="301">
        <v>31.022079999999999</v>
      </c>
      <c r="BK60" s="301">
        <v>30.955089999999998</v>
      </c>
      <c r="BL60" s="301">
        <v>30.571739999999998</v>
      </c>
      <c r="BM60" s="301">
        <v>30.6538</v>
      </c>
      <c r="BN60" s="301">
        <v>29.953029999999998</v>
      </c>
      <c r="BO60" s="301">
        <v>31.346229999999998</v>
      </c>
      <c r="BP60" s="301">
        <v>31.438849999999999</v>
      </c>
      <c r="BQ60" s="301">
        <v>30.49288</v>
      </c>
      <c r="BR60" s="301">
        <v>29.54297</v>
      </c>
      <c r="BS60" s="301">
        <v>30.062940000000001</v>
      </c>
      <c r="BT60" s="301">
        <v>30.808810000000001</v>
      </c>
      <c r="BU60" s="301">
        <v>32.51361</v>
      </c>
      <c r="BV60" s="301">
        <v>31.46001</v>
      </c>
    </row>
    <row r="61" spans="1:74" ht="11.15" customHeight="1" x14ac:dyDescent="0.25">
      <c r="A61" s="61" t="s">
        <v>747</v>
      </c>
      <c r="B61" s="571" t="s">
        <v>964</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56.558999999999997</v>
      </c>
      <c r="AZ61" s="68">
        <v>59.237029999999997</v>
      </c>
      <c r="BA61" s="68">
        <v>62.172780000000003</v>
      </c>
      <c r="BB61" s="301">
        <v>63.090200000000003</v>
      </c>
      <c r="BC61" s="301">
        <v>62.993079999999999</v>
      </c>
      <c r="BD61" s="301">
        <v>59.916600000000003</v>
      </c>
      <c r="BE61" s="301">
        <v>57.44744</v>
      </c>
      <c r="BF61" s="301">
        <v>52.73948</v>
      </c>
      <c r="BG61" s="301">
        <v>50.57593</v>
      </c>
      <c r="BH61" s="301">
        <v>48.037210000000002</v>
      </c>
      <c r="BI61" s="301">
        <v>48.760829999999999</v>
      </c>
      <c r="BJ61" s="301">
        <v>51.963999999999999</v>
      </c>
      <c r="BK61" s="301">
        <v>56.455559999999998</v>
      </c>
      <c r="BL61" s="301">
        <v>59.151690000000002</v>
      </c>
      <c r="BM61" s="301">
        <v>61.087240000000001</v>
      </c>
      <c r="BN61" s="301">
        <v>62.053339999999999</v>
      </c>
      <c r="BO61" s="301">
        <v>61.991630000000001</v>
      </c>
      <c r="BP61" s="301">
        <v>58.960560000000001</v>
      </c>
      <c r="BQ61" s="301">
        <v>56.521090000000001</v>
      </c>
      <c r="BR61" s="301">
        <v>51.834949999999999</v>
      </c>
      <c r="BS61" s="301">
        <v>49.673990000000003</v>
      </c>
      <c r="BT61" s="301">
        <v>47.11992</v>
      </c>
      <c r="BU61" s="301">
        <v>47.826610000000002</v>
      </c>
      <c r="BV61" s="301">
        <v>51.006729999999997</v>
      </c>
    </row>
    <row r="62" spans="1:74" ht="11.15" customHeight="1" x14ac:dyDescent="0.25">
      <c r="A62" s="61" t="s">
        <v>515</v>
      </c>
      <c r="B62" s="172" t="s">
        <v>109</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1299.893186</v>
      </c>
      <c r="AB62" s="680">
        <v>1282.712679</v>
      </c>
      <c r="AC62" s="680">
        <v>1326.7220090000001</v>
      </c>
      <c r="AD62" s="680">
        <v>1403.599342</v>
      </c>
      <c r="AE62" s="680">
        <v>1432.23847</v>
      </c>
      <c r="AF62" s="680">
        <v>1457.7031380000001</v>
      </c>
      <c r="AG62" s="680">
        <v>1453.9879960000001</v>
      </c>
      <c r="AH62" s="680">
        <v>1437.578019</v>
      </c>
      <c r="AI62" s="680">
        <v>1423.1812500000001</v>
      </c>
      <c r="AJ62" s="680">
        <v>1386.3292550000001</v>
      </c>
      <c r="AK62" s="680">
        <v>1388.724013</v>
      </c>
      <c r="AL62" s="680">
        <v>1343.347712</v>
      </c>
      <c r="AM62" s="680">
        <v>1330.0630000000001</v>
      </c>
      <c r="AN62" s="680">
        <v>1294.751</v>
      </c>
      <c r="AO62" s="680">
        <v>1301.727801</v>
      </c>
      <c r="AP62" s="680">
        <v>1289.352717</v>
      </c>
      <c r="AQ62" s="680">
        <v>1293.691229</v>
      </c>
      <c r="AR62" s="680">
        <v>1271.4985019999999</v>
      </c>
      <c r="AS62" s="680">
        <v>1268.886974</v>
      </c>
      <c r="AT62" s="680">
        <v>1241.255512</v>
      </c>
      <c r="AU62" s="680">
        <v>1240.707099</v>
      </c>
      <c r="AV62" s="680">
        <v>1247.3601410000001</v>
      </c>
      <c r="AW62" s="680">
        <v>1228.685815</v>
      </c>
      <c r="AX62" s="680">
        <v>1193.8285719999999</v>
      </c>
      <c r="AY62" s="680">
        <v>1189.9870089999999</v>
      </c>
      <c r="AZ62" s="680">
        <v>1151.6129891999999</v>
      </c>
      <c r="BA62" s="680">
        <v>1150.7108490999999</v>
      </c>
      <c r="BB62" s="681">
        <v>1187.0429999999999</v>
      </c>
      <c r="BC62" s="681">
        <v>1219.1220000000001</v>
      </c>
      <c r="BD62" s="681">
        <v>1241.721</v>
      </c>
      <c r="BE62" s="681">
        <v>1253.6300000000001</v>
      </c>
      <c r="BF62" s="681">
        <v>1255.922</v>
      </c>
      <c r="BG62" s="681">
        <v>1264.816</v>
      </c>
      <c r="BH62" s="681">
        <v>1261.819</v>
      </c>
      <c r="BI62" s="681">
        <v>1265.1379999999999</v>
      </c>
      <c r="BJ62" s="681">
        <v>1247.069</v>
      </c>
      <c r="BK62" s="681">
        <v>1254.712</v>
      </c>
      <c r="BL62" s="681">
        <v>1248.76</v>
      </c>
      <c r="BM62" s="681">
        <v>1248.846</v>
      </c>
      <c r="BN62" s="681">
        <v>1265.521</v>
      </c>
      <c r="BO62" s="681">
        <v>1288.7809999999999</v>
      </c>
      <c r="BP62" s="681">
        <v>1305.655</v>
      </c>
      <c r="BQ62" s="681">
        <v>1317.1890000000001</v>
      </c>
      <c r="BR62" s="681">
        <v>1322.9960000000001</v>
      </c>
      <c r="BS62" s="681">
        <v>1327.885</v>
      </c>
      <c r="BT62" s="681">
        <v>1319.125</v>
      </c>
      <c r="BU62" s="681">
        <v>1312.3789999999999</v>
      </c>
      <c r="BV62" s="681">
        <v>1286.817</v>
      </c>
    </row>
    <row r="63" spans="1:74" ht="11.15" customHeight="1" x14ac:dyDescent="0.25">
      <c r="A63" s="61" t="s">
        <v>516</v>
      </c>
      <c r="B63" s="175" t="s">
        <v>402</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577.49599999999998</v>
      </c>
      <c r="BA63" s="688">
        <v>564.58000000000004</v>
      </c>
      <c r="BB63" s="689">
        <v>547.58000000000004</v>
      </c>
      <c r="BC63" s="689">
        <v>518.20500000000004</v>
      </c>
      <c r="BD63" s="689">
        <v>483.40499999999997</v>
      </c>
      <c r="BE63" s="689">
        <v>453.40499999999997</v>
      </c>
      <c r="BF63" s="689">
        <v>423.40499999999997</v>
      </c>
      <c r="BG63" s="689">
        <v>393.40499999999997</v>
      </c>
      <c r="BH63" s="689">
        <v>360.80500000000001</v>
      </c>
      <c r="BI63" s="689">
        <v>358.20499999999998</v>
      </c>
      <c r="BJ63" s="689">
        <v>355.60500000000002</v>
      </c>
      <c r="BK63" s="689">
        <v>354.10500000000002</v>
      </c>
      <c r="BL63" s="689">
        <v>352.60500000000002</v>
      </c>
      <c r="BM63" s="689">
        <v>351.80500000000001</v>
      </c>
      <c r="BN63" s="689">
        <v>349.20499999999998</v>
      </c>
      <c r="BO63" s="689">
        <v>346.60500000000002</v>
      </c>
      <c r="BP63" s="689">
        <v>344.005</v>
      </c>
      <c r="BQ63" s="689">
        <v>341.40499999999997</v>
      </c>
      <c r="BR63" s="689">
        <v>341.40499999999997</v>
      </c>
      <c r="BS63" s="689">
        <v>341.40499999999997</v>
      </c>
      <c r="BT63" s="689">
        <v>337.90499999999997</v>
      </c>
      <c r="BU63" s="689">
        <v>334.40499999999997</v>
      </c>
      <c r="BV63" s="689">
        <v>330.90499999999997</v>
      </c>
    </row>
    <row r="64" spans="1:74" s="400" customFormat="1" ht="12" customHeight="1" x14ac:dyDescent="0.25">
      <c r="A64" s="399"/>
      <c r="B64" s="784" t="s">
        <v>809</v>
      </c>
      <c r="C64" s="740"/>
      <c r="D64" s="740"/>
      <c r="E64" s="740"/>
      <c r="F64" s="740"/>
      <c r="G64" s="740"/>
      <c r="H64" s="740"/>
      <c r="I64" s="740"/>
      <c r="J64" s="740"/>
      <c r="K64" s="740"/>
      <c r="L64" s="740"/>
      <c r="M64" s="740"/>
      <c r="N64" s="740"/>
      <c r="O64" s="740"/>
      <c r="P64" s="740"/>
      <c r="Q64" s="734"/>
      <c r="AY64" s="481"/>
      <c r="AZ64" s="481"/>
      <c r="BA64" s="481"/>
      <c r="BB64" s="481"/>
      <c r="BC64" s="481"/>
      <c r="BD64" s="481"/>
      <c r="BE64" s="481"/>
      <c r="BF64" s="481"/>
      <c r="BG64" s="481"/>
      <c r="BH64" s="481"/>
      <c r="BI64" s="481"/>
      <c r="BJ64" s="481"/>
    </row>
    <row r="65" spans="1:74" s="400" customFormat="1" ht="12" customHeight="1" x14ac:dyDescent="0.25">
      <c r="A65" s="399"/>
      <c r="B65" s="785" t="s">
        <v>837</v>
      </c>
      <c r="C65" s="740"/>
      <c r="D65" s="740"/>
      <c r="E65" s="740"/>
      <c r="F65" s="740"/>
      <c r="G65" s="740"/>
      <c r="H65" s="740"/>
      <c r="I65" s="740"/>
      <c r="J65" s="740"/>
      <c r="K65" s="740"/>
      <c r="L65" s="740"/>
      <c r="M65" s="740"/>
      <c r="N65" s="740"/>
      <c r="O65" s="740"/>
      <c r="P65" s="740"/>
      <c r="Q65" s="734"/>
      <c r="AY65" s="481"/>
      <c r="AZ65" s="481"/>
      <c r="BA65" s="481"/>
      <c r="BB65" s="481"/>
      <c r="BC65" s="481"/>
      <c r="BD65" s="481"/>
      <c r="BE65" s="481"/>
      <c r="BF65" s="481"/>
      <c r="BG65" s="481"/>
      <c r="BH65" s="481"/>
      <c r="BI65" s="481"/>
      <c r="BJ65" s="481"/>
    </row>
    <row r="66" spans="1:74" s="400" customFormat="1" ht="12" customHeight="1" x14ac:dyDescent="0.25">
      <c r="A66" s="399"/>
      <c r="B66" s="785" t="s">
        <v>838</v>
      </c>
      <c r="C66" s="740"/>
      <c r="D66" s="740"/>
      <c r="E66" s="740"/>
      <c r="F66" s="740"/>
      <c r="G66" s="740"/>
      <c r="H66" s="740"/>
      <c r="I66" s="740"/>
      <c r="J66" s="740"/>
      <c r="K66" s="740"/>
      <c r="L66" s="740"/>
      <c r="M66" s="740"/>
      <c r="N66" s="740"/>
      <c r="O66" s="740"/>
      <c r="P66" s="740"/>
      <c r="Q66" s="734"/>
      <c r="AY66" s="481"/>
      <c r="AZ66" s="481"/>
      <c r="BA66" s="481"/>
      <c r="BB66" s="481"/>
      <c r="BC66" s="481"/>
      <c r="BD66" s="481"/>
      <c r="BE66" s="481"/>
      <c r="BF66" s="481"/>
      <c r="BG66" s="481"/>
      <c r="BH66" s="481"/>
      <c r="BI66" s="481"/>
      <c r="BJ66" s="481"/>
    </row>
    <row r="67" spans="1:74" s="400" customFormat="1" ht="12" customHeight="1" x14ac:dyDescent="0.25">
      <c r="A67" s="399"/>
      <c r="B67" s="785" t="s">
        <v>839</v>
      </c>
      <c r="C67" s="740"/>
      <c r="D67" s="740"/>
      <c r="E67" s="740"/>
      <c r="F67" s="740"/>
      <c r="G67" s="740"/>
      <c r="H67" s="740"/>
      <c r="I67" s="740"/>
      <c r="J67" s="740"/>
      <c r="K67" s="740"/>
      <c r="L67" s="740"/>
      <c r="M67" s="740"/>
      <c r="N67" s="740"/>
      <c r="O67" s="740"/>
      <c r="P67" s="740"/>
      <c r="Q67" s="734"/>
      <c r="AY67" s="481"/>
      <c r="AZ67" s="481"/>
      <c r="BA67" s="481"/>
      <c r="BB67" s="481"/>
      <c r="BC67" s="481"/>
      <c r="BD67" s="481"/>
      <c r="BE67" s="481"/>
      <c r="BF67" s="481"/>
      <c r="BG67" s="481"/>
      <c r="BH67" s="481"/>
      <c r="BI67" s="481"/>
      <c r="BJ67" s="481"/>
    </row>
    <row r="68" spans="1:74" s="400" customFormat="1" ht="20.5" customHeight="1" x14ac:dyDescent="0.25">
      <c r="A68" s="399"/>
      <c r="B68" s="784" t="s">
        <v>1378</v>
      </c>
      <c r="C68" s="734"/>
      <c r="D68" s="734"/>
      <c r="E68" s="734"/>
      <c r="F68" s="734"/>
      <c r="G68" s="734"/>
      <c r="H68" s="734"/>
      <c r="I68" s="734"/>
      <c r="J68" s="734"/>
      <c r="K68" s="734"/>
      <c r="L68" s="734"/>
      <c r="M68" s="734"/>
      <c r="N68" s="734"/>
      <c r="O68" s="734"/>
      <c r="P68" s="734"/>
      <c r="Q68" s="734"/>
      <c r="AY68" s="481"/>
      <c r="AZ68" s="481"/>
      <c r="BA68" s="481"/>
      <c r="BB68" s="481"/>
      <c r="BC68" s="481"/>
      <c r="BD68" s="481"/>
      <c r="BE68" s="481"/>
      <c r="BF68" s="481"/>
      <c r="BG68" s="481"/>
      <c r="BH68" s="481"/>
      <c r="BI68" s="481"/>
      <c r="BJ68" s="481"/>
    </row>
    <row r="69" spans="1:74" s="400" customFormat="1" ht="12" customHeight="1" x14ac:dyDescent="0.25">
      <c r="A69" s="399"/>
      <c r="B69" s="784" t="s">
        <v>874</v>
      </c>
      <c r="C69" s="740"/>
      <c r="D69" s="740"/>
      <c r="E69" s="740"/>
      <c r="F69" s="740"/>
      <c r="G69" s="740"/>
      <c r="H69" s="740"/>
      <c r="I69" s="740"/>
      <c r="J69" s="740"/>
      <c r="K69" s="740"/>
      <c r="L69" s="740"/>
      <c r="M69" s="740"/>
      <c r="N69" s="740"/>
      <c r="O69" s="740"/>
      <c r="P69" s="740"/>
      <c r="Q69" s="734"/>
      <c r="AY69" s="481"/>
      <c r="AZ69" s="481"/>
      <c r="BA69" s="481"/>
      <c r="BB69" s="481"/>
      <c r="BC69" s="481"/>
      <c r="BD69" s="481"/>
      <c r="BE69" s="481"/>
      <c r="BF69" s="481"/>
      <c r="BG69" s="481"/>
      <c r="BH69" s="481"/>
      <c r="BI69" s="481"/>
      <c r="BJ69" s="481"/>
    </row>
    <row r="70" spans="1:74" s="400" customFormat="1" ht="19.75" customHeight="1" x14ac:dyDescent="0.25">
      <c r="A70" s="399"/>
      <c r="B70" s="784" t="s">
        <v>1391</v>
      </c>
      <c r="C70" s="740"/>
      <c r="D70" s="740"/>
      <c r="E70" s="740"/>
      <c r="F70" s="740"/>
      <c r="G70" s="740"/>
      <c r="H70" s="740"/>
      <c r="I70" s="740"/>
      <c r="J70" s="740"/>
      <c r="K70" s="740"/>
      <c r="L70" s="740"/>
      <c r="M70" s="740"/>
      <c r="N70" s="740"/>
      <c r="O70" s="740"/>
      <c r="P70" s="740"/>
      <c r="Q70" s="734"/>
      <c r="AY70" s="481"/>
      <c r="AZ70" s="481"/>
      <c r="BA70" s="481"/>
      <c r="BB70" s="481"/>
      <c r="BC70" s="481"/>
      <c r="BD70" s="481"/>
      <c r="BE70" s="481"/>
      <c r="BF70" s="481"/>
      <c r="BG70" s="481"/>
      <c r="BH70" s="481"/>
      <c r="BI70" s="481"/>
      <c r="BJ70" s="481"/>
    </row>
    <row r="71" spans="1:74" s="400" customFormat="1" ht="12" customHeight="1" x14ac:dyDescent="0.25">
      <c r="A71" s="399"/>
      <c r="B71" s="754" t="s">
        <v>808</v>
      </c>
      <c r="C71" s="755"/>
      <c r="D71" s="755"/>
      <c r="E71" s="755"/>
      <c r="F71" s="755"/>
      <c r="G71" s="755"/>
      <c r="H71" s="755"/>
      <c r="I71" s="755"/>
      <c r="J71" s="755"/>
      <c r="K71" s="755"/>
      <c r="L71" s="755"/>
      <c r="M71" s="755"/>
      <c r="N71" s="755"/>
      <c r="O71" s="755"/>
      <c r="P71" s="755"/>
      <c r="Q71" s="755"/>
      <c r="AY71" s="481"/>
      <c r="AZ71" s="481"/>
      <c r="BA71" s="481"/>
      <c r="BB71" s="481"/>
      <c r="BC71" s="481"/>
      <c r="BD71" s="481"/>
      <c r="BE71" s="481"/>
      <c r="BF71" s="481"/>
      <c r="BG71" s="481"/>
      <c r="BH71" s="481"/>
      <c r="BI71" s="481"/>
      <c r="BJ71" s="481"/>
    </row>
    <row r="72" spans="1:74" s="400" customFormat="1" ht="12" customHeight="1" x14ac:dyDescent="0.25">
      <c r="A72" s="399"/>
      <c r="B72" s="788" t="s">
        <v>840</v>
      </c>
      <c r="C72" s="740"/>
      <c r="D72" s="740"/>
      <c r="E72" s="740"/>
      <c r="F72" s="740"/>
      <c r="G72" s="740"/>
      <c r="H72" s="740"/>
      <c r="I72" s="740"/>
      <c r="J72" s="740"/>
      <c r="K72" s="740"/>
      <c r="L72" s="740"/>
      <c r="M72" s="740"/>
      <c r="N72" s="740"/>
      <c r="O72" s="740"/>
      <c r="P72" s="740"/>
      <c r="Q72" s="734"/>
      <c r="AY72" s="481"/>
      <c r="AZ72" s="481"/>
      <c r="BA72" s="481"/>
      <c r="BB72" s="481"/>
      <c r="BC72" s="481"/>
      <c r="BD72" s="481"/>
      <c r="BE72" s="481"/>
      <c r="BF72" s="481"/>
      <c r="BG72" s="481"/>
      <c r="BH72" s="481"/>
      <c r="BI72" s="481"/>
      <c r="BJ72" s="481"/>
    </row>
    <row r="73" spans="1:74" s="400" customFormat="1" ht="12" customHeight="1" x14ac:dyDescent="0.25">
      <c r="A73" s="399"/>
      <c r="B73" s="789" t="s">
        <v>841</v>
      </c>
      <c r="C73" s="734"/>
      <c r="D73" s="734"/>
      <c r="E73" s="734"/>
      <c r="F73" s="734"/>
      <c r="G73" s="734"/>
      <c r="H73" s="734"/>
      <c r="I73" s="734"/>
      <c r="J73" s="734"/>
      <c r="K73" s="734"/>
      <c r="L73" s="734"/>
      <c r="M73" s="734"/>
      <c r="N73" s="734"/>
      <c r="O73" s="734"/>
      <c r="P73" s="734"/>
      <c r="Q73" s="734"/>
      <c r="AY73" s="481"/>
      <c r="AZ73" s="481"/>
      <c r="BA73" s="481"/>
      <c r="BB73" s="481"/>
      <c r="BC73" s="481"/>
      <c r="BD73" s="481"/>
      <c r="BE73" s="481"/>
      <c r="BF73" s="481"/>
      <c r="BG73" s="481"/>
      <c r="BH73" s="481"/>
      <c r="BI73" s="481"/>
      <c r="BJ73" s="481"/>
    </row>
    <row r="74" spans="1:74" s="400" customFormat="1" ht="12" customHeight="1" x14ac:dyDescent="0.25">
      <c r="A74" s="399"/>
      <c r="B74" s="748" t="str">
        <f>"Notes: "&amp;"EIA completed modeling and analysis for this report on " &amp;Dates!D2&amp;"."</f>
        <v>Notes: EIA completed modeling and analysis for this report on Thursday April 7, 2022.</v>
      </c>
      <c r="C74" s="747"/>
      <c r="D74" s="747"/>
      <c r="E74" s="747"/>
      <c r="F74" s="747"/>
      <c r="G74" s="747"/>
      <c r="H74" s="747"/>
      <c r="I74" s="747"/>
      <c r="J74" s="747"/>
      <c r="K74" s="747"/>
      <c r="L74" s="747"/>
      <c r="M74" s="747"/>
      <c r="N74" s="747"/>
      <c r="O74" s="747"/>
      <c r="P74" s="747"/>
      <c r="Q74" s="747"/>
      <c r="AY74" s="481"/>
      <c r="AZ74" s="481"/>
      <c r="BA74" s="481"/>
      <c r="BB74" s="481"/>
      <c r="BC74" s="481"/>
      <c r="BD74" s="481"/>
      <c r="BE74" s="481"/>
      <c r="BF74" s="481"/>
      <c r="BG74" s="481"/>
      <c r="BH74" s="481"/>
      <c r="BI74" s="481"/>
      <c r="BJ74" s="481"/>
    </row>
    <row r="75" spans="1:74" s="400" customFormat="1" ht="12" customHeight="1" x14ac:dyDescent="0.25">
      <c r="A75" s="399"/>
      <c r="B75" s="748" t="s">
        <v>351</v>
      </c>
      <c r="C75" s="747"/>
      <c r="D75" s="747"/>
      <c r="E75" s="747"/>
      <c r="F75" s="747"/>
      <c r="G75" s="747"/>
      <c r="H75" s="747"/>
      <c r="I75" s="747"/>
      <c r="J75" s="747"/>
      <c r="K75" s="747"/>
      <c r="L75" s="747"/>
      <c r="M75" s="747"/>
      <c r="N75" s="747"/>
      <c r="O75" s="747"/>
      <c r="P75" s="747"/>
      <c r="Q75" s="747"/>
      <c r="AY75" s="481"/>
      <c r="AZ75" s="481"/>
      <c r="BA75" s="481"/>
      <c r="BB75" s="481"/>
      <c r="BC75" s="481"/>
      <c r="BD75" s="481"/>
      <c r="BE75" s="481"/>
      <c r="BF75" s="481"/>
      <c r="BG75" s="481"/>
      <c r="BH75" s="481"/>
      <c r="BI75" s="481"/>
      <c r="BJ75" s="481"/>
    </row>
    <row r="76" spans="1:74" s="400" customFormat="1" ht="12" customHeight="1" x14ac:dyDescent="0.25">
      <c r="A76" s="399"/>
      <c r="B76" s="741" t="s">
        <v>842</v>
      </c>
      <c r="C76" s="740"/>
      <c r="D76" s="740"/>
      <c r="E76" s="740"/>
      <c r="F76" s="740"/>
      <c r="G76" s="740"/>
      <c r="H76" s="740"/>
      <c r="I76" s="740"/>
      <c r="J76" s="740"/>
      <c r="K76" s="740"/>
      <c r="L76" s="740"/>
      <c r="M76" s="740"/>
      <c r="N76" s="740"/>
      <c r="O76" s="740"/>
      <c r="P76" s="740"/>
      <c r="Q76" s="734"/>
      <c r="AY76" s="481"/>
      <c r="AZ76" s="481"/>
      <c r="BA76" s="481"/>
      <c r="BB76" s="481"/>
      <c r="BC76" s="481"/>
      <c r="BD76" s="481"/>
      <c r="BE76" s="481"/>
      <c r="BF76" s="481"/>
      <c r="BG76" s="481"/>
      <c r="BH76" s="481"/>
      <c r="BI76" s="481"/>
      <c r="BJ76" s="481"/>
    </row>
    <row r="77" spans="1:74" s="400" customFormat="1" ht="12" customHeight="1" x14ac:dyDescent="0.25">
      <c r="A77" s="399"/>
      <c r="B77" s="742" t="s">
        <v>843</v>
      </c>
      <c r="C77" s="744"/>
      <c r="D77" s="744"/>
      <c r="E77" s="744"/>
      <c r="F77" s="744"/>
      <c r="G77" s="744"/>
      <c r="H77" s="744"/>
      <c r="I77" s="744"/>
      <c r="J77" s="744"/>
      <c r="K77" s="744"/>
      <c r="L77" s="744"/>
      <c r="M77" s="744"/>
      <c r="N77" s="744"/>
      <c r="O77" s="744"/>
      <c r="P77" s="744"/>
      <c r="Q77" s="734"/>
      <c r="AY77" s="481"/>
      <c r="AZ77" s="481"/>
      <c r="BA77" s="481"/>
      <c r="BB77" s="481"/>
      <c r="BC77" s="481"/>
      <c r="BD77" s="481"/>
      <c r="BE77" s="481"/>
      <c r="BF77" s="481"/>
      <c r="BG77" s="481"/>
      <c r="BH77" s="481"/>
      <c r="BI77" s="481"/>
      <c r="BJ77" s="481"/>
    </row>
    <row r="78" spans="1:74" s="400" customFormat="1" ht="12" customHeight="1" x14ac:dyDescent="0.25">
      <c r="A78" s="399"/>
      <c r="B78" s="743" t="s">
        <v>831</v>
      </c>
      <c r="C78" s="744"/>
      <c r="D78" s="744"/>
      <c r="E78" s="744"/>
      <c r="F78" s="744"/>
      <c r="G78" s="744"/>
      <c r="H78" s="744"/>
      <c r="I78" s="744"/>
      <c r="J78" s="744"/>
      <c r="K78" s="744"/>
      <c r="L78" s="744"/>
      <c r="M78" s="744"/>
      <c r="N78" s="744"/>
      <c r="O78" s="744"/>
      <c r="P78" s="744"/>
      <c r="Q78" s="734"/>
      <c r="AY78" s="481"/>
      <c r="AZ78" s="481"/>
      <c r="BA78" s="481"/>
      <c r="BB78" s="481"/>
      <c r="BC78" s="481"/>
      <c r="BD78" s="481"/>
      <c r="BE78" s="481"/>
      <c r="BF78" s="481"/>
      <c r="BG78" s="481"/>
      <c r="BH78" s="481"/>
      <c r="BI78" s="481"/>
      <c r="BJ78" s="481"/>
    </row>
    <row r="79" spans="1:74" s="401" customFormat="1" ht="12" customHeight="1" x14ac:dyDescent="0.25">
      <c r="A79" s="393"/>
      <c r="B79" s="763" t="s">
        <v>1362</v>
      </c>
      <c r="C79" s="734"/>
      <c r="D79" s="734"/>
      <c r="E79" s="734"/>
      <c r="F79" s="734"/>
      <c r="G79" s="734"/>
      <c r="H79" s="734"/>
      <c r="I79" s="734"/>
      <c r="J79" s="734"/>
      <c r="K79" s="734"/>
      <c r="L79" s="734"/>
      <c r="M79" s="734"/>
      <c r="N79" s="734"/>
      <c r="O79" s="734"/>
      <c r="P79" s="734"/>
      <c r="Q79" s="734"/>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2022-04-08T13:24:03Z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