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aleach\Documents\Prosper Work AER\"/>
    </mc:Choice>
  </mc:AlternateContent>
  <xr:revisionPtr revIDLastSave="0" documentId="13_ncr:1_{E1D34829-1CAC-40C7-9026-05D1C59CE21E}" xr6:coauthVersionLast="46" xr6:coauthVersionMax="46" xr10:uidLastSave="{00000000-0000-0000-0000-000000000000}"/>
  <bookViews>
    <workbookView xWindow="-103" yWindow="-103" windowWidth="33120" windowHeight="18120" activeTab="2" xr2:uid="{7FC0F385-4DC7-4892-BB4A-61F09EA34AE5}"/>
  </bookViews>
  <sheets>
    <sheet name="Disclaimer" sheetId="2" r:id="rId1"/>
    <sheet name="Figures" sheetId="3" r:id="rId2"/>
    <sheet name="WTI Forecasts" sheetId="6" r:id="rId3"/>
    <sheet name="WCS Forecasts" sheetId="7" r:id="rId4"/>
    <sheet name="Tables" sheetId="4" r:id="rId5"/>
    <sheet name="Units and Conversion Factors" sheetId="5" r:id="rId6"/>
  </sheets>
  <calcPr calcId="191029" calcMode="autoNoTable"/>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0" i="4" l="1"/>
  <c r="R10" i="4"/>
  <c r="Q10" i="4"/>
  <c r="P10" i="4"/>
  <c r="AX43" i="3"/>
  <c r="AW43" i="3"/>
  <c r="AV43" i="3"/>
  <c r="AU43" i="3"/>
  <c r="AT43" i="3"/>
  <c r="AS43" i="3"/>
  <c r="AR43" i="3"/>
  <c r="AX42" i="3"/>
  <c r="AW42" i="3"/>
  <c r="AV42" i="3"/>
  <c r="AU42" i="3"/>
  <c r="AT42" i="3"/>
  <c r="AS42" i="3"/>
  <c r="AR42" i="3"/>
  <c r="AX41" i="3"/>
  <c r="AW41" i="3"/>
  <c r="AV41" i="3"/>
  <c r="AU41" i="3"/>
  <c r="AT41" i="3"/>
  <c r="AS41" i="3"/>
  <c r="AR41" i="3"/>
  <c r="AX40" i="3"/>
  <c r="AW40" i="3"/>
  <c r="AV40" i="3"/>
  <c r="AU40" i="3"/>
  <c r="AT40" i="3"/>
  <c r="AS40" i="3"/>
  <c r="AR40" i="3"/>
  <c r="AX39" i="3"/>
  <c r="AW39" i="3"/>
  <c r="AV39" i="3"/>
  <c r="AU39" i="3"/>
  <c r="AT39" i="3"/>
  <c r="AS39" i="3"/>
  <c r="AR39" i="3"/>
  <c r="AX38" i="3"/>
  <c r="AW38" i="3"/>
  <c r="AV38" i="3"/>
  <c r="AU38" i="3"/>
  <c r="AT38" i="3"/>
  <c r="AS38" i="3"/>
  <c r="AR38" i="3"/>
  <c r="AX37" i="3"/>
  <c r="AW37" i="3"/>
  <c r="AV37" i="3"/>
  <c r="AU37" i="3"/>
  <c r="AT37" i="3"/>
  <c r="AS37" i="3"/>
  <c r="AR37" i="3"/>
  <c r="AX36" i="3"/>
  <c r="AW36" i="3"/>
  <c r="AV36" i="3"/>
  <c r="AU36" i="3"/>
  <c r="AT36" i="3"/>
  <c r="AS36" i="3"/>
  <c r="AR36" i="3"/>
  <c r="AX35" i="3"/>
  <c r="AW35" i="3"/>
  <c r="AV35" i="3"/>
  <c r="AU35" i="3"/>
  <c r="AT35" i="3"/>
  <c r="AS35" i="3"/>
  <c r="AR35" i="3"/>
  <c r="AX34" i="3"/>
  <c r="AW34" i="3"/>
  <c r="AV34" i="3"/>
  <c r="AU34" i="3"/>
  <c r="AT34" i="3"/>
  <c r="AS34" i="3"/>
  <c r="AR34" i="3"/>
  <c r="AX33" i="3"/>
  <c r="AW33" i="3"/>
  <c r="AV33" i="3"/>
  <c r="AU33" i="3"/>
  <c r="AT33" i="3"/>
  <c r="AS33" i="3"/>
  <c r="AR33" i="3"/>
  <c r="AX32" i="3"/>
  <c r="AW32" i="3"/>
  <c r="AV32" i="3"/>
  <c r="AU32" i="3"/>
  <c r="AT32" i="3"/>
  <c r="AS32" i="3"/>
  <c r="AR32" i="3"/>
  <c r="AG56" i="3"/>
  <c r="AF56" i="3"/>
  <c r="AE56" i="3"/>
  <c r="AG55" i="3"/>
  <c r="AF55" i="3"/>
  <c r="AE55" i="3"/>
  <c r="AG54" i="3"/>
  <c r="AF54" i="3"/>
  <c r="AE54" i="3"/>
  <c r="AG53" i="3"/>
  <c r="AF53" i="3"/>
  <c r="AE53" i="3"/>
  <c r="AG52" i="3"/>
  <c r="AF52" i="3"/>
  <c r="AE52" i="3"/>
  <c r="AG51" i="3"/>
  <c r="AF51" i="3"/>
  <c r="AE51" i="3"/>
  <c r="AG50" i="3"/>
  <c r="AF50" i="3"/>
  <c r="AE50" i="3"/>
  <c r="AG49" i="3"/>
  <c r="AF49" i="3"/>
  <c r="AE49" i="3"/>
  <c r="AG48" i="3"/>
  <c r="AF48" i="3"/>
  <c r="AE48" i="3"/>
  <c r="AG47" i="3"/>
  <c r="AF47" i="3"/>
  <c r="AE47" i="3"/>
  <c r="AG46" i="3"/>
  <c r="AF46" i="3"/>
  <c r="AE46" i="3"/>
  <c r="AG45" i="3"/>
  <c r="AF45" i="3"/>
  <c r="AE45" i="3"/>
  <c r="AG42" i="3"/>
  <c r="AF42" i="3"/>
  <c r="AE42" i="3"/>
  <c r="AG41" i="3"/>
  <c r="AF41" i="3"/>
  <c r="AE41" i="3"/>
  <c r="AG40" i="3"/>
  <c r="AF40" i="3"/>
  <c r="AE40" i="3"/>
  <c r="AG39" i="3"/>
  <c r="AF39" i="3"/>
  <c r="AE39" i="3"/>
  <c r="AG38" i="3"/>
  <c r="AF38" i="3"/>
  <c r="AE38" i="3"/>
  <c r="AG37" i="3"/>
  <c r="AF37" i="3"/>
  <c r="AE37" i="3"/>
  <c r="AG36" i="3"/>
  <c r="AF36" i="3"/>
  <c r="AE36" i="3"/>
  <c r="AG35" i="3"/>
  <c r="AF35" i="3"/>
  <c r="AE35" i="3"/>
  <c r="AG34" i="3"/>
  <c r="AF34" i="3"/>
  <c r="AE34" i="3"/>
  <c r="AG33" i="3"/>
  <c r="AF33" i="3"/>
  <c r="AE33" i="3"/>
  <c r="AG32" i="3"/>
  <c r="AF32" i="3"/>
  <c r="AE32" i="3"/>
  <c r="Y61" i="3" l="1"/>
  <c r="X61" i="3"/>
  <c r="W61" i="3"/>
  <c r="Y60" i="3"/>
  <c r="X60" i="3"/>
  <c r="W60" i="3"/>
  <c r="Y59" i="3"/>
  <c r="X59" i="3"/>
  <c r="W59" i="3"/>
  <c r="Y58" i="3"/>
  <c r="X58" i="3"/>
  <c r="W58" i="3"/>
  <c r="Y57" i="3"/>
  <c r="X57" i="3"/>
  <c r="W57" i="3"/>
  <c r="Y56" i="3"/>
  <c r="X56" i="3"/>
  <c r="W56" i="3"/>
  <c r="Y55" i="3"/>
  <c r="X55" i="3"/>
  <c r="W55" i="3"/>
  <c r="Y54" i="3"/>
  <c r="X54" i="3"/>
  <c r="W54" i="3"/>
  <c r="Y53" i="3"/>
  <c r="X53" i="3"/>
  <c r="W53" i="3"/>
  <c r="Y52" i="3"/>
  <c r="X52" i="3"/>
  <c r="W52" i="3"/>
  <c r="Y51" i="3"/>
  <c r="X51" i="3"/>
  <c r="W51" i="3"/>
  <c r="Y50" i="3"/>
  <c r="X50" i="3"/>
  <c r="W50" i="3"/>
  <c r="Y49" i="3"/>
  <c r="X49" i="3"/>
  <c r="W49" i="3"/>
  <c r="Y48" i="3"/>
  <c r="X48" i="3"/>
  <c r="W48" i="3"/>
  <c r="Y47" i="3"/>
  <c r="X47" i="3"/>
  <c r="W47" i="3"/>
  <c r="Y46" i="3"/>
  <c r="X46" i="3"/>
  <c r="W46" i="3"/>
  <c r="Y45" i="3"/>
  <c r="X45" i="3"/>
  <c r="W45" i="3"/>
  <c r="Y44" i="3"/>
  <c r="X44" i="3"/>
  <c r="W44" i="3"/>
  <c r="Y43" i="3"/>
  <c r="X43" i="3"/>
  <c r="W43" i="3"/>
  <c r="Y42" i="3"/>
  <c r="X42" i="3"/>
  <c r="W42" i="3"/>
  <c r="Y41" i="3"/>
  <c r="X41" i="3"/>
  <c r="W41" i="3"/>
  <c r="Y40" i="3"/>
  <c r="X40" i="3"/>
  <c r="W40" i="3"/>
  <c r="Y39" i="3"/>
  <c r="X39" i="3"/>
  <c r="W39" i="3"/>
  <c r="Y38" i="3"/>
  <c r="X38" i="3"/>
  <c r="W38" i="3"/>
  <c r="Y37" i="3"/>
  <c r="X37" i="3"/>
  <c r="W37" i="3"/>
  <c r="Y36" i="3"/>
  <c r="X36" i="3"/>
  <c r="W36" i="3"/>
  <c r="Y35" i="3"/>
  <c r="X35" i="3"/>
  <c r="W35" i="3"/>
  <c r="Y34" i="3"/>
  <c r="X34" i="3"/>
  <c r="W34" i="3"/>
  <c r="Y33" i="3"/>
  <c r="X33" i="3"/>
  <c r="W33" i="3"/>
  <c r="Y32" i="3"/>
  <c r="X32" i="3"/>
  <c r="W32" i="3"/>
  <c r="Q61" i="3"/>
  <c r="P61" i="3"/>
  <c r="O61" i="3"/>
  <c r="Q60" i="3"/>
  <c r="P60" i="3"/>
  <c r="O60" i="3"/>
  <c r="Q59" i="3"/>
  <c r="P59" i="3"/>
  <c r="O59" i="3"/>
  <c r="Q58" i="3"/>
  <c r="P58" i="3"/>
  <c r="O58" i="3"/>
  <c r="Q57" i="3"/>
  <c r="P57" i="3"/>
  <c r="O57" i="3"/>
  <c r="Q56" i="3"/>
  <c r="P56" i="3"/>
  <c r="O56" i="3"/>
  <c r="Q55" i="3"/>
  <c r="P55" i="3"/>
  <c r="O55" i="3"/>
  <c r="Q54" i="3"/>
  <c r="P54" i="3"/>
  <c r="O54" i="3"/>
  <c r="Q53" i="3"/>
  <c r="P53" i="3"/>
  <c r="O53" i="3"/>
  <c r="Q52" i="3"/>
  <c r="P52" i="3"/>
  <c r="O52" i="3"/>
  <c r="Q51" i="3"/>
  <c r="P51" i="3"/>
  <c r="O51" i="3"/>
  <c r="Q50" i="3"/>
  <c r="P50" i="3"/>
  <c r="O50" i="3"/>
  <c r="Q49" i="3"/>
  <c r="P49" i="3"/>
  <c r="O49" i="3"/>
  <c r="Q47" i="3"/>
  <c r="P47" i="3"/>
  <c r="O47" i="3"/>
  <c r="Q46" i="3"/>
  <c r="P46" i="3"/>
  <c r="O46" i="3"/>
  <c r="Q45" i="3"/>
  <c r="P45" i="3"/>
  <c r="O45" i="3"/>
  <c r="Q44" i="3"/>
  <c r="P44" i="3"/>
  <c r="O44" i="3"/>
  <c r="Q43" i="3"/>
  <c r="P43" i="3"/>
  <c r="O43" i="3"/>
  <c r="Q42" i="3"/>
  <c r="P42" i="3"/>
  <c r="O42" i="3"/>
  <c r="Q41" i="3"/>
  <c r="P41" i="3"/>
  <c r="O41" i="3"/>
  <c r="Q40" i="3"/>
  <c r="P40" i="3"/>
  <c r="O40" i="3"/>
  <c r="Q39" i="3"/>
  <c r="P39" i="3"/>
  <c r="O39" i="3"/>
  <c r="Q38" i="3"/>
  <c r="P38" i="3"/>
  <c r="O38" i="3"/>
  <c r="Q37" i="3"/>
  <c r="P37" i="3"/>
  <c r="O37" i="3"/>
  <c r="Q36" i="3"/>
  <c r="P36" i="3"/>
  <c r="O36" i="3"/>
  <c r="Q35" i="3"/>
  <c r="P35" i="3"/>
  <c r="O35" i="3"/>
  <c r="Q34" i="3"/>
  <c r="P34" i="3"/>
  <c r="O34" i="3"/>
  <c r="Q33" i="3"/>
  <c r="P33" i="3"/>
  <c r="O33" i="3"/>
  <c r="Q32" i="3"/>
  <c r="P32" i="3"/>
  <c r="O32" i="3"/>
</calcChain>
</file>

<file path=xl/sharedStrings.xml><?xml version="1.0" encoding="utf-8"?>
<sst xmlns="http://schemas.openxmlformats.org/spreadsheetml/2006/main" count="397" uniqueCount="224">
  <si>
    <t>Figure 1.1</t>
  </si>
  <si>
    <t>Year</t>
  </si>
  <si>
    <t>WTI</t>
  </si>
  <si>
    <t>WCS</t>
  </si>
  <si>
    <t>CLS</t>
  </si>
  <si>
    <t>WCS-WTI Differential</t>
  </si>
  <si>
    <t>CLS-WTI Differential</t>
  </si>
  <si>
    <t>Historical values from the Government of Alberta, CAPP, and EIA.</t>
  </si>
  <si>
    <t>Figure 1.2</t>
  </si>
  <si>
    <t>U.S. low</t>
  </si>
  <si>
    <t>U.S. base</t>
  </si>
  <si>
    <t>U.S. high</t>
  </si>
  <si>
    <t>Historical values from U.S. Enegy Information Administration.</t>
  </si>
  <si>
    <t>($/bbl) = U.S. dollars per barrel.</t>
  </si>
  <si>
    <r>
      <t>($/m</t>
    </r>
    <r>
      <rPr>
        <vertAlign val="superscript"/>
        <sz val="10"/>
        <color theme="0" tint="-0.499984740745262"/>
        <rFont val="Arial"/>
        <family val="2"/>
      </rPr>
      <t>3</t>
    </r>
    <r>
      <rPr>
        <sz val="10"/>
        <color theme="0" tint="-0.499984740745262"/>
        <rFont val="Arial"/>
        <family val="2"/>
      </rPr>
      <t>) = U.S. dollars per cubic metres.</t>
    </r>
  </si>
  <si>
    <t>(US$/bbl) = U.S. dollars per barrel.</t>
  </si>
  <si>
    <t>Cdn low</t>
  </si>
  <si>
    <t>Cdn base</t>
  </si>
  <si>
    <t>Cdn high</t>
  </si>
  <si>
    <t>Figure 1.3</t>
  </si>
  <si>
    <t>Historical values from the Canadian Association of Petroleum Producers.</t>
  </si>
  <si>
    <t>($/bbl) = Canadian dollars per barrel.</t>
  </si>
  <si>
    <r>
      <t>($/m</t>
    </r>
    <r>
      <rPr>
        <vertAlign val="superscript"/>
        <sz val="10"/>
        <color theme="0" tint="-0.499984740745262"/>
        <rFont val="Arial"/>
        <family val="2"/>
      </rPr>
      <t>3</t>
    </r>
    <r>
      <rPr>
        <sz val="10"/>
        <color theme="0" tint="-0.499984740745262"/>
        <rFont val="Arial"/>
        <family val="2"/>
      </rPr>
      <t>) = Canadian dollars per cubic metres.</t>
    </r>
  </si>
  <si>
    <t>Figure 1.4</t>
  </si>
  <si>
    <t>Historical values from the Government of Alberta.</t>
  </si>
  <si>
    <t>Month</t>
  </si>
  <si>
    <t>Crude oil light</t>
  </si>
  <si>
    <t>Crude oil medium</t>
  </si>
  <si>
    <t>Crude oil heavy</t>
  </si>
  <si>
    <t>In situ bitumen</t>
  </si>
  <si>
    <t>Mined bitumen</t>
  </si>
  <si>
    <t>Total</t>
  </si>
  <si>
    <t>Production limit</t>
  </si>
  <si>
    <t>January</t>
  </si>
  <si>
    <t>February</t>
  </si>
  <si>
    <t>March</t>
  </si>
  <si>
    <t>April</t>
  </si>
  <si>
    <t>May</t>
  </si>
  <si>
    <t>June</t>
  </si>
  <si>
    <t>July</t>
  </si>
  <si>
    <t>August</t>
  </si>
  <si>
    <t>September</t>
  </si>
  <si>
    <t>October</t>
  </si>
  <si>
    <t>November</t>
  </si>
  <si>
    <t>December</t>
  </si>
  <si>
    <t>Figure 1.5</t>
  </si>
  <si>
    <t>Crude oil ultra-heavy</t>
  </si>
  <si>
    <t>Figure 1.6</t>
  </si>
  <si>
    <t>Figure 1.7</t>
  </si>
  <si>
    <t>Figure 1.8</t>
  </si>
  <si>
    <t>Figure 1.9</t>
  </si>
  <si>
    <t>U.S. Base</t>
  </si>
  <si>
    <t>Exchange rate</t>
  </si>
  <si>
    <t>Oil sands</t>
  </si>
  <si>
    <t>Natural gas</t>
  </si>
  <si>
    <t>Natural 
gas liquids</t>
  </si>
  <si>
    <t>Crude oil</t>
  </si>
  <si>
    <t>Marketable 
bitumen</t>
  </si>
  <si>
    <t xml:space="preserve"> $/GJ </t>
  </si>
  <si>
    <t>U.S.¢/Cdn$</t>
  </si>
  <si>
    <t>Historical values from the U.S. Energy Information Administration.</t>
  </si>
  <si>
    <t>($/MMBtu) = U.S. dollars per million British thermal units.</t>
  </si>
  <si>
    <r>
      <t>Historical values from the</t>
    </r>
    <r>
      <rPr>
        <i/>
        <sz val="10"/>
        <color theme="0" tint="-0.499984740745262"/>
        <rFont val="Arial"/>
        <family val="2"/>
      </rPr>
      <t xml:space="preserve"> Canadian Gas Price Reporter. </t>
    </r>
  </si>
  <si>
    <t>($/GJ) = Canadian dollars per gigajoule.</t>
  </si>
  <si>
    <t>Figure 1.10</t>
  </si>
  <si>
    <t>Oil and gas</t>
  </si>
  <si>
    <t>Base price</t>
  </si>
  <si>
    <t>Low price</t>
  </si>
  <si>
    <t>(US$/bbl)</t>
  </si>
  <si>
    <t>($/bbl)</t>
  </si>
  <si>
    <r>
      <t>($/m</t>
    </r>
    <r>
      <rPr>
        <b/>
        <vertAlign val="superscript"/>
        <sz val="10"/>
        <rFont val="Arial"/>
        <family val="2"/>
      </rPr>
      <t>3</t>
    </r>
    <r>
      <rPr>
        <b/>
        <sz val="10"/>
        <rFont val="Arial"/>
        <family val="2"/>
      </rPr>
      <t>)</t>
    </r>
  </si>
  <si>
    <t xml:space="preserve"> ($/MMBtu)</t>
  </si>
  <si>
    <t xml:space="preserve"> ($/GJ)</t>
  </si>
  <si>
    <t>(billion Cdn$)</t>
  </si>
  <si>
    <t>Historical values from the Bank of Canada.</t>
  </si>
  <si>
    <t>Historical values from the Alberta Department of Energy.</t>
  </si>
  <si>
    <t>Figure 1.11</t>
  </si>
  <si>
    <r>
      <t xml:space="preserve"> Henry Hub price (U.S.$/MMBtu)</t>
    </r>
    <r>
      <rPr>
        <vertAlign val="superscript"/>
        <sz val="10"/>
        <color rgb="FF000000"/>
        <rFont val="Arial"/>
        <family val="2"/>
      </rPr>
      <t>a</t>
    </r>
    <r>
      <rPr>
        <sz val="10"/>
        <color rgb="FF000000"/>
        <rFont val="Arial"/>
        <family val="2"/>
      </rPr>
      <t xml:space="preserve"> </t>
    </r>
  </si>
  <si>
    <r>
      <t xml:space="preserve"> AECO-C price</t>
    </r>
    <r>
      <rPr>
        <vertAlign val="superscript"/>
        <sz val="10"/>
        <rFont val="Arial"/>
        <family val="2"/>
      </rPr>
      <t xml:space="preserve"> </t>
    </r>
    <r>
      <rPr>
        <sz val="10"/>
        <rFont val="Arial"/>
        <family val="2"/>
      </rPr>
      <t>(Cdn$/GJ)</t>
    </r>
    <r>
      <rPr>
        <vertAlign val="superscript"/>
        <sz val="10"/>
        <rFont val="Arial"/>
        <family val="2"/>
      </rPr>
      <t>b</t>
    </r>
  </si>
  <si>
    <t>Nonupgraded bitumen</t>
  </si>
  <si>
    <r>
      <rPr>
        <vertAlign val="superscript"/>
        <sz val="10"/>
        <color theme="0" tint="-0.499984740745262"/>
        <rFont val="Arial"/>
        <family val="2"/>
      </rPr>
      <t>a</t>
    </r>
    <r>
      <rPr>
        <sz val="10"/>
        <color theme="0" tint="-0.499984740745262"/>
        <rFont val="Arial"/>
        <family val="2"/>
      </rPr>
      <t xml:space="preserve"> US$/MMBtu = U.S. dollars per million British thermal units </t>
    </r>
  </si>
  <si>
    <t>Upgraded bitumen</t>
  </si>
  <si>
    <r>
      <rPr>
        <vertAlign val="superscript"/>
        <sz val="10"/>
        <color theme="0" tint="-0.499984740745262"/>
        <rFont val="Arial"/>
        <family val="2"/>
      </rPr>
      <t>a</t>
    </r>
    <r>
      <rPr>
        <sz val="10"/>
        <color theme="0" tint="-0.499984740745262"/>
        <rFont val="Arial"/>
        <family val="2"/>
      </rPr>
      <t xml:space="preserve"> US$/bbl = U.S. dollars per barrel.</t>
    </r>
  </si>
  <si>
    <r>
      <rPr>
        <vertAlign val="superscript"/>
        <sz val="10"/>
        <color theme="0" tint="-0.499984740745262"/>
        <rFont val="Arial"/>
        <family val="2"/>
      </rPr>
      <t>b</t>
    </r>
    <r>
      <rPr>
        <sz val="10"/>
        <color theme="0" tint="-0.499984740745262"/>
        <rFont val="Arial"/>
        <family val="2"/>
      </rPr>
      <t xml:space="preserve"> Cdn$/GJ = Canadian dollars per gigajoule.</t>
    </r>
  </si>
  <si>
    <r>
      <rPr>
        <vertAlign val="superscript"/>
        <sz val="10"/>
        <color theme="0" tint="-0.499984740745262"/>
        <rFont val="Arial"/>
        <family val="2"/>
      </rPr>
      <t>b</t>
    </r>
    <r>
      <rPr>
        <sz val="10"/>
        <color theme="0" tint="-0.499984740745262"/>
        <rFont val="Arial"/>
        <family val="2"/>
      </rPr>
      <t xml:space="preserve"> Cdn$/bbl = Canadian dollars per barrel.</t>
    </r>
  </si>
  <si>
    <t>Natural gas liquids</t>
  </si>
  <si>
    <t xml:space="preserve">Table 1.1  Crude oil prices </t>
  </si>
  <si>
    <r>
      <t>West Texas Intermediate (U.S.$/bbl)</t>
    </r>
    <r>
      <rPr>
        <vertAlign val="superscript"/>
        <sz val="10"/>
        <color rgb="FF000000"/>
        <rFont val="Arial"/>
        <family val="2"/>
      </rPr>
      <t>a</t>
    </r>
  </si>
  <si>
    <r>
      <t>Canadian Light Sweet (Cdn$/bbl)</t>
    </r>
    <r>
      <rPr>
        <vertAlign val="superscript"/>
        <sz val="10"/>
        <color rgb="FF000000"/>
        <rFont val="Arial"/>
        <family val="2"/>
      </rPr>
      <t>b</t>
    </r>
  </si>
  <si>
    <r>
      <t>Western Canadian Select (U.S.$/bbl)</t>
    </r>
    <r>
      <rPr>
        <vertAlign val="superscript"/>
        <sz val="10"/>
        <color rgb="FF000000"/>
        <rFont val="Arial"/>
        <family val="2"/>
      </rPr>
      <t>c</t>
    </r>
  </si>
  <si>
    <r>
      <rPr>
        <vertAlign val="superscript"/>
        <sz val="10"/>
        <color theme="0" tint="-0.499984740745262"/>
        <rFont val="Arial"/>
        <family val="2"/>
      </rPr>
      <t>c</t>
    </r>
    <r>
      <rPr>
        <sz val="10"/>
        <color theme="0" tint="-0.499984740745262"/>
        <rFont val="Arial"/>
        <family val="2"/>
      </rPr>
      <t xml:space="preserve"> Historical values from the Government of Alberta.</t>
    </r>
  </si>
  <si>
    <t xml:space="preserve">Table 1.2  Natural gas prices </t>
  </si>
  <si>
    <t>Marketable natural gas</t>
  </si>
  <si>
    <t>Table 1.3  Value of annual Alberta energy resource production (millions of current dollars)</t>
  </si>
  <si>
    <t>Table AA.1  Symbols</t>
  </si>
  <si>
    <r>
      <t>Table AA.2  Metric and Imperial Equivalent Units</t>
    </r>
    <r>
      <rPr>
        <b/>
        <vertAlign val="superscript"/>
        <sz val="10"/>
        <rFont val="Arial"/>
        <family val="2"/>
      </rPr>
      <t>(a)</t>
    </r>
    <r>
      <rPr>
        <b/>
        <sz val="10"/>
        <rFont val="Arial"/>
        <family val="2"/>
      </rPr>
      <t xml:space="preserve"> </t>
    </r>
  </si>
  <si>
    <t>Table AA.3  Value and Scientific Notation</t>
  </si>
  <si>
    <t>Table AA.4  Energy Content Factors</t>
  </si>
  <si>
    <t>International System of Units (SI)</t>
  </si>
  <si>
    <t>Metric</t>
  </si>
  <si>
    <t>Imperial</t>
  </si>
  <si>
    <t>Term</t>
  </si>
  <si>
    <t>Value
(short scale)</t>
  </si>
  <si>
    <t>Scientific notation</t>
  </si>
  <si>
    <t>Energy resource</t>
  </si>
  <si>
    <t>Gigajoules</t>
  </si>
  <si>
    <t>°C degree</t>
  </si>
  <si>
    <t>Celcius</t>
  </si>
  <si>
    <t>M</t>
  </si>
  <si>
    <t>mega</t>
  </si>
  <si>
    <r>
      <t>1 m</t>
    </r>
    <r>
      <rPr>
        <vertAlign val="superscript"/>
        <sz val="10"/>
        <rFont val="Arial"/>
        <family val="2"/>
      </rPr>
      <t>3</t>
    </r>
    <r>
      <rPr>
        <sz val="10"/>
        <rFont val="Arial"/>
        <family val="2"/>
      </rPr>
      <t xml:space="preserve"> of gas
(101.325 kPa and 15°C)</t>
    </r>
  </si>
  <si>
    <t>=</t>
  </si>
  <si>
    <t>35.49373 cubic feet of gas
(14.65 psia and 60°F)</t>
  </si>
  <si>
    <t>kilo</t>
  </si>
  <si>
    <t>thousand</t>
  </si>
  <si>
    <r>
      <t xml:space="preserve">10 </t>
    </r>
    <r>
      <rPr>
        <vertAlign val="superscript"/>
        <sz val="10"/>
        <rFont val="Arial"/>
        <family val="2"/>
      </rPr>
      <t>3</t>
    </r>
  </si>
  <si>
    <t>Natural gas (per thousand cubic metres)</t>
  </si>
  <si>
    <t>37.4*</t>
  </si>
  <si>
    <t>d</t>
  </si>
  <si>
    <t>day</t>
  </si>
  <si>
    <t>m</t>
  </si>
  <si>
    <t>metre</t>
  </si>
  <si>
    <r>
      <t>1 m</t>
    </r>
    <r>
      <rPr>
        <vertAlign val="superscript"/>
        <sz val="10"/>
        <rFont val="Arial"/>
        <family val="2"/>
      </rPr>
      <t>3</t>
    </r>
    <r>
      <rPr>
        <sz val="10"/>
        <rFont val="Arial"/>
        <family val="2"/>
      </rPr>
      <t xml:space="preserve"> of ethane
(equilibrium pressure and 15°C)</t>
    </r>
  </si>
  <si>
    <t>6.3301 Canadian barrels of ethane
(equilibrium pressure and 60°F)</t>
  </si>
  <si>
    <t>million</t>
  </si>
  <si>
    <r>
      <t xml:space="preserve">10 </t>
    </r>
    <r>
      <rPr>
        <vertAlign val="superscript"/>
        <sz val="10"/>
        <rFont val="Arial"/>
        <family val="2"/>
      </rPr>
      <t>6</t>
    </r>
  </si>
  <si>
    <t>Ethane (per cubic metre)</t>
  </si>
  <si>
    <t>EJ</t>
  </si>
  <si>
    <t>exajoule</t>
  </si>
  <si>
    <t>MJ</t>
  </si>
  <si>
    <t>megajoule</t>
  </si>
  <si>
    <r>
      <t>1 m</t>
    </r>
    <r>
      <rPr>
        <vertAlign val="superscript"/>
        <sz val="10"/>
        <rFont val="Arial"/>
        <family val="2"/>
      </rPr>
      <t>3</t>
    </r>
    <r>
      <rPr>
        <sz val="10"/>
        <rFont val="Arial"/>
        <family val="2"/>
      </rPr>
      <t xml:space="preserve"> of propane
(equilibrium pressure and 15°C)</t>
    </r>
  </si>
  <si>
    <t>6.3000 Canadian barrels of propane
(equilibrium pressure and 60°F)</t>
  </si>
  <si>
    <t>giga</t>
  </si>
  <si>
    <t>billion</t>
  </si>
  <si>
    <r>
      <t xml:space="preserve">10 </t>
    </r>
    <r>
      <rPr>
        <vertAlign val="superscript"/>
        <sz val="10"/>
        <rFont val="Arial"/>
        <family val="2"/>
      </rPr>
      <t>9</t>
    </r>
  </si>
  <si>
    <t>Propane (per cubic metre)</t>
  </si>
  <si>
    <t>ha</t>
  </si>
  <si>
    <t>hectare</t>
  </si>
  <si>
    <t>mol</t>
  </si>
  <si>
    <t>mole</t>
  </si>
  <si>
    <r>
      <t>1 m</t>
    </r>
    <r>
      <rPr>
        <vertAlign val="superscript"/>
        <sz val="10"/>
        <rFont val="Arial"/>
        <family val="2"/>
      </rPr>
      <t>3</t>
    </r>
    <r>
      <rPr>
        <sz val="10"/>
        <rFont val="Arial"/>
        <family val="2"/>
      </rPr>
      <t xml:space="preserve"> of butanes
(equilibrium pressure and 15°C)</t>
    </r>
  </si>
  <si>
    <t>6.2968 Canadian barrels of butanes
(equilibrium pressure and 60°F)</t>
  </si>
  <si>
    <t>tera</t>
  </si>
  <si>
    <t>thousand billion (trillion)</t>
  </si>
  <si>
    <r>
      <t xml:space="preserve">10 </t>
    </r>
    <r>
      <rPr>
        <vertAlign val="superscript"/>
        <sz val="10"/>
        <rFont val="Arial"/>
        <family val="2"/>
      </rPr>
      <t>12</t>
    </r>
  </si>
  <si>
    <t>Butanes (per cubic metre)</t>
  </si>
  <si>
    <t>J</t>
  </si>
  <si>
    <t>joule</t>
  </si>
  <si>
    <t>T</t>
  </si>
  <si>
    <r>
      <t>1 m</t>
    </r>
    <r>
      <rPr>
        <vertAlign val="superscript"/>
        <sz val="10"/>
        <rFont val="Arial"/>
        <family val="2"/>
      </rPr>
      <t>3</t>
    </r>
    <r>
      <rPr>
        <sz val="10"/>
        <rFont val="Arial"/>
        <family val="2"/>
      </rPr>
      <t xml:space="preserve"> of oil or pentanes plus
(equilibrium pressure and 15°C)</t>
    </r>
  </si>
  <si>
    <t>6.2929 Canadian barrels of oil or pentanes plus
(equilibrium pressure and 60°F)</t>
  </si>
  <si>
    <t>peta</t>
  </si>
  <si>
    <t>million billion</t>
  </si>
  <si>
    <r>
      <t xml:space="preserve">10 </t>
    </r>
    <r>
      <rPr>
        <vertAlign val="superscript"/>
        <sz val="10"/>
        <rFont val="Arial"/>
        <family val="2"/>
      </rPr>
      <t>15</t>
    </r>
  </si>
  <si>
    <t>Oil (per cubic metre)</t>
  </si>
  <si>
    <t>kg</t>
  </si>
  <si>
    <t>kilogram</t>
  </si>
  <si>
    <t>t</t>
  </si>
  <si>
    <t>tonne</t>
  </si>
  <si>
    <r>
      <t>1 m</t>
    </r>
    <r>
      <rPr>
        <vertAlign val="superscript"/>
        <sz val="10"/>
        <rFont val="Arial"/>
        <family val="2"/>
      </rPr>
      <t>3</t>
    </r>
    <r>
      <rPr>
        <sz val="10"/>
        <rFont val="Arial"/>
        <family val="2"/>
      </rPr>
      <t xml:space="preserve"> of water
(equilibrium pressure and 15°C)</t>
    </r>
  </si>
  <si>
    <t>6.2901 Canadian barrels of water
(equilibrium pressure and 60°F)</t>
  </si>
  <si>
    <t>exa</t>
  </si>
  <si>
    <t>billion billion</t>
  </si>
  <si>
    <r>
      <t xml:space="preserve">10 </t>
    </r>
    <r>
      <rPr>
        <vertAlign val="superscript"/>
        <sz val="10"/>
        <rFont val="Arial"/>
        <family val="2"/>
      </rPr>
      <t>18</t>
    </r>
  </si>
  <si>
    <t>Light and medium crude oil</t>
  </si>
  <si>
    <t>kPa</t>
  </si>
  <si>
    <t>kilopascal</t>
  </si>
  <si>
    <t>TJ</t>
  </si>
  <si>
    <t>terajoule</t>
  </si>
  <si>
    <t>1 tonne</t>
  </si>
  <si>
    <t xml:space="preserve">0.9842064 (U.K.) long tons (2240 pounds)  </t>
  </si>
  <si>
    <t>Heavy crude oil</t>
  </si>
  <si>
    <t>1.102311 short tons (2000 pounds)</t>
  </si>
  <si>
    <t>Bitumen</t>
  </si>
  <si>
    <t>bbl</t>
  </si>
  <si>
    <t>barrel</t>
  </si>
  <si>
    <t>°F</t>
  </si>
  <si>
    <t>degree Fahrenheit</t>
  </si>
  <si>
    <t>1 gigajoule</t>
  </si>
  <si>
    <t>0.9482133 British thermal units (Btu as defined in the federal Gas Inspection Act (60-61°F)</t>
  </si>
  <si>
    <t>Upgraded bitumen 
(synthetic crude oil)</t>
  </si>
  <si>
    <t>Btu</t>
  </si>
  <si>
    <t>British thermal unit</t>
  </si>
  <si>
    <t>psia</t>
  </si>
  <si>
    <t>pounds per square inch absolute</t>
  </si>
  <si>
    <r>
      <t xml:space="preserve">a </t>
    </r>
    <r>
      <rPr>
        <sz val="10"/>
        <color theme="0" tint="-0.499984740745262"/>
        <rFont val="Arial"/>
        <family val="2"/>
      </rPr>
      <t>Reserves and production data in this report are presented in the International System of Units (SI). The provincial totals and a few other major totals are shown in both SI units and the imperial equivalents in the various tables.</t>
    </r>
  </si>
  <si>
    <t>Pentanes plus</t>
  </si>
  <si>
    <t>cf</t>
  </si>
  <si>
    <t>cubic foot</t>
  </si>
  <si>
    <t>psig</t>
  </si>
  <si>
    <t>pounds per square inch gauge</t>
  </si>
  <si>
    <r>
      <t xml:space="preserve">b </t>
    </r>
    <r>
      <rPr>
        <sz val="10"/>
        <color theme="0" tint="-0.499984740745262"/>
        <rFont val="Arial"/>
        <family val="2"/>
      </rPr>
      <t>Volumes of gas are given as at a standard pressure and temperature of 101.325 kPa and 15°C respectively.</t>
    </r>
  </si>
  <si>
    <t>Refined petroleum products (per cubic metre)</t>
  </si>
  <si>
    <t>Motor gasoline</t>
  </si>
  <si>
    <t xml:space="preserve">MM </t>
  </si>
  <si>
    <t>B</t>
  </si>
  <si>
    <t>Diesel</t>
  </si>
  <si>
    <t>trillion</t>
  </si>
  <si>
    <t>Aviation turbo fuel</t>
  </si>
  <si>
    <t>Aviation gasoline</t>
  </si>
  <si>
    <t>Kerosene</t>
  </si>
  <si>
    <t>Light fuel oil</t>
  </si>
  <si>
    <t>Heavy fuel oil</t>
  </si>
  <si>
    <t>Naphthas</t>
  </si>
  <si>
    <t>Lubricating oils and greases</t>
  </si>
  <si>
    <t>Petrochemical feedstock</t>
  </si>
  <si>
    <t>Asphalt</t>
  </si>
  <si>
    <t>Coke</t>
  </si>
  <si>
    <t>Other products (from refinery)</t>
  </si>
  <si>
    <t>Coal (per tonne)</t>
  </si>
  <si>
    <t>Subbituminous</t>
  </si>
  <si>
    <t>Bituminous</t>
  </si>
  <si>
    <t xml:space="preserve">Electricity (per megawatt-hour of output) </t>
  </si>
  <si>
    <t>*Based on the heating value at 1000 Btu/cf</t>
  </si>
  <si>
    <r>
      <t>(10</t>
    </r>
    <r>
      <rPr>
        <vertAlign val="superscript"/>
        <sz val="10"/>
        <color theme="0" tint="-0.499984740745262"/>
        <rFont val="Arial"/>
        <family val="2"/>
      </rPr>
      <t>3</t>
    </r>
    <r>
      <rPr>
        <sz val="10"/>
        <color theme="0" tint="-0.499984740745262"/>
        <rFont val="Arial"/>
        <family val="2"/>
      </rPr>
      <t xml:space="preserve"> m</t>
    </r>
    <r>
      <rPr>
        <vertAlign val="superscript"/>
        <sz val="10"/>
        <color theme="0" tint="-0.499984740745262"/>
        <rFont val="Arial"/>
        <family val="2"/>
      </rPr>
      <t>3</t>
    </r>
    <r>
      <rPr>
        <sz val="10"/>
        <color theme="0" tint="-0.499984740745262"/>
        <rFont val="Arial"/>
        <family val="2"/>
      </rPr>
      <t>/d) = thousand cubic metres per day.</t>
    </r>
  </si>
  <si>
    <r>
      <t>(10</t>
    </r>
    <r>
      <rPr>
        <vertAlign val="superscript"/>
        <sz val="10"/>
        <color theme="0" tint="-0.499984740745262"/>
        <rFont val="Arial"/>
        <family val="2"/>
      </rPr>
      <t>3</t>
    </r>
    <r>
      <rPr>
        <sz val="10"/>
        <color theme="0" tint="-0.499984740745262"/>
        <rFont val="Arial"/>
        <family val="2"/>
      </rPr>
      <t xml:space="preserve"> bbl/d) = thousand barrels per day.</t>
    </r>
  </si>
  <si>
    <r>
      <t>(10</t>
    </r>
    <r>
      <rPr>
        <b/>
        <vertAlign val="superscript"/>
        <sz val="10"/>
        <color theme="1"/>
        <rFont val="Arial"/>
        <family val="2"/>
      </rPr>
      <t>3</t>
    </r>
    <r>
      <rPr>
        <b/>
        <sz val="10"/>
        <color theme="1"/>
        <rFont val="Arial"/>
        <family val="2"/>
      </rPr>
      <t xml:space="preserve"> m</t>
    </r>
    <r>
      <rPr>
        <b/>
        <vertAlign val="superscript"/>
        <sz val="10"/>
        <color theme="1"/>
        <rFont val="Arial"/>
        <family val="2"/>
      </rPr>
      <t>3</t>
    </r>
    <r>
      <rPr>
        <b/>
        <sz val="10"/>
        <color theme="1"/>
        <rFont val="Arial"/>
        <family val="2"/>
      </rPr>
      <t>/d)</t>
    </r>
  </si>
  <si>
    <r>
      <t>(10</t>
    </r>
    <r>
      <rPr>
        <b/>
        <vertAlign val="superscript"/>
        <sz val="10"/>
        <color theme="1"/>
        <rFont val="Arial"/>
        <family val="2"/>
      </rPr>
      <t>3</t>
    </r>
    <r>
      <rPr>
        <b/>
        <sz val="10"/>
        <color theme="1"/>
        <rFont val="Arial"/>
        <family val="2"/>
      </rPr>
      <t xml:space="preserve"> bbl/d)</t>
    </r>
  </si>
  <si>
    <t>2019 values are estimated.</t>
  </si>
  <si>
    <t xml:space="preserve">$/bbl </t>
  </si>
  <si>
    <t>US low</t>
  </si>
  <si>
    <t>US base</t>
  </si>
  <si>
    <t>US 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</si>
</sst>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quot;$&quot;#,##0.00"/>
    <numFmt numFmtId="165" formatCode="_(&quot;$&quot;* #,##0.00_);_(&quot;$&quot;* \(#,##0.00\);_(&quot;$&quot;* &quot;-&quot;??_);_(@_)"/>
    <numFmt numFmtId="166" formatCode="#,##0.0"/>
    <numFmt numFmtId="167" formatCode="_(* #,##0.00_);_(* \(#,##0.00\);_(* &quot;-&quot;??_);_(@_)"/>
    <numFmt numFmtId="168" formatCode="0.0"/>
    <numFmt numFmtId="169" formatCode="&quot;$&quot;#,##0"/>
    <numFmt numFmtId="170" formatCode="0.0000"/>
    <numFmt numFmtId="171" formatCode="0.0000000"/>
    <numFmt numFmtId="172" formatCode="&quot;$&quot;#,##0.00_);[Red]\(&quot;$&quot;#,##0.00\)"/>
  </numFmts>
  <fonts count="20" x14ac:knownFonts="1">
    <font>
      <sz val="11"/>
      <color theme="1"/>
      <name val="Calibri"/>
      <family val="2"/>
      <scheme val="minor"/>
    </font>
    <font>
      <sz val="11"/>
      <color theme="1"/>
      <name val="Calibri"/>
      <family val="2"/>
      <scheme val="minor"/>
    </font>
    <font>
      <b/>
      <sz val="20"/>
      <color rgb="FF000000"/>
      <name val="Arial"/>
      <family val="2"/>
    </font>
    <font>
      <b/>
      <sz val="14"/>
      <color rgb="FF000000"/>
      <name val="Arial"/>
      <family val="2"/>
    </font>
    <font>
      <b/>
      <sz val="10"/>
      <name val="Arial"/>
      <family val="2"/>
    </font>
    <font>
      <sz val="10"/>
      <color theme="1"/>
      <name val="Arial"/>
      <family val="2"/>
    </font>
    <font>
      <sz val="10"/>
      <name val="Arial"/>
      <family val="2"/>
    </font>
    <font>
      <sz val="10"/>
      <color theme="0" tint="-0.499984740745262"/>
      <name val="Arial"/>
      <family val="2"/>
    </font>
    <font>
      <b/>
      <vertAlign val="superscript"/>
      <sz val="10"/>
      <name val="Arial"/>
      <family val="2"/>
    </font>
    <font>
      <vertAlign val="superscript"/>
      <sz val="10"/>
      <color theme="0" tint="-0.499984740745262"/>
      <name val="Arial"/>
      <family val="2"/>
    </font>
    <font>
      <b/>
      <sz val="10"/>
      <color theme="1"/>
      <name val="Arial"/>
      <family val="2"/>
    </font>
    <font>
      <b/>
      <strike/>
      <sz val="10"/>
      <name val="Arial"/>
      <family val="2"/>
    </font>
    <font>
      <i/>
      <sz val="10"/>
      <color theme="0" tint="-0.499984740745262"/>
      <name val="Arial"/>
      <family val="2"/>
    </font>
    <font>
      <b/>
      <sz val="10"/>
      <color rgb="FF000000"/>
      <name val="Arial"/>
      <family val="2"/>
    </font>
    <font>
      <sz val="10"/>
      <color rgb="FF000000"/>
      <name val="Arial"/>
      <family val="2"/>
    </font>
    <font>
      <vertAlign val="superscript"/>
      <sz val="10"/>
      <color rgb="FF000000"/>
      <name val="Arial"/>
      <family val="2"/>
    </font>
    <font>
      <vertAlign val="superscript"/>
      <sz val="10"/>
      <name val="Arial"/>
      <family val="2"/>
    </font>
    <font>
      <sz val="9"/>
      <color theme="0" tint="-0.499984740745262"/>
      <name val="Arial"/>
      <family val="2"/>
    </font>
    <font>
      <sz val="9"/>
      <color theme="1"/>
      <name val="Arial"/>
      <family val="2"/>
    </font>
    <font>
      <b/>
      <vertAlign val="superscript"/>
      <sz val="10"/>
      <color theme="1"/>
      <name val="Arial"/>
      <family val="2"/>
    </font>
  </fonts>
  <fills count="4">
    <fill>
      <patternFill patternType="none"/>
    </fill>
    <fill>
      <patternFill patternType="gray125"/>
    </fill>
    <fill>
      <patternFill patternType="solid">
        <fgColor theme="1"/>
        <bgColor indexed="64"/>
      </patternFill>
    </fill>
    <fill>
      <patternFill patternType="solid">
        <fgColor theme="0" tint="-4.9989318521683403E-2"/>
        <bgColor indexed="64"/>
      </patternFill>
    </fill>
  </fills>
  <borders count="42">
    <border>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auto="1"/>
      </left>
      <right/>
      <top style="thin">
        <color auto="1"/>
      </top>
      <bottom/>
      <diagonal/>
    </border>
    <border>
      <left/>
      <right/>
      <top style="thin">
        <color auto="1"/>
      </top>
      <bottom/>
      <diagonal/>
    </border>
    <border>
      <left/>
      <right style="medium">
        <color indexed="64"/>
      </right>
      <top/>
      <bottom style="thin">
        <color indexed="64"/>
      </bottom>
      <diagonal/>
    </border>
    <border>
      <left style="thin">
        <color auto="1"/>
      </left>
      <right/>
      <top style="medium">
        <color auto="1"/>
      </top>
      <bottom/>
      <diagonal/>
    </border>
    <border>
      <left/>
      <right style="thin">
        <color auto="1"/>
      </right>
      <top style="medium">
        <color auto="1"/>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xf numFmtId="165" fontId="6" fillId="0" borderId="0" applyFont="0" applyFill="0" applyBorder="0" applyAlignment="0" applyProtection="0"/>
    <xf numFmtId="167" fontId="6" fillId="0" borderId="0" applyFont="0" applyFill="0" applyBorder="0" applyAlignment="0" applyProtection="0"/>
  </cellStyleXfs>
  <cellXfs count="319">
    <xf numFmtId="0" fontId="0" fillId="0" borderId="0" xfId="0"/>
    <xf numFmtId="0" fontId="2" fillId="0" borderId="0" xfId="0" applyFont="1"/>
    <xf numFmtId="0" fontId="3" fillId="0" borderId="0" xfId="0" applyFont="1"/>
    <xf numFmtId="0" fontId="0" fillId="2" borderId="0" xfId="0" applyFill="1"/>
    <xf numFmtId="0" fontId="0" fillId="0" borderId="1" xfId="0" applyFill="1" applyBorder="1" applyAlignment="1">
      <alignment vertical="center" wrapText="1"/>
    </xf>
    <xf numFmtId="0" fontId="0" fillId="0" borderId="2" xfId="0" applyFill="1" applyBorder="1" applyAlignment="1">
      <alignment vertical="center" wrapText="1"/>
    </xf>
    <xf numFmtId="0" fontId="0" fillId="0" borderId="3" xfId="0" applyFill="1" applyBorder="1" applyAlignment="1">
      <alignment vertical="center" wrapText="1"/>
    </xf>
    <xf numFmtId="2" fontId="6" fillId="0" borderId="0" xfId="0" applyNumberFormat="1" applyFont="1" applyFill="1" applyBorder="1" applyAlignment="1">
      <alignment horizontal="center" vertical="center" wrapText="1"/>
    </xf>
    <xf numFmtId="2" fontId="6" fillId="0" borderId="0" xfId="0" applyNumberFormat="1" applyFont="1" applyBorder="1" applyAlignment="1">
      <alignment horizont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applyBorder="1"/>
    <xf numFmtId="0" fontId="0" fillId="0" borderId="14" xfId="0" applyBorder="1"/>
    <xf numFmtId="0" fontId="0" fillId="2" borderId="13" xfId="0" applyFill="1" applyBorder="1"/>
    <xf numFmtId="0" fontId="0" fillId="2" borderId="0" xfId="0" applyFill="1" applyBorder="1"/>
    <xf numFmtId="0" fontId="0" fillId="2" borderId="14" xfId="0" applyFill="1" applyBorder="1"/>
    <xf numFmtId="0" fontId="0" fillId="0" borderId="15" xfId="0" applyBorder="1"/>
    <xf numFmtId="0" fontId="0" fillId="0" borderId="16" xfId="0" applyBorder="1"/>
    <xf numFmtId="17" fontId="7" fillId="0" borderId="0" xfId="0" applyNumberFormat="1" applyFont="1" applyFill="1" applyBorder="1" applyAlignment="1">
      <alignment horizontal="left" vertical="center"/>
    </xf>
    <xf numFmtId="0" fontId="0" fillId="0" borderId="13" xfId="0" applyFill="1" applyBorder="1" applyAlignment="1">
      <alignment horizontal="center" vertical="center" wrapText="1"/>
    </xf>
    <xf numFmtId="0" fontId="0" fillId="0" borderId="0" xfId="0" applyFill="1" applyBorder="1" applyAlignment="1">
      <alignment horizontal="center" vertical="center" wrapText="1"/>
    </xf>
    <xf numFmtId="0" fontId="0" fillId="0" borderId="14" xfId="0"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21"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23"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7" fillId="0" borderId="0" xfId="0" applyFont="1" applyFill="1" applyBorder="1" applyAlignment="1">
      <alignment horizontal="left" vertical="center"/>
    </xf>
    <xf numFmtId="2" fontId="4" fillId="0" borderId="0" xfId="3" applyNumberFormat="1" applyFont="1" applyBorder="1" applyAlignment="1">
      <alignment horizontal="center"/>
    </xf>
    <xf numFmtId="0" fontId="7" fillId="0" borderId="0" xfId="0" applyFont="1" applyFill="1" applyBorder="1" applyAlignment="1">
      <alignment vertical="center"/>
    </xf>
    <xf numFmtId="0" fontId="7" fillId="0" borderId="0" xfId="0" applyNumberFormat="1" applyFont="1" applyFill="1" applyBorder="1" applyAlignment="1">
      <alignment horizontal="left"/>
    </xf>
    <xf numFmtId="2" fontId="6" fillId="0" borderId="0" xfId="3" applyNumberFormat="1" applyFont="1" applyBorder="1" applyAlignment="1">
      <alignment horizontal="center"/>
    </xf>
    <xf numFmtId="0" fontId="6" fillId="0" borderId="0" xfId="3" applyFont="1" applyFill="1" applyBorder="1" applyAlignment="1">
      <alignment horizontal="center"/>
    </xf>
    <xf numFmtId="0" fontId="6" fillId="0" borderId="0" xfId="3" applyFont="1" applyBorder="1" applyAlignment="1">
      <alignment horizontal="center"/>
    </xf>
    <xf numFmtId="2" fontId="5" fillId="0" borderId="0" xfId="2" applyNumberFormat="1" applyFont="1" applyFill="1" applyBorder="1" applyAlignment="1">
      <alignment horizontal="center" vertical="center" wrapText="1"/>
    </xf>
    <xf numFmtId="2" fontId="5" fillId="0" borderId="0" xfId="0" applyNumberFormat="1" applyFont="1" applyFill="1" applyBorder="1" applyAlignment="1">
      <alignment horizontal="center"/>
    </xf>
    <xf numFmtId="0" fontId="0" fillId="0" borderId="13" xfId="0" applyFill="1" applyBorder="1" applyAlignment="1">
      <alignment vertical="center" wrapText="1"/>
    </xf>
    <xf numFmtId="0" fontId="0" fillId="0" borderId="0" xfId="0" applyFill="1" applyBorder="1" applyAlignment="1">
      <alignment vertical="center" wrapText="1"/>
    </xf>
    <xf numFmtId="0" fontId="0" fillId="0" borderId="14" xfId="0" applyFill="1" applyBorder="1" applyAlignment="1">
      <alignment vertical="center" wrapText="1"/>
    </xf>
    <xf numFmtId="0" fontId="0" fillId="0" borderId="7" xfId="0" applyFill="1" applyBorder="1" applyAlignment="1">
      <alignment vertical="center" wrapText="1"/>
    </xf>
    <xf numFmtId="0" fontId="0" fillId="0" borderId="8" xfId="0" applyFill="1" applyBorder="1" applyAlignment="1">
      <alignment vertical="center" wrapText="1"/>
    </xf>
    <xf numFmtId="0" fontId="6" fillId="0" borderId="2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0" xfId="0" applyNumberFormat="1" applyFont="1" applyFill="1" applyBorder="1" applyAlignment="1">
      <alignment horizontal="center" vertical="center"/>
    </xf>
    <xf numFmtId="0" fontId="0" fillId="0" borderId="0" xfId="0" applyAlignment="1">
      <alignment horizontal="center"/>
    </xf>
    <xf numFmtId="166" fontId="0" fillId="0" borderId="0" xfId="0" applyNumberFormat="1" applyAlignment="1">
      <alignment horizontal="center"/>
    </xf>
    <xf numFmtId="0" fontId="0" fillId="0" borderId="15" xfId="0" applyFill="1" applyBorder="1" applyAlignment="1">
      <alignment vertical="center" wrapText="1"/>
    </xf>
    <xf numFmtId="0" fontId="0" fillId="0" borderId="9" xfId="0" applyFill="1" applyBorder="1" applyAlignment="1">
      <alignment vertical="center" wrapText="1"/>
    </xf>
    <xf numFmtId="0" fontId="0" fillId="0" borderId="16" xfId="0" applyFill="1" applyBorder="1" applyAlignment="1">
      <alignment vertical="center" wrapText="1"/>
    </xf>
    <xf numFmtId="0" fontId="0" fillId="0" borderId="5" xfId="0" applyFill="1" applyBorder="1" applyAlignment="1">
      <alignment vertical="center" wrapText="1"/>
    </xf>
    <xf numFmtId="0" fontId="0" fillId="0" borderId="4" xfId="0" applyFill="1" applyBorder="1" applyAlignment="1">
      <alignment vertical="center" wrapText="1"/>
    </xf>
    <xf numFmtId="0" fontId="0" fillId="0" borderId="6" xfId="0" applyFill="1" applyBorder="1" applyAlignment="1">
      <alignment vertical="center" wrapText="1"/>
    </xf>
    <xf numFmtId="0" fontId="4" fillId="0" borderId="14" xfId="0" applyNumberFormat="1" applyFont="1" applyFill="1" applyBorder="1" applyAlignment="1">
      <alignment horizontal="center" vertical="center"/>
    </xf>
    <xf numFmtId="0" fontId="4" fillId="0" borderId="0" xfId="0" applyNumberFormat="1" applyFont="1" applyFill="1" applyBorder="1" applyAlignment="1">
      <alignment vertical="center"/>
    </xf>
    <xf numFmtId="0" fontId="4" fillId="0" borderId="13" xfId="0" applyNumberFormat="1" applyFont="1" applyFill="1" applyBorder="1" applyAlignment="1">
      <alignment vertical="center"/>
    </xf>
    <xf numFmtId="0" fontId="4" fillId="0" borderId="0" xfId="0" applyFont="1" applyFill="1" applyBorder="1" applyAlignment="1">
      <alignment vertical="center" wrapText="1"/>
    </xf>
    <xf numFmtId="0" fontId="11" fillId="0" borderId="0" xfId="0" applyFont="1" applyBorder="1" applyAlignment="1">
      <alignment vertical="center"/>
    </xf>
    <xf numFmtId="0" fontId="4" fillId="0" borderId="14" xfId="0" applyFont="1" applyFill="1" applyBorder="1" applyAlignment="1">
      <alignment vertical="center" wrapText="1"/>
    </xf>
    <xf numFmtId="0" fontId="4" fillId="0" borderId="13" xfId="0" applyFont="1" applyFill="1" applyBorder="1" applyAlignment="1">
      <alignment vertical="center" wrapText="1"/>
    </xf>
    <xf numFmtId="0" fontId="4" fillId="0" borderId="0" xfId="0" applyFont="1" applyFill="1" applyBorder="1" applyAlignment="1">
      <alignment horizontal="right" vertical="center" wrapText="1"/>
    </xf>
    <xf numFmtId="0" fontId="4" fillId="0" borderId="14" xfId="0" applyFont="1" applyFill="1" applyBorder="1" applyAlignment="1">
      <alignment horizontal="right" vertical="center" wrapText="1"/>
    </xf>
    <xf numFmtId="0" fontId="4" fillId="0" borderId="0" xfId="0" applyFont="1" applyBorder="1" applyAlignment="1">
      <alignment horizontal="center" vertical="center"/>
    </xf>
    <xf numFmtId="2" fontId="0" fillId="0" borderId="0" xfId="0" applyNumberFormat="1" applyFill="1" applyBorder="1" applyAlignment="1">
      <alignment vertical="center" wrapText="1"/>
    </xf>
    <xf numFmtId="2" fontId="0" fillId="0" borderId="14" xfId="0" applyNumberFormat="1" applyFill="1" applyBorder="1" applyAlignment="1">
      <alignment vertical="center" wrapText="1"/>
    </xf>
    <xf numFmtId="2" fontId="6" fillId="0" borderId="0" xfId="0" applyNumberFormat="1" applyFont="1" applyFill="1" applyBorder="1" applyAlignment="1">
      <alignment horizontal="center"/>
    </xf>
    <xf numFmtId="2" fontId="6" fillId="0" borderId="0" xfId="0" applyNumberFormat="1" applyFont="1" applyFill="1" applyBorder="1" applyAlignment="1">
      <alignment vertical="center" wrapText="1"/>
    </xf>
    <xf numFmtId="2" fontId="6" fillId="0" borderId="14" xfId="0" applyNumberFormat="1" applyFont="1" applyFill="1" applyBorder="1" applyAlignment="1">
      <alignment vertical="center" wrapText="1"/>
    </xf>
    <xf numFmtId="2" fontId="0" fillId="0" borderId="13" xfId="0" applyNumberFormat="1" applyFill="1" applyBorder="1" applyAlignment="1">
      <alignment vertical="center" wrapText="1"/>
    </xf>
    <xf numFmtId="2" fontId="7" fillId="0" borderId="0" xfId="0" applyNumberFormat="1" applyFont="1" applyFill="1" applyBorder="1" applyAlignment="1">
      <alignment vertical="center" wrapText="1"/>
    </xf>
    <xf numFmtId="0" fontId="7" fillId="0" borderId="0" xfId="0" applyFont="1"/>
    <xf numFmtId="0" fontId="0" fillId="0" borderId="9" xfId="0" applyBorder="1"/>
    <xf numFmtId="0" fontId="7" fillId="0" borderId="0" xfId="0" applyFont="1" applyAlignment="1">
      <alignment horizontal="left" vertical="center"/>
    </xf>
    <xf numFmtId="0" fontId="5" fillId="0" borderId="0" xfId="0" applyFont="1"/>
    <xf numFmtId="0" fontId="5" fillId="2" borderId="0" xfId="0" applyFont="1" applyFill="1"/>
    <xf numFmtId="0" fontId="5" fillId="0" borderId="0" xfId="0" applyFont="1" applyFill="1" applyBorder="1" applyAlignment="1">
      <alignment vertical="center" wrapText="1"/>
    </xf>
    <xf numFmtId="0" fontId="5" fillId="0" borderId="0" xfId="0" applyFont="1" applyBorder="1"/>
    <xf numFmtId="0" fontId="4" fillId="0" borderId="23" xfId="0" applyFont="1" applyBorder="1" applyAlignment="1">
      <alignment horizontal="center" vertical="center" wrapText="1"/>
    </xf>
    <xf numFmtId="0" fontId="5" fillId="0" borderId="14" xfId="0" applyFont="1" applyBorder="1"/>
    <xf numFmtId="0" fontId="5" fillId="2" borderId="0" xfId="0" applyFont="1" applyFill="1" applyBorder="1"/>
    <xf numFmtId="0" fontId="5" fillId="2" borderId="14" xfId="0" applyFont="1" applyFill="1" applyBorder="1"/>
    <xf numFmtId="0" fontId="5" fillId="0" borderId="14" xfId="0" applyFont="1" applyFill="1" applyBorder="1" applyAlignment="1">
      <alignment vertical="center" wrapText="1"/>
    </xf>
    <xf numFmtId="0" fontId="4" fillId="0" borderId="14" xfId="0" applyNumberFormat="1" applyFont="1" applyFill="1" applyBorder="1" applyAlignment="1">
      <alignment vertical="center"/>
    </xf>
    <xf numFmtId="0" fontId="5" fillId="0" borderId="16" xfId="0" applyFont="1" applyBorder="1"/>
    <xf numFmtId="0" fontId="5" fillId="0" borderId="11" xfId="0" applyFont="1" applyFill="1" applyBorder="1" applyAlignment="1">
      <alignment vertical="center" wrapText="1"/>
    </xf>
    <xf numFmtId="168" fontId="5" fillId="0" borderId="0" xfId="0" applyNumberFormat="1" applyFont="1" applyFill="1" applyBorder="1" applyAlignment="1">
      <alignment horizontal="center" vertical="center" wrapText="1"/>
    </xf>
    <xf numFmtId="0" fontId="5" fillId="0" borderId="13" xfId="0" applyFont="1" applyBorder="1"/>
    <xf numFmtId="168" fontId="5" fillId="0" borderId="9" xfId="0" applyNumberFormat="1" applyFont="1" applyFill="1" applyBorder="1" applyAlignment="1">
      <alignment horizontal="center" vertical="center" wrapText="1"/>
    </xf>
    <xf numFmtId="0" fontId="5" fillId="0" borderId="16" xfId="0" applyFont="1" applyFill="1" applyBorder="1" applyAlignment="1">
      <alignment vertical="center" wrapText="1"/>
    </xf>
    <xf numFmtId="0" fontId="0" fillId="0" borderId="0" xfId="0" applyFill="1"/>
    <xf numFmtId="0" fontId="5" fillId="0" borderId="32" xfId="0" applyFont="1" applyFill="1" applyBorder="1" applyAlignment="1">
      <alignment vertical="center" wrapText="1"/>
    </xf>
    <xf numFmtId="0" fontId="5" fillId="0" borderId="33" xfId="0" applyFont="1" applyFill="1" applyBorder="1" applyAlignment="1">
      <alignment vertical="center" wrapText="1"/>
    </xf>
    <xf numFmtId="0" fontId="10" fillId="0" borderId="23" xfId="0" applyFont="1" applyBorder="1"/>
    <xf numFmtId="0" fontId="0" fillId="2" borderId="10" xfId="0" applyFill="1" applyBorder="1"/>
    <xf numFmtId="0" fontId="0" fillId="2" borderId="11" xfId="0" applyFill="1" applyBorder="1"/>
    <xf numFmtId="0" fontId="0" fillId="2" borderId="12" xfId="0" applyFill="1" applyBorder="1"/>
    <xf numFmtId="0" fontId="0" fillId="2" borderId="11" xfId="0" applyFill="1" applyBorder="1" applyAlignment="1">
      <alignment horizontal="center"/>
    </xf>
    <xf numFmtId="0" fontId="0" fillId="2" borderId="12" xfId="0" applyFill="1" applyBorder="1" applyAlignment="1">
      <alignment horizontal="center"/>
    </xf>
    <xf numFmtId="0" fontId="0" fillId="0" borderId="0" xfId="0" applyAlignment="1">
      <alignment vertical="center"/>
    </xf>
    <xf numFmtId="0" fontId="7" fillId="0" borderId="0" xfId="0" applyFont="1" applyAlignment="1">
      <alignment vertical="center"/>
    </xf>
    <xf numFmtId="0" fontId="7" fillId="0" borderId="0" xfId="0" applyFont="1" applyBorder="1" applyAlignment="1">
      <alignment vertical="center" wrapText="1"/>
    </xf>
    <xf numFmtId="0" fontId="17" fillId="0" borderId="0" xfId="0" applyFont="1" applyBorder="1" applyAlignment="1">
      <alignment horizontal="right" vertical="center" wrapText="1"/>
    </xf>
    <xf numFmtId="0" fontId="18" fillId="0" borderId="0" xfId="0" applyFont="1" applyBorder="1" applyAlignment="1">
      <alignment horizontal="center"/>
    </xf>
    <xf numFmtId="0" fontId="7" fillId="0" borderId="0" xfId="0" applyFont="1" applyBorder="1" applyAlignment="1">
      <alignment vertical="center"/>
    </xf>
    <xf numFmtId="0" fontId="17" fillId="0" borderId="0" xfId="0" applyFont="1" applyBorder="1" applyAlignment="1">
      <alignment vertical="center" wrapText="1"/>
    </xf>
    <xf numFmtId="2" fontId="17" fillId="0" borderId="0" xfId="0" applyNumberFormat="1" applyFont="1" applyBorder="1" applyAlignment="1">
      <alignment horizontal="right" vertical="center" wrapText="1"/>
    </xf>
    <xf numFmtId="0" fontId="0" fillId="0" borderId="29" xfId="0" applyBorder="1"/>
    <xf numFmtId="0" fontId="0" fillId="0" borderId="30" xfId="0" applyBorder="1"/>
    <xf numFmtId="0" fontId="0" fillId="0" borderId="27" xfId="0" applyBorder="1"/>
    <xf numFmtId="0" fontId="14" fillId="0" borderId="1" xfId="0" applyFont="1" applyBorder="1" applyAlignment="1">
      <alignment vertical="center" wrapText="1"/>
    </xf>
    <xf numFmtId="164" fontId="14" fillId="0" borderId="2" xfId="0" applyNumberFormat="1" applyFont="1" applyBorder="1" applyAlignment="1">
      <alignment horizontal="center" vertical="center" wrapText="1"/>
    </xf>
    <xf numFmtId="164" fontId="6" fillId="0" borderId="2" xfId="0" applyNumberFormat="1" applyFont="1" applyBorder="1" applyAlignment="1">
      <alignment horizontal="center" vertical="center" wrapText="1"/>
    </xf>
    <xf numFmtId="164" fontId="6" fillId="3" borderId="2" xfId="0" applyNumberFormat="1" applyFont="1" applyFill="1" applyBorder="1" applyAlignment="1">
      <alignment horizontal="center" vertical="center" wrapText="1"/>
    </xf>
    <xf numFmtId="164" fontId="6" fillId="3" borderId="3" xfId="0" applyNumberFormat="1" applyFont="1" applyFill="1" applyBorder="1" applyAlignment="1">
      <alignment horizontal="center" vertical="center" wrapText="1"/>
    </xf>
    <xf numFmtId="0" fontId="13" fillId="0" borderId="4" xfId="0" applyFont="1" applyBorder="1" applyAlignment="1">
      <alignment vertical="center"/>
    </xf>
    <xf numFmtId="164" fontId="14" fillId="3" borderId="2" xfId="0" applyNumberFormat="1" applyFont="1" applyFill="1" applyBorder="1" applyAlignment="1">
      <alignment horizontal="center" vertical="center" wrapText="1"/>
    </xf>
    <xf numFmtId="164" fontId="14" fillId="3" borderId="3" xfId="0" applyNumberFormat="1" applyFont="1" applyFill="1" applyBorder="1" applyAlignment="1">
      <alignment horizontal="center" vertical="center" wrapText="1"/>
    </xf>
    <xf numFmtId="0" fontId="13" fillId="0" borderId="5" xfId="0" applyFont="1" applyBorder="1" applyAlignment="1">
      <alignment horizontal="center" vertical="center"/>
    </xf>
    <xf numFmtId="0" fontId="13" fillId="3" borderId="5" xfId="0" applyFont="1" applyFill="1" applyBorder="1" applyAlignment="1">
      <alignment horizontal="center" vertical="center"/>
    </xf>
    <xf numFmtId="0" fontId="13" fillId="3" borderId="6" xfId="0" applyFont="1" applyFill="1" applyBorder="1" applyAlignment="1">
      <alignment horizontal="center" vertical="center"/>
    </xf>
    <xf numFmtId="0" fontId="13" fillId="0" borderId="29" xfId="0" applyFont="1" applyBorder="1" applyAlignment="1">
      <alignment vertical="center"/>
    </xf>
    <xf numFmtId="0" fontId="14" fillId="0" borderId="7" xfId="0" applyFont="1" applyBorder="1" applyAlignment="1">
      <alignment vertical="center" wrapText="1"/>
    </xf>
    <xf numFmtId="164" fontId="14" fillId="0" borderId="0" xfId="0" applyNumberFormat="1" applyFont="1" applyBorder="1" applyAlignment="1">
      <alignment horizontal="center" vertical="center" wrapText="1"/>
    </xf>
    <xf numFmtId="164" fontId="6" fillId="0" borderId="0" xfId="0" applyNumberFormat="1" applyFont="1" applyBorder="1" applyAlignment="1">
      <alignment horizontal="center" vertical="center" wrapText="1"/>
    </xf>
    <xf numFmtId="164" fontId="14" fillId="3" borderId="0" xfId="0" applyNumberFormat="1" applyFont="1" applyFill="1" applyBorder="1" applyAlignment="1">
      <alignment horizontal="center" vertical="center" wrapText="1"/>
    </xf>
    <xf numFmtId="164" fontId="14" fillId="3" borderId="8" xfId="0" applyNumberFormat="1" applyFont="1" applyFill="1" applyBorder="1" applyAlignment="1">
      <alignment horizontal="center" vertical="center" wrapText="1"/>
    </xf>
    <xf numFmtId="0" fontId="17" fillId="0" borderId="0" xfId="0" applyFont="1" applyBorder="1" applyAlignment="1">
      <alignment vertical="center"/>
    </xf>
    <xf numFmtId="0" fontId="6" fillId="0" borderId="1" xfId="0" applyFont="1" applyBorder="1" applyAlignment="1">
      <alignment vertical="center" wrapText="1"/>
    </xf>
    <xf numFmtId="0" fontId="0" fillId="0" borderId="30" xfId="0" applyBorder="1" applyAlignment="1">
      <alignment horizontal="center"/>
    </xf>
    <xf numFmtId="0" fontId="0" fillId="0" borderId="27" xfId="0" applyBorder="1" applyAlignment="1">
      <alignment horizontal="center"/>
    </xf>
    <xf numFmtId="0" fontId="5" fillId="0" borderId="30" xfId="0" applyFont="1" applyBorder="1" applyAlignment="1">
      <alignment horizontal="center"/>
    </xf>
    <xf numFmtId="0" fontId="5" fillId="0" borderId="27" xfId="0" applyFont="1" applyBorder="1" applyAlignment="1">
      <alignment horizontal="center"/>
    </xf>
    <xf numFmtId="169" fontId="5" fillId="0" borderId="2" xfId="0" applyNumberFormat="1" applyFont="1" applyBorder="1" applyAlignment="1">
      <alignment horizontal="center" vertical="center"/>
    </xf>
    <xf numFmtId="169" fontId="5" fillId="3" borderId="2" xfId="0" applyNumberFormat="1" applyFont="1" applyFill="1" applyBorder="1" applyAlignment="1">
      <alignment horizontal="center" vertical="center"/>
    </xf>
    <xf numFmtId="0" fontId="0" fillId="0" borderId="4" xfId="0" applyBorder="1"/>
    <xf numFmtId="0" fontId="0" fillId="0" borderId="5" xfId="0" applyBorder="1"/>
    <xf numFmtId="0" fontId="0" fillId="0" borderId="6" xfId="0" applyBorder="1"/>
    <xf numFmtId="0" fontId="6" fillId="0" borderId="1" xfId="0" applyFont="1" applyBorder="1" applyAlignment="1">
      <alignment vertical="center"/>
    </xf>
    <xf numFmtId="169" fontId="5" fillId="3" borderId="3" xfId="0" applyNumberFormat="1" applyFont="1" applyFill="1" applyBorder="1" applyAlignment="1">
      <alignment horizontal="center" vertical="center"/>
    </xf>
    <xf numFmtId="0" fontId="5" fillId="0" borderId="4" xfId="0" applyFont="1" applyBorder="1" applyAlignment="1">
      <alignment vertical="center"/>
    </xf>
    <xf numFmtId="0" fontId="4" fillId="0" borderId="5" xfId="0" applyFont="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6" fillId="0" borderId="7" xfId="0" applyFont="1" applyBorder="1" applyAlignment="1">
      <alignment vertical="center"/>
    </xf>
    <xf numFmtId="169" fontId="5" fillId="0" borderId="0" xfId="0" applyNumberFormat="1" applyFont="1" applyBorder="1" applyAlignment="1">
      <alignment horizontal="center" vertical="center"/>
    </xf>
    <xf numFmtId="169" fontId="5" fillId="3" borderId="0" xfId="0" applyNumberFormat="1" applyFont="1" applyFill="1" applyBorder="1" applyAlignment="1">
      <alignment horizontal="center" vertical="center"/>
    </xf>
    <xf numFmtId="169" fontId="5" fillId="3" borderId="8" xfId="0" applyNumberFormat="1" applyFont="1" applyFill="1" applyBorder="1" applyAlignment="1">
      <alignment horizontal="center" vertical="center"/>
    </xf>
    <xf numFmtId="0" fontId="4" fillId="0" borderId="1" xfId="0" applyFont="1" applyBorder="1" applyAlignment="1">
      <alignment vertical="center"/>
    </xf>
    <xf numFmtId="169" fontId="10" fillId="0" borderId="2" xfId="0" applyNumberFormat="1" applyFont="1" applyBorder="1" applyAlignment="1">
      <alignment horizontal="center" vertical="center"/>
    </xf>
    <xf numFmtId="169" fontId="10" fillId="3" borderId="2" xfId="0" applyNumberFormat="1" applyFont="1" applyFill="1" applyBorder="1" applyAlignment="1">
      <alignment horizontal="center" vertical="center"/>
    </xf>
    <xf numFmtId="169" fontId="10" fillId="3" borderId="3" xfId="0" applyNumberFormat="1" applyFont="1" applyFill="1" applyBorder="1" applyAlignment="1">
      <alignment horizontal="center" vertical="center"/>
    </xf>
    <xf numFmtId="0" fontId="4" fillId="0" borderId="0" xfId="0" applyFont="1" applyBorder="1" applyAlignment="1">
      <alignment vertical="center" wrapText="1"/>
    </xf>
    <xf numFmtId="0" fontId="6" fillId="0" borderId="0" xfId="0" applyFont="1" applyAlignment="1">
      <alignment horizontal="center"/>
    </xf>
    <xf numFmtId="0" fontId="6" fillId="0" borderId="0" xfId="0" applyFont="1" applyBorder="1" applyAlignment="1">
      <alignment horizontal="center" vertical="center" wrapText="1"/>
    </xf>
    <xf numFmtId="0" fontId="6" fillId="0" borderId="0" xfId="0" applyFont="1" applyBorder="1" applyAlignment="1">
      <alignment horizontal="center"/>
    </xf>
    <xf numFmtId="0" fontId="4" fillId="0" borderId="23"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5" xfId="0" applyFont="1" applyBorder="1" applyAlignment="1">
      <alignment horizontal="left" vertical="center" wrapText="1" indent="1"/>
    </xf>
    <xf numFmtId="0" fontId="4" fillId="0" borderId="6" xfId="0" applyFont="1" applyBorder="1" applyAlignment="1">
      <alignment horizontal="left" vertical="center" wrapText="1" indent="1"/>
    </xf>
    <xf numFmtId="0" fontId="4" fillId="0" borderId="23" xfId="0" applyFont="1" applyBorder="1" applyAlignment="1">
      <alignment horizontal="left" vertical="center" wrapText="1"/>
    </xf>
    <xf numFmtId="0" fontId="6" fillId="0" borderId="7" xfId="0" applyFont="1" applyBorder="1" applyAlignment="1">
      <alignment horizontal="center" vertical="center"/>
    </xf>
    <xf numFmtId="0" fontId="6" fillId="0" borderId="27" xfId="0" applyFont="1" applyBorder="1" applyAlignment="1">
      <alignment horizontal="center" vertical="center"/>
    </xf>
    <xf numFmtId="0" fontId="6" fillId="0" borderId="0" xfId="0" applyFont="1" applyBorder="1" applyAlignment="1">
      <alignment horizontal="center" vertical="center"/>
    </xf>
    <xf numFmtId="0" fontId="6" fillId="0" borderId="8" xfId="0" applyFont="1" applyBorder="1" applyAlignment="1">
      <alignment horizontal="center" vertical="center"/>
    </xf>
    <xf numFmtId="0" fontId="6" fillId="0" borderId="0" xfId="0" applyFont="1" applyAlignment="1">
      <alignment horizontal="center" vertical="center"/>
    </xf>
    <xf numFmtId="1" fontId="6" fillId="0" borderId="23" xfId="0" applyNumberFormat="1" applyFont="1" applyBorder="1" applyAlignment="1">
      <alignment horizontal="left" vertical="center" wrapText="1" indent="1"/>
    </xf>
    <xf numFmtId="0" fontId="6" fillId="0" borderId="26" xfId="0" quotePrefix="1" applyFont="1" applyBorder="1" applyAlignment="1">
      <alignment horizontal="center" vertical="center" wrapText="1"/>
    </xf>
    <xf numFmtId="0" fontId="6" fillId="0" borderId="23" xfId="0" applyFont="1" applyBorder="1" applyAlignment="1">
      <alignment horizontal="left" vertical="center" wrapText="1" indent="1"/>
    </xf>
    <xf numFmtId="0" fontId="6" fillId="0" borderId="4" xfId="0" applyFont="1" applyBorder="1" applyAlignment="1">
      <alignment horizontal="left" vertical="center" wrapText="1" indent="1"/>
    </xf>
    <xf numFmtId="0" fontId="6" fillId="0" borderId="5" xfId="0" applyFont="1" applyBorder="1" applyAlignment="1">
      <alignment horizontal="left" vertical="center" wrapText="1" indent="1"/>
    </xf>
    <xf numFmtId="1" fontId="6" fillId="0" borderId="6" xfId="0" applyNumberFormat="1" applyFont="1" applyBorder="1" applyAlignment="1">
      <alignment horizontal="left" vertical="center" wrapText="1" indent="1"/>
    </xf>
    <xf numFmtId="0" fontId="6" fillId="0" borderId="23" xfId="0" applyFont="1" applyBorder="1" applyAlignment="1">
      <alignment horizontal="center" vertical="center" wrapText="1"/>
    </xf>
    <xf numFmtId="170" fontId="6" fillId="0" borderId="23" xfId="0" applyNumberFormat="1" applyFont="1" applyBorder="1" applyAlignment="1">
      <alignment horizontal="left" vertical="center" wrapText="1" indent="1"/>
    </xf>
    <xf numFmtId="0" fontId="6" fillId="0" borderId="3" xfId="0" applyFont="1" applyBorder="1" applyAlignment="1">
      <alignment horizontal="center" vertical="center"/>
    </xf>
    <xf numFmtId="0" fontId="6" fillId="0" borderId="23" xfId="0" quotePrefix="1" applyFont="1" applyBorder="1" applyAlignment="1">
      <alignment horizontal="center" vertical="center" wrapText="1"/>
    </xf>
    <xf numFmtId="171" fontId="6" fillId="0" borderId="23" xfId="0" applyNumberFormat="1" applyFont="1" applyBorder="1" applyAlignment="1">
      <alignment horizontal="left" vertical="center" wrapText="1" indent="1"/>
    </xf>
    <xf numFmtId="0" fontId="6" fillId="0" borderId="23" xfId="0" applyFont="1" applyFill="1" applyBorder="1" applyAlignment="1">
      <alignment horizontal="left" vertical="center" wrapText="1" indent="1"/>
    </xf>
    <xf numFmtId="0" fontId="6" fillId="0" borderId="8" xfId="0" applyFont="1" applyBorder="1" applyAlignment="1">
      <alignment horizontal="center" vertical="center" wrapText="1"/>
    </xf>
    <xf numFmtId="0" fontId="16" fillId="0" borderId="0" xfId="0" applyFont="1" applyBorder="1" applyAlignment="1">
      <alignment horizontal="center" vertical="center" wrapText="1"/>
    </xf>
    <xf numFmtId="0" fontId="6" fillId="0" borderId="1" xfId="0" applyFont="1" applyBorder="1" applyAlignment="1">
      <alignment horizontal="center" vertical="center"/>
    </xf>
    <xf numFmtId="0" fontId="6" fillId="0" borderId="2" xfId="0" applyFont="1" applyBorder="1" applyAlignment="1">
      <alignment horizontal="center" vertical="center"/>
    </xf>
    <xf numFmtId="168" fontId="6" fillId="0" borderId="23" xfId="0" applyNumberFormat="1" applyFont="1" applyBorder="1" applyAlignment="1">
      <alignment horizontal="center" vertical="center" wrapText="1"/>
    </xf>
    <xf numFmtId="17" fontId="5" fillId="0" borderId="23" xfId="0" applyNumberFormat="1" applyFont="1" applyFill="1" applyBorder="1" applyAlignment="1">
      <alignment horizontal="center" vertical="center" wrapText="1"/>
    </xf>
    <xf numFmtId="17" fontId="5" fillId="0" borderId="34" xfId="0" applyNumberFormat="1" applyFont="1" applyFill="1" applyBorder="1" applyAlignment="1">
      <alignment horizontal="center" vertical="center"/>
    </xf>
    <xf numFmtId="0" fontId="5" fillId="0" borderId="35" xfId="0" applyFont="1" applyFill="1" applyBorder="1" applyAlignment="1">
      <alignment horizontal="center" vertical="center" wrapText="1"/>
    </xf>
    <xf numFmtId="0" fontId="6" fillId="0" borderId="35" xfId="0" applyFont="1" applyFill="1" applyBorder="1" applyAlignment="1">
      <alignment horizontal="center" vertical="center" wrapText="1"/>
    </xf>
    <xf numFmtId="0" fontId="6" fillId="0" borderId="36" xfId="0" applyFont="1" applyFill="1" applyBorder="1" applyAlignment="1">
      <alignment horizontal="center" vertical="center" wrapText="1"/>
    </xf>
    <xf numFmtId="0" fontId="10" fillId="0" borderId="23" xfId="0" applyFont="1" applyBorder="1" applyAlignment="1">
      <alignment horizontal="center" vertical="center" wrapText="1"/>
    </xf>
    <xf numFmtId="0" fontId="10" fillId="0" borderId="24" xfId="0" applyFont="1" applyBorder="1" applyAlignment="1">
      <alignment horizontal="center" vertical="center" wrapText="1"/>
    </xf>
    <xf numFmtId="166" fontId="6" fillId="0" borderId="23" xfId="0" applyNumberFormat="1" applyFont="1" applyBorder="1" applyAlignment="1">
      <alignment horizontal="center" vertical="center"/>
    </xf>
    <xf numFmtId="166" fontId="6" fillId="0" borderId="23" xfId="5" applyNumberFormat="1" applyFont="1" applyBorder="1" applyAlignment="1">
      <alignment horizontal="center" vertical="center"/>
    </xf>
    <xf numFmtId="166" fontId="6" fillId="0" borderId="23" xfId="0" applyNumberFormat="1" applyFont="1" applyBorder="1" applyAlignment="1">
      <alignment horizontal="center"/>
    </xf>
    <xf numFmtId="166" fontId="6" fillId="0" borderId="23" xfId="1" applyNumberFormat="1" applyFont="1" applyBorder="1" applyAlignment="1">
      <alignment horizontal="center"/>
    </xf>
    <xf numFmtId="3" fontId="6" fillId="0" borderId="24" xfId="1" applyNumberFormat="1" applyFont="1" applyBorder="1" applyAlignment="1">
      <alignment horizontal="center"/>
    </xf>
    <xf numFmtId="166" fontId="6" fillId="0" borderId="34" xfId="0" applyNumberFormat="1" applyFont="1" applyBorder="1" applyAlignment="1">
      <alignment horizontal="center" vertical="center"/>
    </xf>
    <xf numFmtId="166" fontId="6" fillId="0" borderId="34" xfId="0" applyNumberFormat="1" applyFont="1" applyBorder="1" applyAlignment="1">
      <alignment horizontal="center"/>
    </xf>
    <xf numFmtId="166" fontId="6" fillId="0" borderId="34" xfId="1" applyNumberFormat="1" applyFont="1" applyBorder="1" applyAlignment="1">
      <alignment horizontal="center"/>
    </xf>
    <xf numFmtId="3" fontId="6" fillId="0" borderId="37" xfId="1" applyNumberFormat="1" applyFont="1" applyBorder="1" applyAlignment="1">
      <alignment horizontal="center"/>
    </xf>
    <xf numFmtId="0" fontId="6" fillId="0" borderId="35" xfId="0" applyFont="1" applyBorder="1" applyAlignment="1">
      <alignment horizontal="left"/>
    </xf>
    <xf numFmtId="0" fontId="6" fillId="0" borderId="36" xfId="0" applyFont="1" applyBorder="1" applyAlignment="1">
      <alignment horizontal="left"/>
    </xf>
    <xf numFmtId="0" fontId="6" fillId="0" borderId="34" xfId="0" applyFont="1" applyFill="1" applyBorder="1" applyAlignment="1">
      <alignment horizontal="center" vertical="center" wrapText="1"/>
    </xf>
    <xf numFmtId="0" fontId="5" fillId="0" borderId="23" xfId="0" applyFont="1" applyFill="1" applyBorder="1" applyAlignment="1">
      <alignment horizontal="center" vertical="center" wrapText="1"/>
    </xf>
    <xf numFmtId="0" fontId="5" fillId="0" borderId="34" xfId="0" applyFont="1" applyFill="1" applyBorder="1" applyAlignment="1">
      <alignment horizontal="center" vertical="center" wrapText="1"/>
    </xf>
    <xf numFmtId="168" fontId="5" fillId="0" borderId="23" xfId="0" applyNumberFormat="1" applyFont="1" applyFill="1" applyBorder="1" applyAlignment="1">
      <alignment horizontal="center" vertical="center" wrapText="1"/>
    </xf>
    <xf numFmtId="168" fontId="5" fillId="0" borderId="34" xfId="0" applyNumberFormat="1" applyFont="1" applyFill="1" applyBorder="1" applyAlignment="1">
      <alignment horizontal="center" vertical="center" wrapText="1"/>
    </xf>
    <xf numFmtId="0" fontId="6" fillId="0" borderId="23" xfId="0" applyFont="1" applyFill="1" applyBorder="1" applyAlignment="1">
      <alignment horizontal="center"/>
    </xf>
    <xf numFmtId="0" fontId="6" fillId="0" borderId="34" xfId="0" applyFont="1" applyFill="1" applyBorder="1" applyAlignment="1">
      <alignment horizontal="center"/>
    </xf>
    <xf numFmtId="0" fontId="4" fillId="0" borderId="4"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20"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26" xfId="0" applyFont="1" applyBorder="1" applyAlignment="1">
      <alignment horizontal="center" vertical="center"/>
    </xf>
    <xf numFmtId="0" fontId="4" fillId="0" borderId="20" xfId="0" applyFont="1" applyBorder="1" applyAlignment="1">
      <alignment horizontal="center" vertical="center"/>
    </xf>
    <xf numFmtId="0" fontId="7" fillId="0" borderId="11" xfId="0" applyFont="1" applyFill="1" applyBorder="1" applyAlignment="1">
      <alignment horizontal="left"/>
    </xf>
    <xf numFmtId="0" fontId="7" fillId="0" borderId="0" xfId="0" applyFont="1" applyFill="1" applyBorder="1" applyAlignment="1">
      <alignment horizontal="left"/>
    </xf>
    <xf numFmtId="0" fontId="10" fillId="0" borderId="6" xfId="0" applyFont="1" applyBorder="1" applyAlignment="1">
      <alignment horizontal="center" vertical="center" wrapText="1"/>
    </xf>
    <xf numFmtId="166" fontId="6" fillId="0" borderId="6" xfId="1" applyNumberFormat="1" applyFont="1" applyBorder="1" applyAlignment="1">
      <alignment horizontal="center"/>
    </xf>
    <xf numFmtId="166" fontId="6" fillId="0" borderId="38" xfId="1" applyNumberFormat="1" applyFont="1" applyBorder="1" applyAlignment="1">
      <alignment horizontal="center"/>
    </xf>
    <xf numFmtId="166" fontId="6" fillId="0" borderId="24" xfId="0" applyNumberFormat="1" applyFont="1" applyBorder="1" applyAlignment="1">
      <alignment horizontal="center"/>
    </xf>
    <xf numFmtId="166" fontId="6" fillId="0" borderId="37" xfId="0" applyNumberFormat="1" applyFont="1" applyBorder="1" applyAlignment="1">
      <alignment horizontal="center"/>
    </xf>
    <xf numFmtId="166" fontId="5" fillId="0" borderId="4" xfId="0" applyNumberFormat="1" applyFont="1" applyFill="1" applyBorder="1" applyAlignment="1">
      <alignment horizontal="center" vertical="center" wrapText="1"/>
    </xf>
    <xf numFmtId="166" fontId="5" fillId="0" borderId="24" xfId="0" applyNumberFormat="1" applyFont="1" applyFill="1" applyBorder="1" applyAlignment="1">
      <alignment horizontal="center" vertical="center" wrapText="1"/>
    </xf>
    <xf numFmtId="166" fontId="5" fillId="0" borderId="6" xfId="0" applyNumberFormat="1" applyFont="1" applyFill="1" applyBorder="1" applyAlignment="1">
      <alignment horizontal="center" vertical="center" wrapText="1"/>
    </xf>
    <xf numFmtId="166" fontId="5" fillId="0" borderId="23" xfId="0" applyNumberFormat="1" applyFont="1" applyFill="1" applyBorder="1" applyAlignment="1">
      <alignment horizontal="center" vertical="center" wrapText="1"/>
    </xf>
    <xf numFmtId="166" fontId="5" fillId="0" borderId="39" xfId="0" applyNumberFormat="1" applyFont="1" applyFill="1" applyBorder="1" applyAlignment="1">
      <alignment horizontal="center" vertical="center" wrapText="1"/>
    </xf>
    <xf numFmtId="166" fontId="5" fillId="0" borderId="37" xfId="0" applyNumberFormat="1" applyFont="1" applyFill="1" applyBorder="1" applyAlignment="1">
      <alignment horizontal="center" vertical="center" wrapText="1"/>
    </xf>
    <xf numFmtId="166" fontId="5" fillId="0" borderId="38" xfId="0" applyNumberFormat="1" applyFont="1" applyFill="1" applyBorder="1" applyAlignment="1">
      <alignment horizontal="center" vertical="center" wrapText="1"/>
    </xf>
    <xf numFmtId="166" fontId="5" fillId="0" borderId="34" xfId="0" applyNumberFormat="1" applyFont="1" applyFill="1" applyBorder="1" applyAlignment="1">
      <alignment horizontal="center" vertical="center" wrapText="1"/>
    </xf>
    <xf numFmtId="4" fontId="6" fillId="0" borderId="23" xfId="0" applyNumberFormat="1" applyFont="1" applyFill="1" applyBorder="1" applyAlignment="1">
      <alignment horizontal="center" vertical="center" wrapText="1"/>
    </xf>
    <xf numFmtId="4" fontId="6" fillId="0" borderId="34" xfId="0" applyNumberFormat="1" applyFont="1" applyFill="1" applyBorder="1" applyAlignment="1">
      <alignment horizontal="center" vertical="center" wrapText="1"/>
    </xf>
    <xf numFmtId="4" fontId="6" fillId="0" borderId="6" xfId="0" applyNumberFormat="1" applyFont="1" applyFill="1" applyBorder="1" applyAlignment="1">
      <alignment horizontal="center" vertical="center" wrapText="1"/>
    </xf>
    <xf numFmtId="4" fontId="6" fillId="0" borderId="24" xfId="0" applyNumberFormat="1" applyFont="1" applyFill="1" applyBorder="1" applyAlignment="1">
      <alignment horizontal="center" vertical="center" wrapText="1"/>
    </xf>
    <xf numFmtId="4" fontId="6" fillId="0" borderId="38" xfId="0" applyNumberFormat="1" applyFont="1" applyFill="1" applyBorder="1" applyAlignment="1">
      <alignment horizontal="center" vertical="center" wrapText="1"/>
    </xf>
    <xf numFmtId="4" fontId="6" fillId="0" borderId="37" xfId="0" applyNumberFormat="1" applyFont="1" applyFill="1" applyBorder="1" applyAlignment="1">
      <alignment horizontal="center" vertical="center" wrapText="1"/>
    </xf>
    <xf numFmtId="4" fontId="5" fillId="0" borderId="23" xfId="0" applyNumberFormat="1" applyFont="1" applyFill="1" applyBorder="1" applyAlignment="1">
      <alignment horizontal="center" vertical="center" wrapText="1"/>
    </xf>
    <xf numFmtId="4" fontId="5" fillId="0" borderId="24" xfId="0" applyNumberFormat="1" applyFont="1" applyFill="1" applyBorder="1" applyAlignment="1">
      <alignment horizontal="center" vertical="center" wrapText="1"/>
    </xf>
    <xf numFmtId="4" fontId="6" fillId="0" borderId="23" xfId="0" applyNumberFormat="1" applyFont="1" applyBorder="1" applyAlignment="1">
      <alignment horizontal="center"/>
    </xf>
    <xf numFmtId="4" fontId="6" fillId="0" borderId="34" xfId="0" applyNumberFormat="1" applyFont="1" applyBorder="1" applyAlignment="1">
      <alignment horizontal="center"/>
    </xf>
    <xf numFmtId="0" fontId="4" fillId="0" borderId="20" xfId="0" applyFont="1" applyBorder="1" applyAlignment="1">
      <alignment horizontal="center" vertical="center" wrapText="1"/>
    </xf>
    <xf numFmtId="0" fontId="4" fillId="0" borderId="40" xfId="0" applyFont="1" applyBorder="1" applyAlignment="1">
      <alignment horizontal="center" vertical="center" wrapText="1"/>
    </xf>
    <xf numFmtId="0" fontId="4" fillId="0" borderId="24" xfId="0" applyFont="1" applyBorder="1" applyAlignment="1">
      <alignment horizontal="center" vertical="center" wrapText="1"/>
    </xf>
    <xf numFmtId="2" fontId="0" fillId="0" borderId="23" xfId="0" applyNumberFormat="1" applyBorder="1" applyAlignment="1">
      <alignment horizontal="center" vertical="center" wrapText="1"/>
    </xf>
    <xf numFmtId="2" fontId="0" fillId="0" borderId="24" xfId="0" applyNumberFormat="1" applyBorder="1" applyAlignment="1">
      <alignment horizontal="center" vertical="center" wrapText="1"/>
    </xf>
    <xf numFmtId="2" fontId="6" fillId="0" borderId="23" xfId="0" applyNumberFormat="1" applyFont="1" applyBorder="1" applyAlignment="1">
      <alignment horizontal="center" vertical="center" wrapText="1"/>
    </xf>
    <xf numFmtId="2" fontId="6" fillId="0" borderId="24" xfId="0" applyNumberFormat="1" applyFont="1" applyBorder="1" applyAlignment="1">
      <alignment horizontal="center" vertical="center" wrapText="1"/>
    </xf>
    <xf numFmtId="2" fontId="6" fillId="0" borderId="26" xfId="0" applyNumberFormat="1" applyFont="1" applyBorder="1" applyAlignment="1">
      <alignment horizontal="center" vertical="center" wrapText="1"/>
    </xf>
    <xf numFmtId="2" fontId="6" fillId="0" borderId="41" xfId="0" applyNumberFormat="1" applyFont="1" applyBorder="1" applyAlignment="1">
      <alignment horizontal="center" vertical="center" wrapText="1"/>
    </xf>
    <xf numFmtId="172" fontId="0" fillId="0" borderId="34" xfId="0" applyNumberFormat="1" applyBorder="1" applyAlignment="1">
      <alignment horizontal="center" vertical="center" wrapText="1"/>
    </xf>
    <xf numFmtId="172" fontId="0" fillId="0" borderId="37" xfId="0" applyNumberFormat="1" applyBorder="1" applyAlignment="1">
      <alignment horizontal="center" vertical="center" wrapText="1"/>
    </xf>
    <xf numFmtId="2" fontId="6" fillId="0" borderId="34" xfId="0" applyNumberFormat="1" applyFont="1" applyBorder="1" applyAlignment="1">
      <alignment horizontal="center" vertical="center" wrapText="1"/>
    </xf>
    <xf numFmtId="2" fontId="6" fillId="0" borderId="37" xfId="0" applyNumberFormat="1" applyFont="1" applyBorder="1" applyAlignment="1">
      <alignment horizontal="center" vertical="center" wrapText="1"/>
    </xf>
    <xf numFmtId="0" fontId="4" fillId="0" borderId="23" xfId="0" applyFont="1" applyBorder="1" applyAlignment="1">
      <alignment horizontal="right" vertical="center" wrapText="1"/>
    </xf>
    <xf numFmtId="2" fontId="0" fillId="0" borderId="23" xfId="0" applyNumberFormat="1" applyBorder="1" applyAlignment="1">
      <alignment vertical="center" wrapText="1"/>
    </xf>
    <xf numFmtId="2" fontId="6" fillId="0" borderId="23" xfId="0" applyNumberFormat="1" applyFont="1" applyBorder="1" applyAlignment="1">
      <alignment vertical="center" wrapText="1"/>
    </xf>
    <xf numFmtId="2" fontId="6" fillId="0" borderId="26" xfId="0" applyNumberFormat="1" applyFont="1" applyBorder="1" applyAlignment="1">
      <alignment vertical="center" wrapText="1"/>
    </xf>
    <xf numFmtId="2" fontId="6" fillId="0" borderId="34" xfId="0" applyNumberFormat="1" applyFont="1" applyBorder="1" applyAlignment="1">
      <alignment vertical="center" wrapText="1"/>
    </xf>
    <xf numFmtId="164" fontId="0" fillId="0" borderId="23" xfId="0" applyNumberFormat="1" applyBorder="1" applyAlignment="1">
      <alignment horizontal="center" vertical="center" wrapText="1"/>
    </xf>
    <xf numFmtId="164" fontId="0" fillId="0" borderId="24" xfId="0" applyNumberFormat="1" applyBorder="1" applyAlignment="1">
      <alignment horizontal="center" vertical="center" wrapText="1"/>
    </xf>
    <xf numFmtId="164" fontId="6" fillId="0" borderId="23" xfId="0" applyNumberFormat="1" applyFont="1" applyBorder="1" applyAlignment="1">
      <alignment horizontal="center" vertical="center" wrapText="1"/>
    </xf>
    <xf numFmtId="164" fontId="6" fillId="0" borderId="24" xfId="0" applyNumberFormat="1" applyFont="1" applyBorder="1" applyAlignment="1">
      <alignment horizontal="center" vertical="center" wrapText="1"/>
    </xf>
    <xf numFmtId="164" fontId="6" fillId="0" borderId="26" xfId="0" applyNumberFormat="1" applyFont="1" applyBorder="1" applyAlignment="1">
      <alignment horizontal="center" vertical="center" wrapText="1"/>
    </xf>
    <xf numFmtId="164" fontId="6" fillId="0" borderId="41" xfId="0" applyNumberFormat="1" applyFont="1" applyBorder="1" applyAlignment="1">
      <alignment horizontal="center" vertical="center" wrapText="1"/>
    </xf>
    <xf numFmtId="164" fontId="6" fillId="0" borderId="34" xfId="0" applyNumberFormat="1" applyFont="1" applyBorder="1" applyAlignment="1">
      <alignment horizontal="center" vertical="center" wrapText="1"/>
    </xf>
    <xf numFmtId="164" fontId="6" fillId="0" borderId="37" xfId="0" applyNumberFormat="1" applyFont="1" applyBorder="1" applyAlignment="1">
      <alignment horizontal="center" vertical="center" wrapText="1"/>
    </xf>
    <xf numFmtId="164" fontId="0" fillId="0" borderId="23" xfId="0" applyNumberFormat="1" applyBorder="1" applyAlignment="1">
      <alignment horizontal="center"/>
    </xf>
    <xf numFmtId="164" fontId="0" fillId="0" borderId="24" xfId="0" applyNumberFormat="1" applyBorder="1" applyAlignment="1">
      <alignment horizontal="center"/>
    </xf>
    <xf numFmtId="164" fontId="0" fillId="0" borderId="34" xfId="0" applyNumberFormat="1" applyBorder="1" applyAlignment="1">
      <alignment horizontal="center"/>
    </xf>
    <xf numFmtId="164" fontId="0" fillId="0" borderId="37" xfId="0" applyNumberFormat="1" applyBorder="1" applyAlignment="1">
      <alignment horizontal="center"/>
    </xf>
    <xf numFmtId="2" fontId="0" fillId="0" borderId="34" xfId="0" applyNumberFormat="1" applyBorder="1" applyAlignment="1">
      <alignment horizontal="center"/>
    </xf>
    <xf numFmtId="2" fontId="0" fillId="0" borderId="37" xfId="0" applyNumberFormat="1" applyBorder="1" applyAlignment="1">
      <alignment horizontal="center"/>
    </xf>
    <xf numFmtId="2" fontId="0" fillId="0" borderId="0" xfId="0" applyNumberFormat="1"/>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4" fillId="0" borderId="18" xfId="0" applyFont="1" applyFill="1" applyBorder="1" applyAlignment="1">
      <alignment horizontal="center" vertical="center" wrapText="1"/>
    </xf>
    <xf numFmtId="0" fontId="4" fillId="0" borderId="35"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20"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19" xfId="0" applyFont="1" applyBorder="1" applyAlignment="1">
      <alignment horizontal="center" vertical="center" wrapText="1"/>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18" xfId="0" applyFont="1" applyBorder="1" applyAlignment="1">
      <alignment horizontal="center" vertical="center"/>
    </xf>
    <xf numFmtId="0" fontId="10" fillId="0" borderId="25" xfId="0" applyFont="1" applyBorder="1" applyAlignment="1">
      <alignment horizontal="left" vertical="center"/>
    </xf>
    <xf numFmtId="0" fontId="10" fillId="0" borderId="22" xfId="0" applyFont="1" applyBorder="1" applyAlignment="1">
      <alignment horizontal="left" vertical="center"/>
    </xf>
    <xf numFmtId="0" fontId="4" fillId="0" borderId="28" xfId="0" applyFont="1" applyBorder="1" applyAlignment="1">
      <alignment horizontal="center" vertical="center" wrapText="1"/>
    </xf>
    <xf numFmtId="0" fontId="10" fillId="0" borderId="2" xfId="0" applyFont="1" applyBorder="1" applyAlignment="1">
      <alignment horizontal="center" vertical="center"/>
    </xf>
    <xf numFmtId="0" fontId="10" fillId="0" borderId="31" xfId="0" applyFont="1" applyBorder="1" applyAlignment="1">
      <alignment horizontal="center" vertical="center"/>
    </xf>
    <xf numFmtId="0" fontId="10" fillId="0" borderId="0"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0" fillId="0" borderId="28" xfId="0" applyFont="1" applyBorder="1" applyAlignment="1">
      <alignment horizontal="center" vertical="center"/>
    </xf>
    <xf numFmtId="0" fontId="10" fillId="0" borderId="20" xfId="0" applyFont="1" applyBorder="1" applyAlignment="1">
      <alignment horizontal="center" vertical="center"/>
    </xf>
    <xf numFmtId="0" fontId="4" fillId="0" borderId="4" xfId="0" applyNumberFormat="1" applyFont="1" applyFill="1" applyBorder="1" applyAlignment="1">
      <alignment horizontal="center" vertical="center"/>
    </xf>
    <xf numFmtId="0" fontId="4" fillId="0" borderId="5" xfId="0" applyNumberFormat="1" applyFont="1" applyFill="1" applyBorder="1" applyAlignment="1">
      <alignment horizontal="center" vertical="center"/>
    </xf>
    <xf numFmtId="0" fontId="4" fillId="0" borderId="6" xfId="0" applyNumberFormat="1" applyFont="1" applyFill="1" applyBorder="1" applyAlignment="1">
      <alignment horizontal="center" vertical="center"/>
    </xf>
    <xf numFmtId="0" fontId="4" fillId="0" borderId="23" xfId="0" applyFont="1" applyBorder="1" applyAlignment="1">
      <alignment horizontal="center" vertical="center"/>
    </xf>
    <xf numFmtId="0" fontId="13" fillId="0" borderId="4" xfId="0" applyFont="1" applyBorder="1" applyAlignment="1">
      <alignment horizontal="left" vertical="center"/>
    </xf>
    <xf numFmtId="0" fontId="13" fillId="0" borderId="5" xfId="0" applyFont="1" applyBorder="1" applyAlignment="1">
      <alignment horizontal="left" vertical="center"/>
    </xf>
    <xf numFmtId="0" fontId="13" fillId="0" borderId="6" xfId="0" applyFont="1" applyBorder="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4" fillId="0" borderId="6" xfId="0" applyFont="1" applyBorder="1" applyAlignment="1">
      <alignment horizontal="left" vertical="center"/>
    </xf>
    <xf numFmtId="0" fontId="7" fillId="0" borderId="30" xfId="0" applyFont="1" applyBorder="1" applyAlignment="1">
      <alignment horizontal="left" vertical="center" wrapText="1"/>
    </xf>
    <xf numFmtId="0" fontId="4" fillId="0" borderId="29" xfId="0" applyFont="1" applyBorder="1" applyAlignment="1">
      <alignment horizontal="left" vertical="center" wrapText="1"/>
    </xf>
    <xf numFmtId="0" fontId="4" fillId="0" borderId="30" xfId="0" applyFont="1" applyBorder="1" applyAlignment="1">
      <alignment horizontal="left" vertical="center" wrapText="1"/>
    </xf>
    <xf numFmtId="0" fontId="4" fillId="0" borderId="27" xfId="0" applyFont="1" applyBorder="1" applyAlignment="1">
      <alignment horizontal="left" vertical="center" wrapText="1"/>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4" fillId="0" borderId="23" xfId="0" applyFont="1" applyBorder="1" applyAlignment="1">
      <alignment horizontal="left" vertical="center" wrapText="1"/>
    </xf>
    <xf numFmtId="0" fontId="4" fillId="0" borderId="4" xfId="0" applyFont="1" applyBorder="1" applyAlignment="1">
      <alignment horizontal="left" vertical="center" indent="1"/>
    </xf>
    <xf numFmtId="0" fontId="4" fillId="0" borderId="5" xfId="0" applyFont="1" applyBorder="1" applyAlignment="1">
      <alignment horizontal="left" vertical="center" indent="1"/>
    </xf>
    <xf numFmtId="0" fontId="4" fillId="0" borderId="6" xfId="0" applyFont="1" applyBorder="1" applyAlignment="1">
      <alignment horizontal="left" vertical="center" indent="1"/>
    </xf>
    <xf numFmtId="0" fontId="9" fillId="0" borderId="30" xfId="0" applyFont="1" applyBorder="1" applyAlignment="1">
      <alignment horizontal="left" vertical="center" wrapText="1"/>
    </xf>
    <xf numFmtId="0" fontId="9" fillId="0" borderId="0" xfId="0" applyFont="1" applyBorder="1" applyAlignment="1">
      <alignment horizontal="left" vertical="center" wrapText="1"/>
    </xf>
  </cellXfs>
  <cellStyles count="6">
    <cellStyle name="Comma" xfId="1" builtinId="3"/>
    <cellStyle name="Comma 5" xfId="5" xr:uid="{D5D56B86-5C04-4026-8C14-7E97A2688123}"/>
    <cellStyle name="Currency 2 2 2 2" xfId="4" xr:uid="{9A083D94-B127-4B69-8FDC-218F3677CADA}"/>
    <cellStyle name="Normal" xfId="0" builtinId="0"/>
    <cellStyle name="Normal 10 3 10 2" xfId="3" xr:uid="{D3D3C333-CAD6-4312-A3F7-26DCF0283046}"/>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0</xdr:row>
      <xdr:rowOff>0</xdr:rowOff>
    </xdr:from>
    <xdr:to>
      <xdr:col>10</xdr:col>
      <xdr:colOff>296037</xdr:colOff>
      <xdr:row>17</xdr:row>
      <xdr:rowOff>18669</xdr:rowOff>
    </xdr:to>
    <xdr:pic>
      <xdr:nvPicPr>
        <xdr:cNvPr id="2" name="Picture 1">
          <a:extLst>
            <a:ext uri="{FF2B5EF4-FFF2-40B4-BE49-F238E27FC236}">
              <a16:creationId xmlns:a16="http://schemas.microsoft.com/office/drawing/2014/main" id="{8E16D475-A76E-4041-B61C-9ADBD5056FF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9125" y="0"/>
          <a:ext cx="5772912" cy="3438144"/>
        </a:xfrm>
        <a:prstGeom prst="rect">
          <a:avLst/>
        </a:prstGeom>
      </xdr:spPr>
    </xdr:pic>
    <xdr:clientData/>
  </xdr:twoCellAnchor>
  <xdr:oneCellAnchor>
    <xdr:from>
      <xdr:col>1</xdr:col>
      <xdr:colOff>0</xdr:colOff>
      <xdr:row>1</xdr:row>
      <xdr:rowOff>180975</xdr:rowOff>
    </xdr:from>
    <xdr:ext cx="5619750" cy="2800350"/>
    <xdr:sp macro="" textlink="">
      <xdr:nvSpPr>
        <xdr:cNvPr id="4" name="TextBox 3">
          <a:extLst>
            <a:ext uri="{FF2B5EF4-FFF2-40B4-BE49-F238E27FC236}">
              <a16:creationId xmlns:a16="http://schemas.microsoft.com/office/drawing/2014/main" id="{C18D1524-96D1-44A9-8700-8C42CA1FE94D}"/>
            </a:ext>
          </a:extLst>
        </xdr:cNvPr>
        <xdr:cNvSpPr txBox="1"/>
      </xdr:nvSpPr>
      <xdr:spPr>
        <a:xfrm>
          <a:off x="609600" y="371475"/>
          <a:ext cx="5619750" cy="2800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CA" sz="2000" b="1">
              <a:solidFill>
                <a:schemeClr val="tx1"/>
              </a:solidFill>
              <a:effectLst/>
              <a:latin typeface="Arial" panose="020B0604020202020204" pitchFamily="34" charset="0"/>
              <a:ea typeface="+mn-ea"/>
              <a:cs typeface="Arial" panose="020B0604020202020204" pitchFamily="34" charset="0"/>
            </a:rPr>
            <a:t>Alberta Energy Outlook</a:t>
          </a:r>
          <a:br>
            <a:rPr lang="en-CA" sz="1100" b="1">
              <a:solidFill>
                <a:schemeClr val="tx1"/>
              </a:solidFill>
              <a:effectLst/>
              <a:latin typeface="Arial" panose="020B0604020202020204" pitchFamily="34" charset="0"/>
              <a:ea typeface="+mn-ea"/>
              <a:cs typeface="Arial" panose="020B0604020202020204" pitchFamily="34" charset="0"/>
            </a:rPr>
          </a:br>
          <a:r>
            <a:rPr lang="en-CA" sz="1400" b="1">
              <a:solidFill>
                <a:schemeClr val="tx1"/>
              </a:solidFill>
              <a:effectLst/>
              <a:latin typeface="Arial" panose="020B0604020202020204" pitchFamily="34" charset="0"/>
              <a:ea typeface="+mn-ea"/>
              <a:cs typeface="Arial" panose="020B0604020202020204" pitchFamily="34" charset="0"/>
            </a:rPr>
            <a:t>ST98: 2020</a:t>
          </a:r>
        </a:p>
        <a:p>
          <a:endParaRPr lang="en-CA" sz="1400">
            <a:effectLst/>
            <a:latin typeface="Arial" panose="020B0604020202020204" pitchFamily="34" charset="0"/>
            <a:cs typeface="Arial" panose="020B0604020202020204" pitchFamily="34" charset="0"/>
          </a:endParaRPr>
        </a:p>
        <a:p>
          <a:r>
            <a:rPr lang="en-CA" sz="1000" b="1">
              <a:solidFill>
                <a:schemeClr val="tx1"/>
              </a:solidFill>
              <a:effectLst/>
              <a:latin typeface="Arial" panose="020B0604020202020204" pitchFamily="34" charset="0"/>
              <a:ea typeface="+mn-ea"/>
              <a:cs typeface="Arial" panose="020B0604020202020204" pitchFamily="34" charset="0"/>
            </a:rPr>
            <a:t>Release Date: June</a:t>
          </a:r>
          <a:r>
            <a:rPr lang="en-CA" sz="1000" b="1" baseline="0">
              <a:solidFill>
                <a:schemeClr val="tx1"/>
              </a:solidFill>
              <a:effectLst/>
              <a:latin typeface="Arial" panose="020B0604020202020204" pitchFamily="34" charset="0"/>
              <a:ea typeface="+mn-ea"/>
              <a:cs typeface="Arial" panose="020B0604020202020204" pitchFamily="34" charset="0"/>
            </a:rPr>
            <a:t> 2020</a:t>
          </a:r>
        </a:p>
        <a:p>
          <a:endParaRPr lang="en-CA" sz="1600">
            <a:effectLst/>
            <a:latin typeface="Arial" panose="020B0604020202020204" pitchFamily="34" charset="0"/>
            <a:cs typeface="Arial" panose="020B0604020202020204" pitchFamily="34" charset="0"/>
          </a:endParaRPr>
        </a:p>
        <a:p>
          <a:r>
            <a:rPr lang="en-CA" sz="1600" b="1">
              <a:solidFill>
                <a:schemeClr val="tx1"/>
              </a:solidFill>
              <a:effectLst/>
              <a:latin typeface="Arial" panose="020B0604020202020204" pitchFamily="34" charset="0"/>
              <a:ea typeface="+mn-ea"/>
              <a:cs typeface="Arial" panose="020B0604020202020204" pitchFamily="34" charset="0"/>
            </a:rPr>
            <a:t>Prices</a:t>
          </a:r>
          <a:r>
            <a:rPr lang="en-CA" sz="1600" b="1" baseline="0">
              <a:solidFill>
                <a:schemeClr val="tx1"/>
              </a:solidFill>
              <a:effectLst/>
              <a:latin typeface="Arial" panose="020B0604020202020204" pitchFamily="34" charset="0"/>
              <a:ea typeface="+mn-ea"/>
              <a:cs typeface="Arial" panose="020B0604020202020204" pitchFamily="34" charset="0"/>
            </a:rPr>
            <a:t> and Capital Expenditure </a:t>
          </a:r>
          <a:r>
            <a:rPr lang="en-CA" sz="1600" b="1">
              <a:solidFill>
                <a:schemeClr val="tx1"/>
              </a:solidFill>
              <a:effectLst/>
              <a:latin typeface="Arial" panose="020B0604020202020204" pitchFamily="34" charset="0"/>
              <a:ea typeface="+mn-ea"/>
              <a:cs typeface="Arial" panose="020B0604020202020204" pitchFamily="34" charset="0"/>
            </a:rPr>
            <a:t>– Statistics and Data</a:t>
          </a:r>
          <a:endParaRPr lang="en-CA" sz="1600">
            <a:effectLst/>
            <a:latin typeface="Arial" panose="020B0604020202020204" pitchFamily="34" charset="0"/>
            <a:cs typeface="Arial" panose="020B0604020202020204" pitchFamily="34" charset="0"/>
          </a:endParaRPr>
        </a:p>
        <a:p>
          <a:endParaRPr lang="en-CA" sz="1100">
            <a:latin typeface="Arial" panose="020B0604020202020204" pitchFamily="34" charset="0"/>
            <a:cs typeface="Arial" panose="020B0604020202020204" pitchFamily="34" charset="0"/>
          </a:endParaRPr>
        </a:p>
      </xdr:txBody>
    </xdr:sp>
    <xdr:clientData/>
  </xdr:oneCellAnchor>
  <xdr:twoCellAnchor>
    <xdr:from>
      <xdr:col>1</xdr:col>
      <xdr:colOff>0</xdr:colOff>
      <xdr:row>19</xdr:row>
      <xdr:rowOff>0</xdr:rowOff>
    </xdr:from>
    <xdr:to>
      <xdr:col>10</xdr:col>
      <xdr:colOff>270210</xdr:colOff>
      <xdr:row>45</xdr:row>
      <xdr:rowOff>73138</xdr:rowOff>
    </xdr:to>
    <xdr:sp macro="" textlink="">
      <xdr:nvSpPr>
        <xdr:cNvPr id="5" name="TextBox 4">
          <a:extLst>
            <a:ext uri="{FF2B5EF4-FFF2-40B4-BE49-F238E27FC236}">
              <a16:creationId xmlns:a16="http://schemas.microsoft.com/office/drawing/2014/main" id="{C4158878-8C0F-413C-B057-6A40088B0C9A}"/>
            </a:ext>
          </a:extLst>
        </xdr:cNvPr>
        <xdr:cNvSpPr txBox="1"/>
      </xdr:nvSpPr>
      <xdr:spPr>
        <a:xfrm>
          <a:off x="609600" y="3800475"/>
          <a:ext cx="5756610" cy="5026138"/>
        </a:xfrm>
        <a:prstGeom prst="rect">
          <a:avLst/>
        </a:prstGeom>
        <a:solidFill>
          <a:schemeClr val="accent1">
            <a:lumMod val="40000"/>
            <a:lumOff val="60000"/>
            <a:alpha val="1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tIns="182880" rIns="182880" bIns="182880" rtlCol="0" anchor="t"/>
        <a:lstStyle/>
        <a:p>
          <a:pPr>
            <a:lnSpc>
              <a:spcPct val="100000"/>
            </a:lnSpc>
          </a:pPr>
          <a:r>
            <a:rPr lang="en-CA" sz="900" b="1">
              <a:latin typeface="Arial" panose="020B0604020202020204" pitchFamily="34" charset="0"/>
              <a:cs typeface="Arial" panose="020B0604020202020204" pitchFamily="34" charset="0"/>
            </a:rPr>
            <a:t>Copyright and Permission to Reproduce</a:t>
          </a:r>
        </a:p>
        <a:p>
          <a:pPr>
            <a:lnSpc>
              <a:spcPct val="100000"/>
            </a:lnSpc>
          </a:pPr>
          <a:r>
            <a:rPr lang="en-CA" sz="900" b="1">
              <a:latin typeface="Arial" panose="020B0604020202020204" pitchFamily="34" charset="0"/>
              <a:cs typeface="Arial" panose="020B0604020202020204" pitchFamily="34" charset="0"/>
            </a:rPr>
            <a:t>Information on </a:t>
          </a:r>
          <a:r>
            <a:rPr lang="en-CA" sz="900" b="1">
              <a:solidFill>
                <a:sysClr val="windowText" lastClr="000000"/>
              </a:solidFill>
              <a:latin typeface="Arial" panose="020B0604020202020204" pitchFamily="34" charset="0"/>
              <a:cs typeface="Arial" panose="020B0604020202020204" pitchFamily="34" charset="0"/>
            </a:rPr>
            <a:t>this file was produced and/or compiled by the Alberta Energy Regulator (AER) for the purpose of providing</a:t>
          </a:r>
          <a:r>
            <a:rPr lang="en-CA" sz="900" b="1" baseline="0">
              <a:solidFill>
                <a:sysClr val="windowText" lastClr="000000"/>
              </a:solidFill>
              <a:latin typeface="Arial" panose="020B0604020202020204" pitchFamily="34" charset="0"/>
              <a:cs typeface="Arial" panose="020B0604020202020204" pitchFamily="34" charset="0"/>
            </a:rPr>
            <a:t> </a:t>
          </a:r>
          <a:r>
            <a:rPr lang="en-CA" sz="900" b="1">
              <a:solidFill>
                <a:sysClr val="windowText" lastClr="000000"/>
              </a:solidFill>
              <a:latin typeface="Arial" panose="020B0604020202020204" pitchFamily="34" charset="0"/>
              <a:cs typeface="Arial" panose="020B0604020202020204" pitchFamily="34" charset="0"/>
            </a:rPr>
            <a:t>access to information regarding the energy resources of the province of Alberta. </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b="1">
              <a:latin typeface="Arial" panose="020B0604020202020204" pitchFamily="34" charset="0"/>
              <a:cs typeface="Arial" panose="020B0604020202020204" pitchFamily="34" charset="0"/>
            </a:rPr>
            <a:t>Noncommercial or Educational Reproduction</a:t>
          </a:r>
        </a:p>
        <a:p>
          <a:pPr>
            <a:lnSpc>
              <a:spcPct val="100000"/>
            </a:lnSpc>
          </a:pPr>
          <a:r>
            <a:rPr lang="en-CA" sz="900">
              <a:latin typeface="Arial" panose="020B0604020202020204" pitchFamily="34" charset="0"/>
              <a:cs typeface="Arial" panose="020B0604020202020204" pitchFamily="34" charset="0"/>
            </a:rPr>
            <a:t>Information </a:t>
          </a:r>
          <a:r>
            <a:rPr lang="en-CA" sz="900">
              <a:solidFill>
                <a:sysClr val="windowText" lastClr="000000"/>
              </a:solidFill>
              <a:latin typeface="Arial" panose="020B0604020202020204" pitchFamily="34" charset="0"/>
              <a:cs typeface="Arial" panose="020B0604020202020204" pitchFamily="34" charset="0"/>
            </a:rPr>
            <a:t>on this file</a:t>
          </a:r>
          <a:r>
            <a:rPr lang="en-CA" sz="900" baseline="0">
              <a:solidFill>
                <a:sysClr val="windowText" lastClr="000000"/>
              </a:solidFill>
              <a:latin typeface="Arial" panose="020B0604020202020204" pitchFamily="34" charset="0"/>
              <a:cs typeface="Arial" panose="020B0604020202020204" pitchFamily="34" charset="0"/>
            </a:rPr>
            <a:t> </a:t>
          </a:r>
          <a:r>
            <a:rPr lang="en-CA" sz="900">
              <a:latin typeface="Arial" panose="020B0604020202020204" pitchFamily="34" charset="0"/>
              <a:cs typeface="Arial" panose="020B0604020202020204" pitchFamily="34" charset="0"/>
            </a:rPr>
            <a:t>has been posted with the intent that it be readily available for personal and public noncommercial (educational) use. The information may be reproduced, in whole or in part and by any means, without charge or further permission from the AER. We ask only that users exercise due diligence to ensure the accuracy of the materials reproduced; the AER be identified as the source of the materials; and the reproduction not be presented as an official version of the AER material, or as having been made in affiliation with or with the endorsement of the AER.</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b="1">
              <a:latin typeface="Arial" panose="020B0604020202020204" pitchFamily="34" charset="0"/>
              <a:cs typeface="Arial" panose="020B0604020202020204" pitchFamily="34" charset="0"/>
            </a:rPr>
            <a:t>Commercial Reproduction</a:t>
          </a:r>
        </a:p>
        <a:p>
          <a:pPr>
            <a:lnSpc>
              <a:spcPct val="100000"/>
            </a:lnSpc>
          </a:pPr>
          <a:r>
            <a:rPr lang="en-CA" sz="900">
              <a:latin typeface="Arial" panose="020B0604020202020204" pitchFamily="34" charset="0"/>
              <a:cs typeface="Arial" panose="020B0604020202020204" pitchFamily="34" charset="0"/>
            </a:rPr>
            <a:t>Reproduction of multiple copies of materials on this file, in whole or in part, for the purposes of commercial redistribution is prohibited except with prior written permission from the AER. To obtain permission to reproduce materials on this file for commercial purposes please contact </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a:latin typeface="Arial" panose="020B0604020202020204" pitchFamily="34" charset="0"/>
              <a:cs typeface="Arial" panose="020B0604020202020204" pitchFamily="34" charset="0"/>
            </a:rPr>
            <a:t>AER Communications, Web Services: </a:t>
          </a:r>
        </a:p>
        <a:p>
          <a:pPr>
            <a:lnSpc>
              <a:spcPct val="100000"/>
            </a:lnSpc>
          </a:pPr>
          <a:r>
            <a:rPr lang="en-CA" sz="900">
              <a:latin typeface="Arial" panose="020B0604020202020204" pitchFamily="34" charset="0"/>
              <a:cs typeface="Arial" panose="020B0604020202020204" pitchFamily="34" charset="0"/>
            </a:rPr>
            <a:t>Suite 1000, 250 – 5 Street SW </a:t>
          </a:r>
        </a:p>
        <a:p>
          <a:pPr>
            <a:lnSpc>
              <a:spcPct val="100000"/>
            </a:lnSpc>
          </a:pPr>
          <a:r>
            <a:rPr lang="en-CA" sz="900">
              <a:latin typeface="Arial" panose="020B0604020202020204" pitchFamily="34" charset="0"/>
              <a:cs typeface="Arial" panose="020B0604020202020204" pitchFamily="34" charset="0"/>
            </a:rPr>
            <a:t>Calgary, Alberta T2P 0R4 </a:t>
          </a:r>
        </a:p>
        <a:p>
          <a:pPr>
            <a:lnSpc>
              <a:spcPct val="100000"/>
            </a:lnSpc>
          </a:pPr>
          <a:r>
            <a:rPr lang="en-CA" sz="900">
              <a:latin typeface="Arial" panose="020B0604020202020204" pitchFamily="34" charset="0"/>
              <a:cs typeface="Arial" panose="020B0604020202020204" pitchFamily="34" charset="0"/>
            </a:rPr>
            <a:t>Canada </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a:latin typeface="Arial" panose="020B0604020202020204" pitchFamily="34" charset="0"/>
              <a:cs typeface="Arial" panose="020B0604020202020204" pitchFamily="34" charset="0"/>
            </a:rPr>
            <a:t>Inquiries:</a:t>
          </a:r>
          <a:r>
            <a:rPr lang="en-CA" sz="900" baseline="0">
              <a:latin typeface="Arial" panose="020B0604020202020204" pitchFamily="34" charset="0"/>
              <a:cs typeface="Arial" panose="020B0604020202020204" pitchFamily="34" charset="0"/>
            </a:rPr>
            <a:t> </a:t>
          </a:r>
          <a:r>
            <a:rPr lang="en-CA" sz="900">
              <a:latin typeface="Arial" panose="020B0604020202020204" pitchFamily="34" charset="0"/>
              <a:cs typeface="Arial" panose="020B0604020202020204" pitchFamily="34" charset="0"/>
            </a:rPr>
            <a:t>1-855-297-8311 </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b="1">
              <a:latin typeface="Arial" panose="020B0604020202020204" pitchFamily="34" charset="0"/>
              <a:cs typeface="Arial" panose="020B0604020202020204" pitchFamily="34" charset="0"/>
            </a:rPr>
            <a:t>Disclaimer</a:t>
          </a:r>
        </a:p>
        <a:p>
          <a:pPr>
            <a:lnSpc>
              <a:spcPct val="100000"/>
            </a:lnSpc>
          </a:pPr>
          <a:r>
            <a:rPr lang="en-CA" sz="900">
              <a:latin typeface="Arial" panose="020B0604020202020204" pitchFamily="34" charset="0"/>
              <a:cs typeface="Arial" panose="020B0604020202020204" pitchFamily="34" charset="0"/>
            </a:rPr>
            <a:t>The information presented in this document is for general information purposes. It is believed to represent the best data available to the AER at this time but its accuracy is not guaranteed. The AER makes no representations, warranties, or guarantees, expressed or implied as to the accuracy, reliability, or currency of the information contained herein or that it will be suitable for any use. The AER accepts no responsibility whatsoever for any inaccuracy, error, or omissions in the information. The AER shall not be responsible for any losses or costs incurred by you or anyone else as a result of the use, conversion, publication, transmission, installation, or improvement of the information, even if such losses or costs are foreseeable. Any user intending to rely upon this information is advised to confirm both the accuracy of the information and whether a more recent version of the information is available.</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endParaRPr lang="en-CA" sz="90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0</xdr:row>
      <xdr:rowOff>0</xdr:rowOff>
    </xdr:from>
    <xdr:to>
      <xdr:col>8</xdr:col>
      <xdr:colOff>495299</xdr:colOff>
      <xdr:row>20</xdr:row>
      <xdr:rowOff>92801</xdr:rowOff>
    </xdr:to>
    <xdr:pic>
      <xdr:nvPicPr>
        <xdr:cNvPr id="2" name="Picture 1">
          <a:extLst>
            <a:ext uri="{FF2B5EF4-FFF2-40B4-BE49-F238E27FC236}">
              <a16:creationId xmlns:a16="http://schemas.microsoft.com/office/drawing/2014/main" id="{9C28C01C-4BE2-4A77-AE01-0BB6B9B1F4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04850" y="0"/>
          <a:ext cx="6095999" cy="3902801"/>
        </a:xfrm>
        <a:prstGeom prst="rect">
          <a:avLst/>
        </a:prstGeom>
      </xdr:spPr>
    </xdr:pic>
    <xdr:clientData/>
  </xdr:twoCellAnchor>
  <xdr:twoCellAnchor editAs="oneCell">
    <xdr:from>
      <xdr:col>10</xdr:col>
      <xdr:colOff>95250</xdr:colOff>
      <xdr:row>0</xdr:row>
      <xdr:rowOff>0</xdr:rowOff>
    </xdr:from>
    <xdr:to>
      <xdr:col>16</xdr:col>
      <xdr:colOff>756741</xdr:colOff>
      <xdr:row>20</xdr:row>
      <xdr:rowOff>65476</xdr:rowOff>
    </xdr:to>
    <xdr:pic>
      <xdr:nvPicPr>
        <xdr:cNvPr id="3" name="Picture 2">
          <a:extLst>
            <a:ext uri="{FF2B5EF4-FFF2-40B4-BE49-F238E27FC236}">
              <a16:creationId xmlns:a16="http://schemas.microsoft.com/office/drawing/2014/main" id="{8A19AD06-076C-4CB7-B89E-BD5A0C790E4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20000" y="0"/>
          <a:ext cx="6043116" cy="3875476"/>
        </a:xfrm>
        <a:prstGeom prst="rect">
          <a:avLst/>
        </a:prstGeom>
      </xdr:spPr>
    </xdr:pic>
    <xdr:clientData/>
  </xdr:twoCellAnchor>
  <xdr:twoCellAnchor editAs="oneCell">
    <xdr:from>
      <xdr:col>18</xdr:col>
      <xdr:colOff>86375</xdr:colOff>
      <xdr:row>0</xdr:row>
      <xdr:rowOff>0</xdr:rowOff>
    </xdr:from>
    <xdr:to>
      <xdr:col>24</xdr:col>
      <xdr:colOff>830174</xdr:colOff>
      <xdr:row>18</xdr:row>
      <xdr:rowOff>9525</xdr:rowOff>
    </xdr:to>
    <xdr:pic>
      <xdr:nvPicPr>
        <xdr:cNvPr id="5" name="Picture 4">
          <a:extLst>
            <a:ext uri="{FF2B5EF4-FFF2-40B4-BE49-F238E27FC236}">
              <a16:creationId xmlns:a16="http://schemas.microsoft.com/office/drawing/2014/main" id="{7A4CEF61-4024-442B-B84C-75ED505C409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516750" y="0"/>
          <a:ext cx="6230199" cy="3438525"/>
        </a:xfrm>
        <a:prstGeom prst="rect">
          <a:avLst/>
        </a:prstGeom>
      </xdr:spPr>
    </xdr:pic>
    <xdr:clientData/>
  </xdr:twoCellAnchor>
  <xdr:twoCellAnchor editAs="oneCell">
    <xdr:from>
      <xdr:col>26</xdr:col>
      <xdr:colOff>92434</xdr:colOff>
      <xdr:row>0</xdr:row>
      <xdr:rowOff>0</xdr:rowOff>
    </xdr:from>
    <xdr:to>
      <xdr:col>32</xdr:col>
      <xdr:colOff>726857</xdr:colOff>
      <xdr:row>17</xdr:row>
      <xdr:rowOff>47625</xdr:rowOff>
    </xdr:to>
    <xdr:pic>
      <xdr:nvPicPr>
        <xdr:cNvPr id="7" name="Picture 6">
          <a:extLst>
            <a:ext uri="{FF2B5EF4-FFF2-40B4-BE49-F238E27FC236}">
              <a16:creationId xmlns:a16="http://schemas.microsoft.com/office/drawing/2014/main" id="{8DD6A0CD-E729-4215-A99A-917208519C6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1533209" y="0"/>
          <a:ext cx="6120823" cy="3286125"/>
        </a:xfrm>
        <a:prstGeom prst="rect">
          <a:avLst/>
        </a:prstGeom>
      </xdr:spPr>
    </xdr:pic>
    <xdr:clientData/>
  </xdr:twoCellAnchor>
  <xdr:twoCellAnchor editAs="oneCell">
    <xdr:from>
      <xdr:col>38</xdr:col>
      <xdr:colOff>171450</xdr:colOff>
      <xdr:row>0</xdr:row>
      <xdr:rowOff>0</xdr:rowOff>
    </xdr:from>
    <xdr:to>
      <xdr:col>46</xdr:col>
      <xdr:colOff>591756</xdr:colOff>
      <xdr:row>24</xdr:row>
      <xdr:rowOff>167901</xdr:rowOff>
    </xdr:to>
    <xdr:pic>
      <xdr:nvPicPr>
        <xdr:cNvPr id="9" name="Picture 8">
          <a:extLst>
            <a:ext uri="{FF2B5EF4-FFF2-40B4-BE49-F238E27FC236}">
              <a16:creationId xmlns:a16="http://schemas.microsoft.com/office/drawing/2014/main" id="{6F90F912-0029-4EF9-A5BF-DD417AE5A13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2004000" y="0"/>
          <a:ext cx="7249731" cy="4739901"/>
        </a:xfrm>
        <a:prstGeom prst="rect">
          <a:avLst/>
        </a:prstGeom>
      </xdr:spPr>
    </xdr:pic>
    <xdr:clientData/>
  </xdr:twoCellAnchor>
  <xdr:twoCellAnchor editAs="oneCell">
    <xdr:from>
      <xdr:col>52</xdr:col>
      <xdr:colOff>95252</xdr:colOff>
      <xdr:row>0</xdr:row>
      <xdr:rowOff>0</xdr:rowOff>
    </xdr:from>
    <xdr:to>
      <xdr:col>59</xdr:col>
      <xdr:colOff>420840</xdr:colOff>
      <xdr:row>17</xdr:row>
      <xdr:rowOff>76200</xdr:rowOff>
    </xdr:to>
    <xdr:pic>
      <xdr:nvPicPr>
        <xdr:cNvPr id="11" name="Picture 10">
          <a:extLst>
            <a:ext uri="{FF2B5EF4-FFF2-40B4-BE49-F238E27FC236}">
              <a16:creationId xmlns:a16="http://schemas.microsoft.com/office/drawing/2014/main" id="{360A922E-772E-4FC0-967A-81CD6471D5E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3605452" y="0"/>
          <a:ext cx="5811988" cy="3314700"/>
        </a:xfrm>
        <a:prstGeom prst="rect">
          <a:avLst/>
        </a:prstGeom>
      </xdr:spPr>
    </xdr:pic>
    <xdr:clientData/>
  </xdr:twoCellAnchor>
  <xdr:twoCellAnchor editAs="oneCell">
    <xdr:from>
      <xdr:col>61</xdr:col>
      <xdr:colOff>102705</xdr:colOff>
      <xdr:row>0</xdr:row>
      <xdr:rowOff>0</xdr:rowOff>
    </xdr:from>
    <xdr:to>
      <xdr:col>68</xdr:col>
      <xdr:colOff>390524</xdr:colOff>
      <xdr:row>17</xdr:row>
      <xdr:rowOff>169761</xdr:rowOff>
    </xdr:to>
    <xdr:pic>
      <xdr:nvPicPr>
        <xdr:cNvPr id="13" name="Picture 12">
          <a:extLst>
            <a:ext uri="{FF2B5EF4-FFF2-40B4-BE49-F238E27FC236}">
              <a16:creationId xmlns:a16="http://schemas.microsoft.com/office/drawing/2014/main" id="{23056FDB-B43A-4AD0-BFD1-CEC6D186F5B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0318505" y="0"/>
          <a:ext cx="5774219" cy="3408261"/>
        </a:xfrm>
        <a:prstGeom prst="rect">
          <a:avLst/>
        </a:prstGeom>
      </xdr:spPr>
    </xdr:pic>
    <xdr:clientData/>
  </xdr:twoCellAnchor>
  <xdr:twoCellAnchor editAs="oneCell">
    <xdr:from>
      <xdr:col>78</xdr:col>
      <xdr:colOff>95250</xdr:colOff>
      <xdr:row>0</xdr:row>
      <xdr:rowOff>0</xdr:rowOff>
    </xdr:from>
    <xdr:to>
      <xdr:col>85</xdr:col>
      <xdr:colOff>438150</xdr:colOff>
      <xdr:row>14</xdr:row>
      <xdr:rowOff>159043</xdr:rowOff>
    </xdr:to>
    <xdr:pic>
      <xdr:nvPicPr>
        <xdr:cNvPr id="17" name="Picture 16">
          <a:extLst>
            <a:ext uri="{FF2B5EF4-FFF2-40B4-BE49-F238E27FC236}">
              <a16:creationId xmlns:a16="http://schemas.microsoft.com/office/drawing/2014/main" id="{A24B1AC0-EF1C-4FF0-81A8-131097B289F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3950850" y="0"/>
          <a:ext cx="5695950" cy="2826043"/>
        </a:xfrm>
        <a:prstGeom prst="rect">
          <a:avLst/>
        </a:prstGeom>
      </xdr:spPr>
    </xdr:pic>
    <xdr:clientData/>
  </xdr:twoCellAnchor>
  <xdr:twoCellAnchor editAs="oneCell">
    <xdr:from>
      <xdr:col>87</xdr:col>
      <xdr:colOff>67977</xdr:colOff>
      <xdr:row>0</xdr:row>
      <xdr:rowOff>38100</xdr:rowOff>
    </xdr:from>
    <xdr:to>
      <xdr:col>94</xdr:col>
      <xdr:colOff>534104</xdr:colOff>
      <xdr:row>17</xdr:row>
      <xdr:rowOff>152399</xdr:rowOff>
    </xdr:to>
    <xdr:pic>
      <xdr:nvPicPr>
        <xdr:cNvPr id="19" name="Picture 18">
          <a:extLst>
            <a:ext uri="{FF2B5EF4-FFF2-40B4-BE49-F238E27FC236}">
              <a16:creationId xmlns:a16="http://schemas.microsoft.com/office/drawing/2014/main" id="{13D7B42D-43E3-42DD-8B14-E87BEEA4CBC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0495827" y="38100"/>
          <a:ext cx="5952527" cy="3352799"/>
        </a:xfrm>
        <a:prstGeom prst="rect">
          <a:avLst/>
        </a:prstGeom>
      </xdr:spPr>
    </xdr:pic>
    <xdr:clientData/>
  </xdr:twoCellAnchor>
  <xdr:twoCellAnchor editAs="oneCell">
    <xdr:from>
      <xdr:col>96</xdr:col>
      <xdr:colOff>58304</xdr:colOff>
      <xdr:row>0</xdr:row>
      <xdr:rowOff>0</xdr:rowOff>
    </xdr:from>
    <xdr:to>
      <xdr:col>102</xdr:col>
      <xdr:colOff>860748</xdr:colOff>
      <xdr:row>21</xdr:row>
      <xdr:rowOff>19050</xdr:rowOff>
    </xdr:to>
    <xdr:pic>
      <xdr:nvPicPr>
        <xdr:cNvPr id="21" name="Picture 20">
          <a:extLst>
            <a:ext uri="{FF2B5EF4-FFF2-40B4-BE49-F238E27FC236}">
              <a16:creationId xmlns:a16="http://schemas.microsoft.com/office/drawing/2014/main" id="{AF269430-4A64-4579-A973-368B6308BD14}"/>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77801354" y="0"/>
          <a:ext cx="6822244" cy="4019550"/>
        </a:xfrm>
        <a:prstGeom prst="rect">
          <a:avLst/>
        </a:prstGeom>
      </xdr:spPr>
    </xdr:pic>
    <xdr:clientData/>
  </xdr:twoCellAnchor>
  <xdr:twoCellAnchor editAs="oneCell">
    <xdr:from>
      <xdr:col>70</xdr:col>
      <xdr:colOff>95250</xdr:colOff>
      <xdr:row>0</xdr:row>
      <xdr:rowOff>0</xdr:rowOff>
    </xdr:from>
    <xdr:to>
      <xdr:col>76</xdr:col>
      <xdr:colOff>513229</xdr:colOff>
      <xdr:row>21</xdr:row>
      <xdr:rowOff>9525</xdr:rowOff>
    </xdr:to>
    <xdr:pic>
      <xdr:nvPicPr>
        <xdr:cNvPr id="4" name="Picture 3">
          <a:extLst>
            <a:ext uri="{FF2B5EF4-FFF2-40B4-BE49-F238E27FC236}">
              <a16:creationId xmlns:a16="http://schemas.microsoft.com/office/drawing/2014/main" id="{FD27CA3B-9D39-42D7-92CD-1BC46477A6A0}"/>
            </a:ext>
          </a:extLst>
        </xdr:cNvPr>
        <xdr:cNvPicPr>
          <a:picLocks noChangeAspect="1"/>
        </xdr:cNvPicPr>
      </xdr:nvPicPr>
      <xdr:blipFill>
        <a:blip xmlns:r="http://schemas.openxmlformats.org/officeDocument/2006/relationships" r:embed="rId11"/>
        <a:stretch>
          <a:fillRect/>
        </a:stretch>
      </xdr:blipFill>
      <xdr:spPr>
        <a:xfrm>
          <a:off x="57016650" y="0"/>
          <a:ext cx="6132979" cy="40100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AD142-D92B-44CF-9812-5EF52388F65D}">
  <dimension ref="B3:B4"/>
  <sheetViews>
    <sheetView showGridLines="0" workbookViewId="0"/>
  </sheetViews>
  <sheetFormatPr defaultRowHeight="14.6" x14ac:dyDescent="0.4"/>
  <sheetData>
    <row r="3" spans="2:2" ht="25.3" x14ac:dyDescent="0.6">
      <c r="B3" s="1"/>
    </row>
    <row r="4" spans="2:2" ht="17.600000000000001" x14ac:dyDescent="0.4">
      <c r="B4" s="2"/>
    </row>
  </sheetData>
  <sheetProtection algorithmName="SHA-512" hashValue="AuIMx6++WGNfFocYnyDENU35xFj60mkRD6v2UE1ZmSfFRy08WnUeGlimzm0LmIYOOR1M2apGmAy0bTZUt0rb3g==" saltValue="CTzf0lCI1vxIJ1oyI1m3PQ==" spinCount="100000" sheet="1" objects="1" scenario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583F7-D4CA-4434-A592-7DF928925545}">
  <dimension ref="A1:DF72"/>
  <sheetViews>
    <sheetView topLeftCell="P20" workbookViewId="0">
      <selection activeCell="AA30" sqref="AA30:AD56"/>
    </sheetView>
  </sheetViews>
  <sheetFormatPr defaultRowHeight="14.6" x14ac:dyDescent="0.4"/>
  <cols>
    <col min="3" max="8" width="12.69140625" customWidth="1"/>
    <col min="11" max="11" width="12.15234375" customWidth="1"/>
    <col min="12" max="17" width="13.69140625" customWidth="1"/>
    <col min="19" max="25" width="13.69140625" customWidth="1"/>
    <col min="27" max="33" width="13.69140625" customWidth="1"/>
    <col min="35" max="35" width="12.53515625" customWidth="1"/>
    <col min="36" max="38" width="12.69140625" customWidth="1"/>
    <col min="39" max="39" width="13.3828125" customWidth="1"/>
    <col min="40" max="51" width="12.69140625" customWidth="1"/>
    <col min="55" max="58" width="13.69140625" customWidth="1"/>
    <col min="63" max="63" width="9.15234375" customWidth="1"/>
    <col min="64" max="67" width="13.69140625" customWidth="1"/>
    <col min="72" max="72" width="13.69140625" customWidth="1"/>
    <col min="73" max="76" width="15.69140625" customWidth="1"/>
    <col min="82" max="82" width="13.69140625" customWidth="1"/>
    <col min="83" max="83" width="16.3046875" customWidth="1"/>
    <col min="84" max="84" width="13.69140625" customWidth="1"/>
    <col min="90" max="93" width="13.69140625" customWidth="1"/>
    <col min="97" max="98" width="13.69140625" customWidth="1"/>
    <col min="99" max="102" width="15.69140625" customWidth="1"/>
    <col min="103" max="103" width="13.69140625" customWidth="1"/>
  </cols>
  <sheetData>
    <row r="1" spans="2:103" x14ac:dyDescent="0.4">
      <c r="B1" s="9"/>
      <c r="C1" s="10"/>
      <c r="D1" s="10"/>
      <c r="E1" s="10"/>
      <c r="F1" s="10"/>
      <c r="G1" s="10"/>
      <c r="H1" s="10"/>
      <c r="I1" s="11"/>
      <c r="K1" s="12"/>
      <c r="L1" s="13"/>
      <c r="M1" s="13"/>
      <c r="N1" s="13"/>
      <c r="O1" s="13"/>
      <c r="P1" s="13"/>
      <c r="Q1" s="14"/>
      <c r="S1" s="12"/>
      <c r="T1" s="13"/>
      <c r="U1" s="13"/>
      <c r="V1" s="13"/>
      <c r="W1" s="13"/>
      <c r="X1" s="13"/>
      <c r="Y1" s="14"/>
      <c r="AA1" s="12"/>
      <c r="AB1" s="13"/>
      <c r="AC1" s="13"/>
      <c r="AD1" s="13"/>
      <c r="AE1" s="13"/>
      <c r="AF1" s="13"/>
      <c r="AG1" s="14"/>
      <c r="AI1" s="9"/>
      <c r="AJ1" s="10"/>
      <c r="AK1" s="10"/>
      <c r="AL1" s="10"/>
      <c r="AM1" s="10"/>
      <c r="AN1" s="10"/>
      <c r="AO1" s="10"/>
      <c r="AP1" s="10"/>
      <c r="AQ1" s="10"/>
      <c r="AR1" s="10"/>
      <c r="AS1" s="10"/>
      <c r="AT1" s="10"/>
      <c r="AU1" s="10"/>
      <c r="AV1" s="10"/>
      <c r="AW1" s="10"/>
      <c r="AX1" s="10"/>
      <c r="AY1" s="11"/>
      <c r="BA1" s="12"/>
      <c r="BB1" s="13"/>
      <c r="BC1" s="13"/>
      <c r="BD1" s="13"/>
      <c r="BE1" s="13"/>
      <c r="BF1" s="13"/>
      <c r="BG1" s="13"/>
      <c r="BH1" s="14"/>
      <c r="BJ1" s="12"/>
      <c r="BK1" s="13"/>
      <c r="BL1" s="13"/>
      <c r="BM1" s="13"/>
      <c r="BN1" s="13"/>
      <c r="BO1" s="13"/>
      <c r="BP1" s="13"/>
      <c r="BQ1" s="14"/>
      <c r="BS1" s="12"/>
      <c r="BT1" s="13"/>
      <c r="BU1" s="13"/>
      <c r="BV1" s="13"/>
      <c r="BW1" s="13"/>
      <c r="BX1" s="13"/>
      <c r="BY1" s="14"/>
      <c r="BZ1" s="13"/>
      <c r="CA1" s="12"/>
      <c r="CB1" s="13"/>
      <c r="CC1" s="13"/>
      <c r="CD1" s="13"/>
      <c r="CE1" s="13"/>
      <c r="CF1" s="13"/>
      <c r="CG1" s="13"/>
      <c r="CH1" s="14"/>
      <c r="CJ1" s="12"/>
      <c r="CK1" s="13"/>
      <c r="CL1" s="13"/>
      <c r="CM1" s="13"/>
      <c r="CN1" s="13"/>
      <c r="CO1" s="13"/>
      <c r="CP1" s="13"/>
      <c r="CQ1" s="14"/>
      <c r="CS1" s="12"/>
      <c r="CT1" s="13"/>
      <c r="CU1" s="13"/>
      <c r="CV1" s="13"/>
      <c r="CW1" s="13"/>
      <c r="CX1" s="13"/>
      <c r="CY1" s="14"/>
    </row>
    <row r="2" spans="2:103" x14ac:dyDescent="0.4">
      <c r="B2" s="12"/>
      <c r="C2" s="13"/>
      <c r="D2" s="13"/>
      <c r="E2" s="13"/>
      <c r="F2" s="13"/>
      <c r="G2" s="13"/>
      <c r="H2" s="13"/>
      <c r="I2" s="14"/>
      <c r="K2" s="12"/>
      <c r="L2" s="13"/>
      <c r="M2" s="13"/>
      <c r="N2" s="13"/>
      <c r="O2" s="13"/>
      <c r="P2" s="13"/>
      <c r="Q2" s="14"/>
      <c r="S2" s="12"/>
      <c r="T2" s="13"/>
      <c r="U2" s="13"/>
      <c r="V2" s="13"/>
      <c r="W2" s="13"/>
      <c r="X2" s="13"/>
      <c r="Y2" s="14"/>
      <c r="AA2" s="12"/>
      <c r="AB2" s="13"/>
      <c r="AC2" s="13"/>
      <c r="AD2" s="13"/>
      <c r="AE2" s="13"/>
      <c r="AF2" s="13"/>
      <c r="AG2" s="14"/>
      <c r="AI2" s="12"/>
      <c r="AJ2" s="13"/>
      <c r="AK2" s="13"/>
      <c r="AL2" s="13"/>
      <c r="AM2" s="13"/>
      <c r="AN2" s="13"/>
      <c r="AO2" s="13"/>
      <c r="AP2" s="13"/>
      <c r="AQ2" s="13"/>
      <c r="AR2" s="13"/>
      <c r="AS2" s="13"/>
      <c r="AT2" s="13"/>
      <c r="AU2" s="13"/>
      <c r="AV2" s="13"/>
      <c r="AW2" s="13"/>
      <c r="AX2" s="13"/>
      <c r="AY2" s="14"/>
      <c r="BA2" s="12"/>
      <c r="BB2" s="13"/>
      <c r="BC2" s="13"/>
      <c r="BD2" s="13"/>
      <c r="BE2" s="13"/>
      <c r="BF2" s="13"/>
      <c r="BG2" s="13"/>
      <c r="BH2" s="14"/>
      <c r="BJ2" s="12"/>
      <c r="BK2" s="13"/>
      <c r="BL2" s="13"/>
      <c r="BM2" s="13"/>
      <c r="BN2" s="13"/>
      <c r="BO2" s="13"/>
      <c r="BP2" s="13"/>
      <c r="BQ2" s="14"/>
      <c r="BS2" s="12"/>
      <c r="BT2" s="13"/>
      <c r="BU2" s="13"/>
      <c r="BV2" s="13"/>
      <c r="BW2" s="13"/>
      <c r="BX2" s="13"/>
      <c r="BY2" s="14"/>
      <c r="BZ2" s="13"/>
      <c r="CA2" s="12"/>
      <c r="CB2" s="13"/>
      <c r="CC2" s="13"/>
      <c r="CD2" s="13"/>
      <c r="CE2" s="13"/>
      <c r="CF2" s="13"/>
      <c r="CG2" s="13"/>
      <c r="CH2" s="14"/>
      <c r="CJ2" s="12"/>
      <c r="CK2" s="13"/>
      <c r="CL2" s="13"/>
      <c r="CM2" s="13"/>
      <c r="CN2" s="13"/>
      <c r="CO2" s="13"/>
      <c r="CP2" s="13"/>
      <c r="CQ2" s="14"/>
      <c r="CS2" s="12"/>
      <c r="CT2" s="13"/>
      <c r="CU2" s="13"/>
      <c r="CV2" s="13"/>
      <c r="CW2" s="13"/>
      <c r="CX2" s="13"/>
      <c r="CY2" s="14"/>
    </row>
    <row r="3" spans="2:103" x14ac:dyDescent="0.4">
      <c r="B3" s="12"/>
      <c r="C3" s="13"/>
      <c r="D3" s="13"/>
      <c r="E3" s="13"/>
      <c r="F3" s="13"/>
      <c r="G3" s="13"/>
      <c r="H3" s="13"/>
      <c r="I3" s="14"/>
      <c r="K3" s="12"/>
      <c r="L3" s="13"/>
      <c r="M3" s="13"/>
      <c r="N3" s="13"/>
      <c r="O3" s="13"/>
      <c r="P3" s="13"/>
      <c r="Q3" s="14"/>
      <c r="S3" s="12"/>
      <c r="T3" s="13"/>
      <c r="U3" s="13"/>
      <c r="V3" s="13"/>
      <c r="W3" s="13"/>
      <c r="X3" s="13"/>
      <c r="Y3" s="14"/>
      <c r="AA3" s="12"/>
      <c r="AB3" s="13"/>
      <c r="AC3" s="13"/>
      <c r="AD3" s="13"/>
      <c r="AE3" s="13"/>
      <c r="AF3" s="13"/>
      <c r="AG3" s="14"/>
      <c r="AI3" s="12"/>
      <c r="AJ3" s="13"/>
      <c r="AK3" s="13"/>
      <c r="AL3" s="13"/>
      <c r="AM3" s="13"/>
      <c r="AN3" s="13"/>
      <c r="AO3" s="13"/>
      <c r="AP3" s="13"/>
      <c r="AQ3" s="13"/>
      <c r="AR3" s="13"/>
      <c r="AS3" s="13"/>
      <c r="AT3" s="13"/>
      <c r="AU3" s="13"/>
      <c r="AV3" s="13"/>
      <c r="AW3" s="13"/>
      <c r="AX3" s="13"/>
      <c r="AY3" s="14"/>
      <c r="BA3" s="12"/>
      <c r="BB3" s="13"/>
      <c r="BC3" s="13"/>
      <c r="BD3" s="13"/>
      <c r="BE3" s="13"/>
      <c r="BF3" s="13"/>
      <c r="BG3" s="13"/>
      <c r="BH3" s="14"/>
      <c r="BJ3" s="12"/>
      <c r="BK3" s="13"/>
      <c r="BL3" s="13"/>
      <c r="BM3" s="13"/>
      <c r="BN3" s="13"/>
      <c r="BO3" s="13"/>
      <c r="BP3" s="13"/>
      <c r="BQ3" s="14"/>
      <c r="BS3" s="12"/>
      <c r="BT3" s="13"/>
      <c r="BU3" s="13"/>
      <c r="BV3" s="13"/>
      <c r="BW3" s="13"/>
      <c r="BX3" s="13"/>
      <c r="BY3" s="14"/>
      <c r="BZ3" s="13"/>
      <c r="CA3" s="12"/>
      <c r="CB3" s="13"/>
      <c r="CC3" s="13"/>
      <c r="CD3" s="13"/>
      <c r="CE3" s="13"/>
      <c r="CF3" s="13"/>
      <c r="CG3" s="13"/>
      <c r="CH3" s="14"/>
      <c r="CJ3" s="12"/>
      <c r="CK3" s="13"/>
      <c r="CL3" s="13"/>
      <c r="CM3" s="13"/>
      <c r="CN3" s="13"/>
      <c r="CO3" s="13"/>
      <c r="CP3" s="13"/>
      <c r="CQ3" s="14"/>
      <c r="CS3" s="12"/>
      <c r="CT3" s="13"/>
      <c r="CU3" s="13"/>
      <c r="CV3" s="13"/>
      <c r="CW3" s="13"/>
      <c r="CX3" s="13"/>
      <c r="CY3" s="14"/>
    </row>
    <row r="4" spans="2:103" x14ac:dyDescent="0.4">
      <c r="B4" s="12"/>
      <c r="C4" s="13"/>
      <c r="D4" s="13"/>
      <c r="E4" s="13"/>
      <c r="F4" s="13"/>
      <c r="G4" s="13"/>
      <c r="H4" s="13"/>
      <c r="I4" s="14"/>
      <c r="K4" s="12"/>
      <c r="L4" s="13"/>
      <c r="M4" s="13"/>
      <c r="N4" s="13"/>
      <c r="O4" s="13"/>
      <c r="P4" s="13"/>
      <c r="Q4" s="14"/>
      <c r="S4" s="12"/>
      <c r="T4" s="13"/>
      <c r="U4" s="13"/>
      <c r="V4" s="13"/>
      <c r="W4" s="13"/>
      <c r="X4" s="13"/>
      <c r="Y4" s="14"/>
      <c r="AA4" s="12"/>
      <c r="AB4" s="13"/>
      <c r="AC4" s="13"/>
      <c r="AD4" s="13"/>
      <c r="AE4" s="13"/>
      <c r="AF4" s="13"/>
      <c r="AG4" s="14"/>
      <c r="AI4" s="12"/>
      <c r="AJ4" s="13"/>
      <c r="AK4" s="13"/>
      <c r="AL4" s="13"/>
      <c r="AM4" s="13"/>
      <c r="AN4" s="13"/>
      <c r="AO4" s="13"/>
      <c r="AP4" s="13"/>
      <c r="AQ4" s="13"/>
      <c r="AR4" s="13"/>
      <c r="AS4" s="13"/>
      <c r="AT4" s="13"/>
      <c r="AU4" s="13"/>
      <c r="AV4" s="13"/>
      <c r="AW4" s="13"/>
      <c r="AX4" s="13"/>
      <c r="AY4" s="14"/>
      <c r="BA4" s="12"/>
      <c r="BB4" s="13"/>
      <c r="BC4" s="13"/>
      <c r="BD4" s="13"/>
      <c r="BE4" s="13"/>
      <c r="BF4" s="13"/>
      <c r="BG4" s="13"/>
      <c r="BH4" s="14"/>
      <c r="BJ4" s="12"/>
      <c r="BK4" s="13"/>
      <c r="BL4" s="13"/>
      <c r="BM4" s="13"/>
      <c r="BN4" s="13"/>
      <c r="BO4" s="13"/>
      <c r="BP4" s="13"/>
      <c r="BQ4" s="14"/>
      <c r="BS4" s="12"/>
      <c r="BT4" s="13"/>
      <c r="BU4" s="13"/>
      <c r="BV4" s="13"/>
      <c r="BW4" s="13"/>
      <c r="BX4" s="13"/>
      <c r="BY4" s="14"/>
      <c r="BZ4" s="13"/>
      <c r="CA4" s="12"/>
      <c r="CB4" s="13"/>
      <c r="CC4" s="13"/>
      <c r="CD4" s="13"/>
      <c r="CE4" s="13"/>
      <c r="CF4" s="13"/>
      <c r="CG4" s="13"/>
      <c r="CH4" s="14"/>
      <c r="CJ4" s="12"/>
      <c r="CK4" s="13"/>
      <c r="CL4" s="13"/>
      <c r="CM4" s="13"/>
      <c r="CN4" s="13"/>
      <c r="CO4" s="13"/>
      <c r="CP4" s="13"/>
      <c r="CQ4" s="14"/>
      <c r="CS4" s="12"/>
      <c r="CT4" s="13"/>
      <c r="CU4" s="13"/>
      <c r="CV4" s="13"/>
      <c r="CW4" s="13"/>
      <c r="CX4" s="13"/>
      <c r="CY4" s="14"/>
    </row>
    <row r="5" spans="2:103" x14ac:dyDescent="0.4">
      <c r="B5" s="12"/>
      <c r="C5" s="13"/>
      <c r="D5" s="13"/>
      <c r="E5" s="13"/>
      <c r="F5" s="13"/>
      <c r="G5" s="13"/>
      <c r="H5" s="13"/>
      <c r="I5" s="14"/>
      <c r="K5" s="12"/>
      <c r="L5" s="13"/>
      <c r="M5" s="13"/>
      <c r="N5" s="13"/>
      <c r="O5" s="13"/>
      <c r="P5" s="13"/>
      <c r="Q5" s="14"/>
      <c r="S5" s="12"/>
      <c r="T5" s="13"/>
      <c r="U5" s="13"/>
      <c r="V5" s="13"/>
      <c r="W5" s="13"/>
      <c r="X5" s="13"/>
      <c r="Y5" s="14"/>
      <c r="AA5" s="12"/>
      <c r="AB5" s="13"/>
      <c r="AC5" s="13"/>
      <c r="AD5" s="13"/>
      <c r="AE5" s="13"/>
      <c r="AF5" s="13"/>
      <c r="AG5" s="14"/>
      <c r="AI5" s="12"/>
      <c r="AJ5" s="13"/>
      <c r="AK5" s="13"/>
      <c r="AL5" s="13"/>
      <c r="AM5" s="13"/>
      <c r="AN5" s="13"/>
      <c r="AO5" s="13"/>
      <c r="AP5" s="13"/>
      <c r="AQ5" s="13"/>
      <c r="AR5" s="13"/>
      <c r="AS5" s="13"/>
      <c r="AT5" s="13"/>
      <c r="AU5" s="13"/>
      <c r="AV5" s="13"/>
      <c r="AW5" s="13"/>
      <c r="AX5" s="13"/>
      <c r="AY5" s="14"/>
      <c r="BA5" s="12"/>
      <c r="BB5" s="13"/>
      <c r="BC5" s="13"/>
      <c r="BD5" s="13"/>
      <c r="BE5" s="13"/>
      <c r="BF5" s="13"/>
      <c r="BG5" s="13"/>
      <c r="BH5" s="14"/>
      <c r="BJ5" s="12"/>
      <c r="BK5" s="13"/>
      <c r="BL5" s="13"/>
      <c r="BM5" s="13"/>
      <c r="BN5" s="13"/>
      <c r="BO5" s="13"/>
      <c r="BP5" s="13"/>
      <c r="BQ5" s="14"/>
      <c r="BS5" s="12"/>
      <c r="BT5" s="13"/>
      <c r="BU5" s="13"/>
      <c r="BV5" s="13"/>
      <c r="BW5" s="13"/>
      <c r="BX5" s="13"/>
      <c r="BY5" s="14"/>
      <c r="BZ5" s="13"/>
      <c r="CA5" s="12"/>
      <c r="CB5" s="13"/>
      <c r="CC5" s="13"/>
      <c r="CD5" s="13"/>
      <c r="CE5" s="13"/>
      <c r="CF5" s="13"/>
      <c r="CG5" s="13"/>
      <c r="CH5" s="14"/>
      <c r="CJ5" s="12"/>
      <c r="CK5" s="13"/>
      <c r="CL5" s="13"/>
      <c r="CM5" s="13"/>
      <c r="CN5" s="13"/>
      <c r="CO5" s="13"/>
      <c r="CP5" s="13"/>
      <c r="CQ5" s="14"/>
      <c r="CS5" s="12"/>
      <c r="CT5" s="13"/>
      <c r="CU5" s="13"/>
      <c r="CV5" s="13"/>
      <c r="CW5" s="13"/>
      <c r="CX5" s="13"/>
      <c r="CY5" s="14"/>
    </row>
    <row r="6" spans="2:103" x14ac:dyDescent="0.4">
      <c r="B6" s="12"/>
      <c r="C6" s="13"/>
      <c r="D6" s="13"/>
      <c r="E6" s="13"/>
      <c r="F6" s="13"/>
      <c r="G6" s="13"/>
      <c r="H6" s="13"/>
      <c r="I6" s="14"/>
      <c r="K6" s="12"/>
      <c r="L6" s="13"/>
      <c r="M6" s="13"/>
      <c r="N6" s="13"/>
      <c r="O6" s="13"/>
      <c r="P6" s="13"/>
      <c r="Q6" s="14"/>
      <c r="S6" s="12"/>
      <c r="T6" s="13"/>
      <c r="U6" s="13"/>
      <c r="V6" s="13"/>
      <c r="W6" s="13"/>
      <c r="X6" s="13"/>
      <c r="Y6" s="14"/>
      <c r="AA6" s="12"/>
      <c r="AB6" s="13"/>
      <c r="AC6" s="13"/>
      <c r="AD6" s="13"/>
      <c r="AE6" s="13"/>
      <c r="AF6" s="13"/>
      <c r="AG6" s="14"/>
      <c r="AI6" s="12"/>
      <c r="AJ6" s="13"/>
      <c r="AK6" s="13"/>
      <c r="AL6" s="13"/>
      <c r="AM6" s="13"/>
      <c r="AN6" s="13"/>
      <c r="AO6" s="13"/>
      <c r="AP6" s="13"/>
      <c r="AQ6" s="13"/>
      <c r="AR6" s="13"/>
      <c r="AS6" s="13"/>
      <c r="AT6" s="13"/>
      <c r="AU6" s="13"/>
      <c r="AV6" s="13"/>
      <c r="AW6" s="13"/>
      <c r="AX6" s="13"/>
      <c r="AY6" s="14"/>
      <c r="BA6" s="12"/>
      <c r="BB6" s="13"/>
      <c r="BC6" s="13"/>
      <c r="BD6" s="13"/>
      <c r="BE6" s="13"/>
      <c r="BF6" s="13"/>
      <c r="BG6" s="13"/>
      <c r="BH6" s="14"/>
      <c r="BJ6" s="12"/>
      <c r="BK6" s="13"/>
      <c r="BL6" s="13"/>
      <c r="BM6" s="13"/>
      <c r="BN6" s="13"/>
      <c r="BO6" s="13"/>
      <c r="BP6" s="13"/>
      <c r="BQ6" s="14"/>
      <c r="BS6" s="12"/>
      <c r="BT6" s="13"/>
      <c r="BU6" s="13"/>
      <c r="BV6" s="13"/>
      <c r="BW6" s="13"/>
      <c r="BX6" s="13"/>
      <c r="BY6" s="14"/>
      <c r="BZ6" s="13"/>
      <c r="CA6" s="12"/>
      <c r="CB6" s="13"/>
      <c r="CC6" s="13"/>
      <c r="CD6" s="13"/>
      <c r="CE6" s="13"/>
      <c r="CF6" s="13"/>
      <c r="CG6" s="13"/>
      <c r="CH6" s="14"/>
      <c r="CJ6" s="12"/>
      <c r="CK6" s="13"/>
      <c r="CL6" s="13"/>
      <c r="CM6" s="13"/>
      <c r="CN6" s="13"/>
      <c r="CO6" s="13"/>
      <c r="CP6" s="13"/>
      <c r="CQ6" s="14"/>
      <c r="CS6" s="12"/>
      <c r="CT6" s="13"/>
      <c r="CU6" s="13"/>
      <c r="CV6" s="13"/>
      <c r="CW6" s="13"/>
      <c r="CX6" s="13"/>
      <c r="CY6" s="14"/>
    </row>
    <row r="7" spans="2:103" x14ac:dyDescent="0.4">
      <c r="B7" s="12"/>
      <c r="C7" s="13"/>
      <c r="D7" s="13"/>
      <c r="E7" s="13"/>
      <c r="F7" s="13"/>
      <c r="G7" s="13"/>
      <c r="H7" s="13"/>
      <c r="I7" s="14"/>
      <c r="K7" s="12"/>
      <c r="L7" s="13"/>
      <c r="M7" s="13"/>
      <c r="N7" s="13"/>
      <c r="O7" s="13"/>
      <c r="P7" s="13"/>
      <c r="Q7" s="14"/>
      <c r="S7" s="12"/>
      <c r="T7" s="13"/>
      <c r="U7" s="13"/>
      <c r="V7" s="13"/>
      <c r="W7" s="13"/>
      <c r="X7" s="13"/>
      <c r="Y7" s="14"/>
      <c r="AA7" s="12"/>
      <c r="AB7" s="13"/>
      <c r="AC7" s="13"/>
      <c r="AD7" s="13"/>
      <c r="AE7" s="13"/>
      <c r="AF7" s="13"/>
      <c r="AG7" s="14"/>
      <c r="AI7" s="12"/>
      <c r="AJ7" s="13"/>
      <c r="AK7" s="13"/>
      <c r="AL7" s="13"/>
      <c r="AM7" s="13"/>
      <c r="AN7" s="13"/>
      <c r="AO7" s="13"/>
      <c r="AP7" s="13"/>
      <c r="AQ7" s="13"/>
      <c r="AR7" s="13"/>
      <c r="AS7" s="13"/>
      <c r="AT7" s="13"/>
      <c r="AU7" s="13"/>
      <c r="AV7" s="13"/>
      <c r="AW7" s="13"/>
      <c r="AX7" s="13"/>
      <c r="AY7" s="14"/>
      <c r="BA7" s="12"/>
      <c r="BB7" s="13"/>
      <c r="BC7" s="13"/>
      <c r="BD7" s="13"/>
      <c r="BE7" s="13"/>
      <c r="BF7" s="13"/>
      <c r="BG7" s="13"/>
      <c r="BH7" s="14"/>
      <c r="BJ7" s="12"/>
      <c r="BK7" s="13"/>
      <c r="BL7" s="13"/>
      <c r="BM7" s="13"/>
      <c r="BN7" s="13"/>
      <c r="BO7" s="13"/>
      <c r="BP7" s="13"/>
      <c r="BQ7" s="14"/>
      <c r="BS7" s="12"/>
      <c r="BT7" s="13"/>
      <c r="BU7" s="13"/>
      <c r="BV7" s="13"/>
      <c r="BW7" s="13"/>
      <c r="BX7" s="13"/>
      <c r="BY7" s="14"/>
      <c r="BZ7" s="13"/>
      <c r="CA7" s="12"/>
      <c r="CB7" s="13"/>
      <c r="CC7" s="13"/>
      <c r="CD7" s="13"/>
      <c r="CE7" s="13"/>
      <c r="CF7" s="13"/>
      <c r="CG7" s="13"/>
      <c r="CH7" s="14"/>
      <c r="CJ7" s="12"/>
      <c r="CK7" s="13"/>
      <c r="CL7" s="13"/>
      <c r="CM7" s="13"/>
      <c r="CN7" s="13"/>
      <c r="CO7" s="13"/>
      <c r="CP7" s="13"/>
      <c r="CQ7" s="14"/>
      <c r="CS7" s="12"/>
      <c r="CT7" s="13"/>
      <c r="CU7" s="13"/>
      <c r="CV7" s="13"/>
      <c r="CW7" s="13"/>
      <c r="CX7" s="13"/>
      <c r="CY7" s="14"/>
    </row>
    <row r="8" spans="2:103" x14ac:dyDescent="0.4">
      <c r="B8" s="12"/>
      <c r="C8" s="13"/>
      <c r="D8" s="13"/>
      <c r="E8" s="13"/>
      <c r="F8" s="13"/>
      <c r="G8" s="13"/>
      <c r="H8" s="13"/>
      <c r="I8" s="14"/>
      <c r="K8" s="12"/>
      <c r="L8" s="13"/>
      <c r="M8" s="13"/>
      <c r="N8" s="13"/>
      <c r="O8" s="13"/>
      <c r="P8" s="13"/>
      <c r="Q8" s="14"/>
      <c r="S8" s="12"/>
      <c r="T8" s="13"/>
      <c r="U8" s="13"/>
      <c r="V8" s="13"/>
      <c r="W8" s="13"/>
      <c r="X8" s="13"/>
      <c r="Y8" s="14"/>
      <c r="AA8" s="12"/>
      <c r="AB8" s="13"/>
      <c r="AC8" s="13"/>
      <c r="AD8" s="13"/>
      <c r="AE8" s="13"/>
      <c r="AF8" s="13"/>
      <c r="AG8" s="14"/>
      <c r="AI8" s="12"/>
      <c r="AJ8" s="13"/>
      <c r="AK8" s="13"/>
      <c r="AL8" s="13"/>
      <c r="AM8" s="13"/>
      <c r="AN8" s="13"/>
      <c r="AO8" s="13"/>
      <c r="AP8" s="13"/>
      <c r="AQ8" s="13"/>
      <c r="AR8" s="13"/>
      <c r="AS8" s="13"/>
      <c r="AT8" s="13"/>
      <c r="AU8" s="13"/>
      <c r="AV8" s="13"/>
      <c r="AW8" s="13"/>
      <c r="AX8" s="13"/>
      <c r="AY8" s="14"/>
      <c r="BA8" s="12"/>
      <c r="BB8" s="13"/>
      <c r="BC8" s="13"/>
      <c r="BD8" s="13"/>
      <c r="BE8" s="13"/>
      <c r="BF8" s="13"/>
      <c r="BG8" s="13"/>
      <c r="BH8" s="14"/>
      <c r="BJ8" s="12"/>
      <c r="BK8" s="13"/>
      <c r="BL8" s="13"/>
      <c r="BM8" s="13"/>
      <c r="BN8" s="13"/>
      <c r="BO8" s="13"/>
      <c r="BP8" s="13"/>
      <c r="BQ8" s="14"/>
      <c r="BS8" s="12"/>
      <c r="BT8" s="13"/>
      <c r="BU8" s="13"/>
      <c r="BV8" s="13"/>
      <c r="BW8" s="13"/>
      <c r="BX8" s="13"/>
      <c r="BY8" s="14"/>
      <c r="BZ8" s="13"/>
      <c r="CA8" s="12"/>
      <c r="CB8" s="13"/>
      <c r="CC8" s="13"/>
      <c r="CD8" s="13"/>
      <c r="CE8" s="13"/>
      <c r="CF8" s="13"/>
      <c r="CG8" s="13"/>
      <c r="CH8" s="14"/>
      <c r="CJ8" s="12"/>
      <c r="CK8" s="13"/>
      <c r="CL8" s="13"/>
      <c r="CM8" s="13"/>
      <c r="CN8" s="13"/>
      <c r="CO8" s="13"/>
      <c r="CP8" s="13"/>
      <c r="CQ8" s="14"/>
      <c r="CS8" s="12"/>
      <c r="CT8" s="13"/>
      <c r="CU8" s="13"/>
      <c r="CV8" s="13"/>
      <c r="CW8" s="13"/>
      <c r="CX8" s="13"/>
      <c r="CY8" s="14"/>
    </row>
    <row r="9" spans="2:103" x14ac:dyDescent="0.4">
      <c r="B9" s="12"/>
      <c r="C9" s="13"/>
      <c r="D9" s="13"/>
      <c r="E9" s="13"/>
      <c r="F9" s="13"/>
      <c r="G9" s="13"/>
      <c r="H9" s="13"/>
      <c r="I9" s="14"/>
      <c r="K9" s="12"/>
      <c r="L9" s="13"/>
      <c r="M9" s="13"/>
      <c r="N9" s="13"/>
      <c r="O9" s="13"/>
      <c r="P9" s="13"/>
      <c r="Q9" s="14"/>
      <c r="S9" s="12"/>
      <c r="T9" s="13"/>
      <c r="U9" s="13"/>
      <c r="V9" s="13"/>
      <c r="W9" s="13"/>
      <c r="X9" s="13"/>
      <c r="Y9" s="14"/>
      <c r="AA9" s="12"/>
      <c r="AB9" s="13"/>
      <c r="AC9" s="13"/>
      <c r="AD9" s="13"/>
      <c r="AE9" s="13"/>
      <c r="AF9" s="13"/>
      <c r="AG9" s="14"/>
      <c r="AI9" s="12"/>
      <c r="AJ9" s="13"/>
      <c r="AK9" s="13"/>
      <c r="AL9" s="13"/>
      <c r="AM9" s="13"/>
      <c r="AN9" s="13"/>
      <c r="AO9" s="13"/>
      <c r="AP9" s="13"/>
      <c r="AQ9" s="13"/>
      <c r="AR9" s="13"/>
      <c r="AS9" s="13"/>
      <c r="AT9" s="13"/>
      <c r="AU9" s="13"/>
      <c r="AV9" s="13"/>
      <c r="AW9" s="13"/>
      <c r="AX9" s="13"/>
      <c r="AY9" s="14"/>
      <c r="BA9" s="12"/>
      <c r="BB9" s="13"/>
      <c r="BC9" s="13"/>
      <c r="BD9" s="13"/>
      <c r="BE9" s="13"/>
      <c r="BF9" s="13"/>
      <c r="BG9" s="13"/>
      <c r="BH9" s="14"/>
      <c r="BJ9" s="12"/>
      <c r="BK9" s="13"/>
      <c r="BL9" s="13"/>
      <c r="BM9" s="13"/>
      <c r="BN9" s="13"/>
      <c r="BO9" s="13"/>
      <c r="BP9" s="13"/>
      <c r="BQ9" s="14"/>
      <c r="BS9" s="12"/>
      <c r="BT9" s="13"/>
      <c r="BU9" s="13"/>
      <c r="BV9" s="13"/>
      <c r="BW9" s="13"/>
      <c r="BX9" s="13"/>
      <c r="BY9" s="14"/>
      <c r="BZ9" s="13"/>
      <c r="CA9" s="12"/>
      <c r="CB9" s="13"/>
      <c r="CC9" s="13"/>
      <c r="CD9" s="13"/>
      <c r="CE9" s="13"/>
      <c r="CF9" s="13"/>
      <c r="CG9" s="13"/>
      <c r="CH9" s="14"/>
      <c r="CJ9" s="12"/>
      <c r="CK9" s="13"/>
      <c r="CL9" s="13"/>
      <c r="CM9" s="13"/>
      <c r="CN9" s="13"/>
      <c r="CO9" s="13"/>
      <c r="CP9" s="13"/>
      <c r="CQ9" s="14"/>
      <c r="CS9" s="12"/>
      <c r="CT9" s="13"/>
      <c r="CU9" s="13"/>
      <c r="CV9" s="13"/>
      <c r="CW9" s="13"/>
      <c r="CX9" s="13"/>
      <c r="CY9" s="14"/>
    </row>
    <row r="10" spans="2:103" x14ac:dyDescent="0.4">
      <c r="B10" s="12"/>
      <c r="C10" s="13"/>
      <c r="D10" s="13"/>
      <c r="E10" s="13"/>
      <c r="F10" s="13"/>
      <c r="G10" s="13"/>
      <c r="H10" s="13"/>
      <c r="I10" s="14"/>
      <c r="K10" s="12"/>
      <c r="L10" s="13"/>
      <c r="M10" s="13"/>
      <c r="N10" s="13"/>
      <c r="O10" s="13"/>
      <c r="P10" s="13"/>
      <c r="Q10" s="14"/>
      <c r="S10" s="12"/>
      <c r="T10" s="13"/>
      <c r="U10" s="13"/>
      <c r="V10" s="13"/>
      <c r="W10" s="13"/>
      <c r="X10" s="13"/>
      <c r="Y10" s="14"/>
      <c r="AA10" s="12"/>
      <c r="AB10" s="13"/>
      <c r="AC10" s="13"/>
      <c r="AD10" s="13"/>
      <c r="AE10" s="13"/>
      <c r="AF10" s="13"/>
      <c r="AG10" s="14"/>
      <c r="AI10" s="12"/>
      <c r="AJ10" s="13"/>
      <c r="AK10" s="13"/>
      <c r="AL10" s="13"/>
      <c r="AM10" s="13"/>
      <c r="AN10" s="13"/>
      <c r="AO10" s="13"/>
      <c r="AP10" s="13"/>
      <c r="AQ10" s="13"/>
      <c r="AR10" s="13"/>
      <c r="AS10" s="13"/>
      <c r="AT10" s="13"/>
      <c r="AU10" s="13"/>
      <c r="AV10" s="13"/>
      <c r="AW10" s="13"/>
      <c r="AX10" s="13"/>
      <c r="AY10" s="14"/>
      <c r="BA10" s="12"/>
      <c r="BB10" s="13"/>
      <c r="BC10" s="13"/>
      <c r="BD10" s="13"/>
      <c r="BE10" s="13"/>
      <c r="BF10" s="13"/>
      <c r="BG10" s="13"/>
      <c r="BH10" s="14"/>
      <c r="BJ10" s="12"/>
      <c r="BK10" s="13"/>
      <c r="BL10" s="13"/>
      <c r="BM10" s="13"/>
      <c r="BN10" s="13"/>
      <c r="BO10" s="13"/>
      <c r="BP10" s="13"/>
      <c r="BQ10" s="14"/>
      <c r="BS10" s="12"/>
      <c r="BT10" s="13"/>
      <c r="BU10" s="13"/>
      <c r="BV10" s="13"/>
      <c r="BW10" s="13"/>
      <c r="BX10" s="13"/>
      <c r="BY10" s="14"/>
      <c r="BZ10" s="13"/>
      <c r="CA10" s="12"/>
      <c r="CB10" s="13"/>
      <c r="CC10" s="13"/>
      <c r="CD10" s="13"/>
      <c r="CE10" s="13"/>
      <c r="CF10" s="13"/>
      <c r="CG10" s="13"/>
      <c r="CH10" s="14"/>
      <c r="CJ10" s="12"/>
      <c r="CK10" s="13"/>
      <c r="CL10" s="13"/>
      <c r="CM10" s="13"/>
      <c r="CN10" s="13"/>
      <c r="CO10" s="13"/>
      <c r="CP10" s="13"/>
      <c r="CQ10" s="14"/>
      <c r="CS10" s="12"/>
      <c r="CT10" s="13"/>
      <c r="CU10" s="13"/>
      <c r="CV10" s="13"/>
      <c r="CW10" s="13"/>
      <c r="CX10" s="13"/>
      <c r="CY10" s="14"/>
    </row>
    <row r="11" spans="2:103" x14ac:dyDescent="0.4">
      <c r="B11" s="12"/>
      <c r="C11" s="13"/>
      <c r="D11" s="13"/>
      <c r="E11" s="13"/>
      <c r="F11" s="13"/>
      <c r="G11" s="13"/>
      <c r="H11" s="13"/>
      <c r="I11" s="14"/>
      <c r="K11" s="12"/>
      <c r="L11" s="13"/>
      <c r="M11" s="13"/>
      <c r="N11" s="13"/>
      <c r="O11" s="13"/>
      <c r="P11" s="13"/>
      <c r="Q11" s="14"/>
      <c r="S11" s="12"/>
      <c r="T11" s="13"/>
      <c r="U11" s="13"/>
      <c r="V11" s="13"/>
      <c r="W11" s="13"/>
      <c r="X11" s="13"/>
      <c r="Y11" s="14"/>
      <c r="AA11" s="12"/>
      <c r="AB11" s="13"/>
      <c r="AC11" s="13"/>
      <c r="AD11" s="13"/>
      <c r="AE11" s="13"/>
      <c r="AF11" s="13"/>
      <c r="AG11" s="14"/>
      <c r="AI11" s="12"/>
      <c r="AJ11" s="13"/>
      <c r="AK11" s="13"/>
      <c r="AL11" s="13"/>
      <c r="AM11" s="13"/>
      <c r="AN11" s="13"/>
      <c r="AO11" s="13"/>
      <c r="AP11" s="13"/>
      <c r="AQ11" s="13"/>
      <c r="AR11" s="13"/>
      <c r="AS11" s="13"/>
      <c r="AT11" s="13"/>
      <c r="AU11" s="13"/>
      <c r="AV11" s="13"/>
      <c r="AW11" s="13"/>
      <c r="AX11" s="13"/>
      <c r="AY11" s="14"/>
      <c r="BA11" s="12"/>
      <c r="BB11" s="13"/>
      <c r="BC11" s="13"/>
      <c r="BD11" s="13"/>
      <c r="BE11" s="13"/>
      <c r="BF11" s="13"/>
      <c r="BG11" s="13"/>
      <c r="BH11" s="14"/>
      <c r="BJ11" s="12"/>
      <c r="BK11" s="13"/>
      <c r="BL11" s="13"/>
      <c r="BM11" s="13"/>
      <c r="BN11" s="13"/>
      <c r="BO11" s="13"/>
      <c r="BP11" s="13"/>
      <c r="BQ11" s="14"/>
      <c r="BS11" s="12"/>
      <c r="BT11" s="13"/>
      <c r="BU11" s="13"/>
      <c r="BV11" s="13"/>
      <c r="BW11" s="13"/>
      <c r="BX11" s="13"/>
      <c r="BY11" s="14"/>
      <c r="BZ11" s="13"/>
      <c r="CA11" s="12"/>
      <c r="CB11" s="13"/>
      <c r="CC11" s="13"/>
      <c r="CD11" s="13"/>
      <c r="CE11" s="13"/>
      <c r="CF11" s="13"/>
      <c r="CG11" s="13"/>
      <c r="CH11" s="14"/>
      <c r="CJ11" s="12"/>
      <c r="CK11" s="13"/>
      <c r="CL11" s="13"/>
      <c r="CM11" s="13"/>
      <c r="CN11" s="13"/>
      <c r="CO11" s="13"/>
      <c r="CP11" s="13"/>
      <c r="CQ11" s="14"/>
      <c r="CS11" s="12"/>
      <c r="CT11" s="13"/>
      <c r="CU11" s="13"/>
      <c r="CV11" s="13"/>
      <c r="CW11" s="13"/>
      <c r="CX11" s="13"/>
      <c r="CY11" s="14"/>
    </row>
    <row r="12" spans="2:103" x14ac:dyDescent="0.4">
      <c r="B12" s="12"/>
      <c r="C12" s="13"/>
      <c r="D12" s="13"/>
      <c r="E12" s="13"/>
      <c r="F12" s="13"/>
      <c r="G12" s="13"/>
      <c r="H12" s="13"/>
      <c r="I12" s="14"/>
      <c r="K12" s="12"/>
      <c r="L12" s="13"/>
      <c r="M12" s="13"/>
      <c r="N12" s="13"/>
      <c r="O12" s="13"/>
      <c r="P12" s="13"/>
      <c r="Q12" s="14"/>
      <c r="S12" s="12"/>
      <c r="T12" s="13"/>
      <c r="U12" s="13"/>
      <c r="V12" s="13"/>
      <c r="W12" s="13"/>
      <c r="X12" s="13"/>
      <c r="Y12" s="14"/>
      <c r="AA12" s="12"/>
      <c r="AB12" s="13"/>
      <c r="AC12" s="13"/>
      <c r="AD12" s="13"/>
      <c r="AE12" s="13"/>
      <c r="AF12" s="13"/>
      <c r="AG12" s="14"/>
      <c r="AI12" s="12"/>
      <c r="AJ12" s="13"/>
      <c r="AK12" s="13"/>
      <c r="AL12" s="13"/>
      <c r="AM12" s="13"/>
      <c r="AN12" s="13"/>
      <c r="AO12" s="13"/>
      <c r="AP12" s="13"/>
      <c r="AQ12" s="13"/>
      <c r="AR12" s="13"/>
      <c r="AS12" s="13"/>
      <c r="AT12" s="13"/>
      <c r="AU12" s="13"/>
      <c r="AV12" s="13"/>
      <c r="AW12" s="13"/>
      <c r="AX12" s="13"/>
      <c r="AY12" s="14"/>
      <c r="BA12" s="12"/>
      <c r="BB12" s="13"/>
      <c r="BC12" s="13"/>
      <c r="BD12" s="13"/>
      <c r="BE12" s="13"/>
      <c r="BF12" s="13"/>
      <c r="BG12" s="13"/>
      <c r="BH12" s="14"/>
      <c r="BJ12" s="12"/>
      <c r="BK12" s="13"/>
      <c r="BL12" s="13"/>
      <c r="BM12" s="13"/>
      <c r="BN12" s="13"/>
      <c r="BO12" s="13"/>
      <c r="BP12" s="13"/>
      <c r="BQ12" s="14"/>
      <c r="BS12" s="12"/>
      <c r="BT12" s="13"/>
      <c r="BU12" s="13"/>
      <c r="BV12" s="13"/>
      <c r="BW12" s="13"/>
      <c r="BX12" s="13"/>
      <c r="BY12" s="14"/>
      <c r="BZ12" s="13"/>
      <c r="CA12" s="12"/>
      <c r="CB12" s="13"/>
      <c r="CC12" s="13"/>
      <c r="CD12" s="13"/>
      <c r="CE12" s="13"/>
      <c r="CF12" s="13"/>
      <c r="CG12" s="13"/>
      <c r="CH12" s="14"/>
      <c r="CJ12" s="12"/>
      <c r="CK12" s="13"/>
      <c r="CL12" s="13"/>
      <c r="CM12" s="13"/>
      <c r="CN12" s="13"/>
      <c r="CO12" s="13"/>
      <c r="CP12" s="13"/>
      <c r="CQ12" s="14"/>
      <c r="CS12" s="12"/>
      <c r="CT12" s="13"/>
      <c r="CU12" s="13"/>
      <c r="CV12" s="13"/>
      <c r="CW12" s="13"/>
      <c r="CX12" s="13"/>
      <c r="CY12" s="14"/>
    </row>
    <row r="13" spans="2:103" x14ac:dyDescent="0.4">
      <c r="B13" s="12"/>
      <c r="C13" s="13"/>
      <c r="D13" s="13"/>
      <c r="E13" s="13"/>
      <c r="F13" s="13"/>
      <c r="G13" s="13"/>
      <c r="H13" s="13"/>
      <c r="I13" s="14"/>
      <c r="K13" s="12"/>
      <c r="L13" s="13"/>
      <c r="M13" s="13"/>
      <c r="N13" s="13"/>
      <c r="O13" s="13"/>
      <c r="P13" s="13"/>
      <c r="Q13" s="14"/>
      <c r="S13" s="12"/>
      <c r="T13" s="13"/>
      <c r="U13" s="13"/>
      <c r="V13" s="13"/>
      <c r="W13" s="13"/>
      <c r="X13" s="13"/>
      <c r="Y13" s="14"/>
      <c r="AA13" s="12"/>
      <c r="AB13" s="13"/>
      <c r="AC13" s="13"/>
      <c r="AD13" s="13"/>
      <c r="AE13" s="13"/>
      <c r="AF13" s="13"/>
      <c r="AG13" s="14"/>
      <c r="AI13" s="12"/>
      <c r="AJ13" s="13"/>
      <c r="AK13" s="13"/>
      <c r="AL13" s="13"/>
      <c r="AM13" s="13"/>
      <c r="AN13" s="13"/>
      <c r="AO13" s="13"/>
      <c r="AP13" s="13"/>
      <c r="AQ13" s="13"/>
      <c r="AR13" s="13"/>
      <c r="AS13" s="13"/>
      <c r="AT13" s="13"/>
      <c r="AU13" s="13"/>
      <c r="AV13" s="13"/>
      <c r="AW13" s="13"/>
      <c r="AX13" s="13"/>
      <c r="AY13" s="14"/>
      <c r="BA13" s="12"/>
      <c r="BB13" s="13"/>
      <c r="BC13" s="13"/>
      <c r="BD13" s="13"/>
      <c r="BE13" s="13"/>
      <c r="BF13" s="13"/>
      <c r="BG13" s="13"/>
      <c r="BH13" s="14"/>
      <c r="BJ13" s="12"/>
      <c r="BK13" s="13"/>
      <c r="BL13" s="13"/>
      <c r="BM13" s="13"/>
      <c r="BN13" s="13"/>
      <c r="BO13" s="13"/>
      <c r="BP13" s="13"/>
      <c r="BQ13" s="14"/>
      <c r="BS13" s="12"/>
      <c r="BT13" s="13"/>
      <c r="BU13" s="13"/>
      <c r="BV13" s="13"/>
      <c r="BW13" s="13"/>
      <c r="BX13" s="13"/>
      <c r="BY13" s="14"/>
      <c r="BZ13" s="13"/>
      <c r="CA13" s="12"/>
      <c r="CB13" s="13"/>
      <c r="CC13" s="13"/>
      <c r="CD13" s="13"/>
      <c r="CE13" s="13"/>
      <c r="CF13" s="13"/>
      <c r="CG13" s="13"/>
      <c r="CH13" s="14"/>
      <c r="CJ13" s="12"/>
      <c r="CK13" s="13"/>
      <c r="CL13" s="13"/>
      <c r="CM13" s="13"/>
      <c r="CN13" s="13"/>
      <c r="CO13" s="13"/>
      <c r="CP13" s="13"/>
      <c r="CQ13" s="14"/>
      <c r="CS13" s="12"/>
      <c r="CT13" s="13"/>
      <c r="CU13" s="13"/>
      <c r="CV13" s="13"/>
      <c r="CW13" s="13"/>
      <c r="CX13" s="13"/>
      <c r="CY13" s="14"/>
    </row>
    <row r="14" spans="2:103" x14ac:dyDescent="0.4">
      <c r="B14" s="12"/>
      <c r="C14" s="13"/>
      <c r="D14" s="13"/>
      <c r="E14" s="13"/>
      <c r="F14" s="13"/>
      <c r="G14" s="13"/>
      <c r="H14" s="13"/>
      <c r="I14" s="14"/>
      <c r="K14" s="12"/>
      <c r="L14" s="13"/>
      <c r="M14" s="13"/>
      <c r="N14" s="13"/>
      <c r="O14" s="13"/>
      <c r="P14" s="13"/>
      <c r="Q14" s="14"/>
      <c r="S14" s="12"/>
      <c r="T14" s="13"/>
      <c r="U14" s="13"/>
      <c r="V14" s="13"/>
      <c r="W14" s="13"/>
      <c r="X14" s="13"/>
      <c r="Y14" s="14"/>
      <c r="AA14" s="12"/>
      <c r="AB14" s="13"/>
      <c r="AC14" s="13"/>
      <c r="AD14" s="13"/>
      <c r="AE14" s="13"/>
      <c r="AF14" s="13"/>
      <c r="AG14" s="14"/>
      <c r="AI14" s="12"/>
      <c r="AJ14" s="13"/>
      <c r="AK14" s="13"/>
      <c r="AL14" s="13"/>
      <c r="AM14" s="13"/>
      <c r="AN14" s="13"/>
      <c r="AO14" s="13"/>
      <c r="AP14" s="13"/>
      <c r="AQ14" s="13"/>
      <c r="AR14" s="13"/>
      <c r="AS14" s="13"/>
      <c r="AT14" s="13"/>
      <c r="AU14" s="13"/>
      <c r="AV14" s="13"/>
      <c r="AW14" s="13"/>
      <c r="AX14" s="13"/>
      <c r="AY14" s="14"/>
      <c r="BA14" s="12"/>
      <c r="BB14" s="13"/>
      <c r="BC14" s="13"/>
      <c r="BD14" s="13"/>
      <c r="BE14" s="13"/>
      <c r="BF14" s="13"/>
      <c r="BG14" s="13"/>
      <c r="BH14" s="14"/>
      <c r="BJ14" s="12"/>
      <c r="BK14" s="13"/>
      <c r="BL14" s="13"/>
      <c r="BM14" s="13"/>
      <c r="BN14" s="13"/>
      <c r="BO14" s="13"/>
      <c r="BP14" s="13"/>
      <c r="BQ14" s="14"/>
      <c r="BS14" s="12"/>
      <c r="BT14" s="13"/>
      <c r="BU14" s="13"/>
      <c r="BV14" s="13"/>
      <c r="BW14" s="13"/>
      <c r="BX14" s="13"/>
      <c r="BY14" s="14"/>
      <c r="BZ14" s="13"/>
      <c r="CA14" s="12"/>
      <c r="CB14" s="13"/>
      <c r="CC14" s="13"/>
      <c r="CD14" s="13"/>
      <c r="CE14" s="13"/>
      <c r="CF14" s="13"/>
      <c r="CG14" s="13"/>
      <c r="CH14" s="14"/>
      <c r="CJ14" s="12"/>
      <c r="CK14" s="13"/>
      <c r="CL14" s="13"/>
      <c r="CM14" s="13"/>
      <c r="CN14" s="13"/>
      <c r="CO14" s="13"/>
      <c r="CP14" s="13"/>
      <c r="CQ14" s="14"/>
      <c r="CS14" s="12"/>
      <c r="CT14" s="13"/>
      <c r="CU14" s="13"/>
      <c r="CV14" s="13"/>
      <c r="CW14" s="13"/>
      <c r="CX14" s="13"/>
      <c r="CY14" s="14"/>
    </row>
    <row r="15" spans="2:103" x14ac:dyDescent="0.4">
      <c r="B15" s="12"/>
      <c r="C15" s="13"/>
      <c r="D15" s="13"/>
      <c r="E15" s="13"/>
      <c r="F15" s="13"/>
      <c r="G15" s="13"/>
      <c r="H15" s="13"/>
      <c r="I15" s="14"/>
      <c r="K15" s="12"/>
      <c r="L15" s="13"/>
      <c r="M15" s="13"/>
      <c r="N15" s="13"/>
      <c r="O15" s="13"/>
      <c r="P15" s="13"/>
      <c r="Q15" s="14"/>
      <c r="S15" s="12"/>
      <c r="T15" s="13"/>
      <c r="U15" s="13"/>
      <c r="V15" s="13"/>
      <c r="W15" s="13"/>
      <c r="X15" s="13"/>
      <c r="Y15" s="14"/>
      <c r="AA15" s="12"/>
      <c r="AB15" s="13"/>
      <c r="AC15" s="13"/>
      <c r="AD15" s="13"/>
      <c r="AE15" s="13"/>
      <c r="AF15" s="13"/>
      <c r="AG15" s="14"/>
      <c r="AI15" s="12"/>
      <c r="AJ15" s="13"/>
      <c r="AK15" s="13"/>
      <c r="AL15" s="13"/>
      <c r="AM15" s="13"/>
      <c r="AN15" s="13"/>
      <c r="AO15" s="13"/>
      <c r="AP15" s="13"/>
      <c r="AQ15" s="13"/>
      <c r="AR15" s="13"/>
      <c r="AS15" s="13"/>
      <c r="AT15" s="13"/>
      <c r="AU15" s="13"/>
      <c r="AV15" s="13"/>
      <c r="AW15" s="13"/>
      <c r="AX15" s="13"/>
      <c r="AY15" s="14"/>
      <c r="BA15" s="12"/>
      <c r="BB15" s="13"/>
      <c r="BC15" s="13"/>
      <c r="BD15" s="13"/>
      <c r="BE15" s="13"/>
      <c r="BF15" s="13"/>
      <c r="BG15" s="13"/>
      <c r="BH15" s="14"/>
      <c r="BJ15" s="12"/>
      <c r="BK15" s="13"/>
      <c r="BL15" s="13"/>
      <c r="BM15" s="13"/>
      <c r="BN15" s="13"/>
      <c r="BO15" s="13"/>
      <c r="BP15" s="13"/>
      <c r="BQ15" s="14"/>
      <c r="BS15" s="12"/>
      <c r="BT15" s="13"/>
      <c r="BU15" s="13"/>
      <c r="BV15" s="13"/>
      <c r="BW15" s="13"/>
      <c r="BX15" s="13"/>
      <c r="BY15" s="14"/>
      <c r="BZ15" s="13"/>
      <c r="CA15" s="12"/>
      <c r="CB15" s="13"/>
      <c r="CC15" s="13"/>
      <c r="CD15" s="13"/>
      <c r="CE15" s="13"/>
      <c r="CF15" s="13"/>
      <c r="CG15" s="13"/>
      <c r="CH15" s="14"/>
      <c r="CJ15" s="12"/>
      <c r="CK15" s="13"/>
      <c r="CL15" s="13"/>
      <c r="CM15" s="13"/>
      <c r="CN15" s="13"/>
      <c r="CO15" s="13"/>
      <c r="CP15" s="13"/>
      <c r="CQ15" s="14"/>
      <c r="CS15" s="12"/>
      <c r="CT15" s="13"/>
      <c r="CU15" s="13"/>
      <c r="CV15" s="13"/>
      <c r="CW15" s="13"/>
      <c r="CX15" s="13"/>
      <c r="CY15" s="14"/>
    </row>
    <row r="16" spans="2:103" x14ac:dyDescent="0.4">
      <c r="B16" s="12"/>
      <c r="C16" s="13"/>
      <c r="D16" s="13"/>
      <c r="E16" s="13"/>
      <c r="F16" s="13"/>
      <c r="G16" s="13"/>
      <c r="H16" s="13"/>
      <c r="I16" s="14"/>
      <c r="K16" s="12"/>
      <c r="L16" s="13"/>
      <c r="M16" s="13"/>
      <c r="N16" s="13"/>
      <c r="O16" s="13"/>
      <c r="P16" s="13"/>
      <c r="Q16" s="14"/>
      <c r="S16" s="12"/>
      <c r="T16" s="13"/>
      <c r="U16" s="13"/>
      <c r="V16" s="13"/>
      <c r="W16" s="13"/>
      <c r="X16" s="13"/>
      <c r="Y16" s="14"/>
      <c r="AA16" s="12"/>
      <c r="AB16" s="13"/>
      <c r="AC16" s="13"/>
      <c r="AD16" s="13"/>
      <c r="AE16" s="13"/>
      <c r="AF16" s="13"/>
      <c r="AG16" s="14"/>
      <c r="AI16" s="12"/>
      <c r="AJ16" s="13"/>
      <c r="AK16" s="13"/>
      <c r="AL16" s="13"/>
      <c r="AM16" s="13"/>
      <c r="AN16" s="13"/>
      <c r="AO16" s="13"/>
      <c r="AP16" s="13"/>
      <c r="AQ16" s="13"/>
      <c r="AR16" s="13"/>
      <c r="AS16" s="13"/>
      <c r="AT16" s="13"/>
      <c r="AU16" s="13"/>
      <c r="AV16" s="13"/>
      <c r="AW16" s="13"/>
      <c r="AX16" s="13"/>
      <c r="AY16" s="14"/>
      <c r="BA16" s="12"/>
      <c r="BB16" s="13"/>
      <c r="BC16" s="13"/>
      <c r="BD16" s="13"/>
      <c r="BE16" s="13"/>
      <c r="BF16" s="13"/>
      <c r="BG16" s="13"/>
      <c r="BH16" s="14"/>
      <c r="BJ16" s="12"/>
      <c r="BK16" s="13"/>
      <c r="BL16" s="13"/>
      <c r="BM16" s="13"/>
      <c r="BN16" s="13"/>
      <c r="BO16" s="13"/>
      <c r="BP16" s="13"/>
      <c r="BQ16" s="14"/>
      <c r="BS16" s="12"/>
      <c r="BT16" s="13"/>
      <c r="BU16" s="13"/>
      <c r="BV16" s="13"/>
      <c r="BW16" s="13"/>
      <c r="BX16" s="13"/>
      <c r="BY16" s="14"/>
      <c r="BZ16" s="13"/>
      <c r="CA16" s="12"/>
      <c r="CB16" s="13"/>
      <c r="CC16" s="13"/>
      <c r="CD16" s="13"/>
      <c r="CE16" s="13"/>
      <c r="CF16" s="13"/>
      <c r="CG16" s="13"/>
      <c r="CH16" s="14"/>
      <c r="CJ16" s="12"/>
      <c r="CK16" s="13"/>
      <c r="CL16" s="13"/>
      <c r="CM16" s="13"/>
      <c r="CN16" s="13"/>
      <c r="CO16" s="13"/>
      <c r="CP16" s="13"/>
      <c r="CQ16" s="14"/>
      <c r="CS16" s="12"/>
      <c r="CT16" s="13"/>
      <c r="CU16" s="13"/>
      <c r="CV16" s="13"/>
      <c r="CW16" s="13"/>
      <c r="CX16" s="13"/>
      <c r="CY16" s="14"/>
    </row>
    <row r="17" spans="1:106" x14ac:dyDescent="0.4">
      <c r="B17" s="12"/>
      <c r="C17" s="13"/>
      <c r="D17" s="13"/>
      <c r="E17" s="13"/>
      <c r="F17" s="13"/>
      <c r="G17" s="13"/>
      <c r="H17" s="13"/>
      <c r="I17" s="14"/>
      <c r="K17" s="12"/>
      <c r="L17" s="13"/>
      <c r="M17" s="13"/>
      <c r="N17" s="13"/>
      <c r="O17" s="13"/>
      <c r="P17" s="13"/>
      <c r="Q17" s="14"/>
      <c r="S17" s="12"/>
      <c r="T17" s="13"/>
      <c r="U17" s="13"/>
      <c r="V17" s="13"/>
      <c r="W17" s="13"/>
      <c r="X17" s="13"/>
      <c r="Y17" s="14"/>
      <c r="AA17" s="12"/>
      <c r="AB17" s="13"/>
      <c r="AC17" s="13"/>
      <c r="AD17" s="13"/>
      <c r="AE17" s="13"/>
      <c r="AF17" s="13"/>
      <c r="AG17" s="14"/>
      <c r="AI17" s="12"/>
      <c r="AJ17" s="13"/>
      <c r="AK17" s="13"/>
      <c r="AL17" s="13"/>
      <c r="AM17" s="13"/>
      <c r="AN17" s="13"/>
      <c r="AO17" s="13"/>
      <c r="AP17" s="13"/>
      <c r="AQ17" s="13"/>
      <c r="AR17" s="13"/>
      <c r="AS17" s="13"/>
      <c r="AT17" s="13"/>
      <c r="AU17" s="13"/>
      <c r="AV17" s="13"/>
      <c r="AW17" s="13"/>
      <c r="AX17" s="13"/>
      <c r="AY17" s="14"/>
      <c r="BA17" s="12"/>
      <c r="BB17" s="13"/>
      <c r="BC17" s="13"/>
      <c r="BD17" s="13"/>
      <c r="BE17" s="13"/>
      <c r="BF17" s="13"/>
      <c r="BG17" s="13"/>
      <c r="BH17" s="14"/>
      <c r="BJ17" s="12"/>
      <c r="BK17" s="13"/>
      <c r="BL17" s="13"/>
      <c r="BM17" s="13"/>
      <c r="BN17" s="13"/>
      <c r="BO17" s="13"/>
      <c r="BP17" s="13"/>
      <c r="BQ17" s="14"/>
      <c r="BS17" s="12"/>
      <c r="BT17" s="13"/>
      <c r="BU17" s="13"/>
      <c r="BV17" s="13"/>
      <c r="BW17" s="13"/>
      <c r="BX17" s="13"/>
      <c r="BY17" s="14"/>
      <c r="BZ17" s="13"/>
      <c r="CA17" s="12"/>
      <c r="CB17" s="13"/>
      <c r="CC17" s="13"/>
      <c r="CD17" s="13"/>
      <c r="CE17" s="13"/>
      <c r="CF17" s="13"/>
      <c r="CG17" s="13"/>
      <c r="CH17" s="14"/>
      <c r="CJ17" s="12"/>
      <c r="CK17" s="13"/>
      <c r="CL17" s="13"/>
      <c r="CM17" s="13"/>
      <c r="CN17" s="13"/>
      <c r="CO17" s="13"/>
      <c r="CP17" s="13"/>
      <c r="CQ17" s="14"/>
      <c r="CS17" s="12"/>
      <c r="CT17" s="13"/>
      <c r="CU17" s="13"/>
      <c r="CV17" s="13"/>
      <c r="CW17" s="13"/>
      <c r="CX17" s="13"/>
      <c r="CY17" s="14"/>
    </row>
    <row r="18" spans="1:106" x14ac:dyDescent="0.4">
      <c r="B18" s="12"/>
      <c r="C18" s="13"/>
      <c r="D18" s="13"/>
      <c r="E18" s="13"/>
      <c r="F18" s="13"/>
      <c r="G18" s="13"/>
      <c r="H18" s="13"/>
      <c r="I18" s="14"/>
      <c r="K18" s="12"/>
      <c r="L18" s="13"/>
      <c r="M18" s="13"/>
      <c r="N18" s="13"/>
      <c r="O18" s="13"/>
      <c r="P18" s="13"/>
      <c r="Q18" s="14"/>
      <c r="S18" s="12"/>
      <c r="T18" s="13"/>
      <c r="U18" s="13"/>
      <c r="V18" s="13"/>
      <c r="W18" s="13"/>
      <c r="X18" s="13"/>
      <c r="Y18" s="14"/>
      <c r="AA18" s="12"/>
      <c r="AB18" s="13"/>
      <c r="AC18" s="13"/>
      <c r="AD18" s="13"/>
      <c r="AE18" s="13"/>
      <c r="AF18" s="13"/>
      <c r="AG18" s="14"/>
      <c r="AI18" s="12"/>
      <c r="AJ18" s="13"/>
      <c r="AK18" s="13"/>
      <c r="AL18" s="13"/>
      <c r="AM18" s="13"/>
      <c r="AN18" s="13"/>
      <c r="AO18" s="13"/>
      <c r="AP18" s="13"/>
      <c r="AQ18" s="13"/>
      <c r="AR18" s="13"/>
      <c r="AS18" s="13"/>
      <c r="AT18" s="13"/>
      <c r="AU18" s="13"/>
      <c r="AV18" s="13"/>
      <c r="AW18" s="13"/>
      <c r="AX18" s="13"/>
      <c r="AY18" s="14"/>
      <c r="BA18" s="12"/>
      <c r="BB18" s="13"/>
      <c r="BC18" s="13"/>
      <c r="BD18" s="13"/>
      <c r="BE18" s="13"/>
      <c r="BF18" s="13"/>
      <c r="BG18" s="13"/>
      <c r="BH18" s="14"/>
      <c r="BJ18" s="12"/>
      <c r="BK18" s="13"/>
      <c r="BL18" s="13"/>
      <c r="BM18" s="13"/>
      <c r="BN18" s="13"/>
      <c r="BO18" s="13"/>
      <c r="BP18" s="13"/>
      <c r="BQ18" s="14"/>
      <c r="BS18" s="12"/>
      <c r="BT18" s="13"/>
      <c r="BU18" s="13"/>
      <c r="BV18" s="13"/>
      <c r="BW18" s="13"/>
      <c r="BX18" s="13"/>
      <c r="BY18" s="14"/>
      <c r="BZ18" s="13"/>
      <c r="CA18" s="12"/>
      <c r="CB18" s="13"/>
      <c r="CC18" s="13"/>
      <c r="CD18" s="13"/>
      <c r="CE18" s="13"/>
      <c r="CF18" s="13"/>
      <c r="CG18" s="13"/>
      <c r="CH18" s="14"/>
      <c r="CJ18" s="12"/>
      <c r="CK18" s="13"/>
      <c r="CL18" s="13"/>
      <c r="CM18" s="13"/>
      <c r="CN18" s="13"/>
      <c r="CO18" s="13"/>
      <c r="CP18" s="13"/>
      <c r="CQ18" s="14"/>
      <c r="CS18" s="12"/>
      <c r="CT18" s="13"/>
      <c r="CU18" s="13"/>
      <c r="CV18" s="13"/>
      <c r="CW18" s="13"/>
      <c r="CX18" s="13"/>
      <c r="CY18" s="14"/>
    </row>
    <row r="19" spans="1:106" x14ac:dyDescent="0.4">
      <c r="B19" s="12"/>
      <c r="C19" s="13"/>
      <c r="D19" s="13"/>
      <c r="E19" s="13"/>
      <c r="F19" s="13"/>
      <c r="G19" s="13"/>
      <c r="H19" s="13"/>
      <c r="I19" s="14"/>
      <c r="K19" s="12"/>
      <c r="L19" s="13"/>
      <c r="M19" s="13"/>
      <c r="N19" s="13"/>
      <c r="O19" s="13"/>
      <c r="P19" s="13"/>
      <c r="Q19" s="14"/>
      <c r="S19" s="12"/>
      <c r="T19" s="13"/>
      <c r="U19" s="13"/>
      <c r="V19" s="13"/>
      <c r="W19" s="13"/>
      <c r="X19" s="13"/>
      <c r="Y19" s="14"/>
      <c r="AA19" s="12"/>
      <c r="AB19" s="13"/>
      <c r="AC19" s="13"/>
      <c r="AD19" s="13"/>
      <c r="AE19" s="13"/>
      <c r="AF19" s="13"/>
      <c r="AG19" s="14"/>
      <c r="AI19" s="12"/>
      <c r="AJ19" s="13"/>
      <c r="AK19" s="13"/>
      <c r="AL19" s="13"/>
      <c r="AM19" s="13"/>
      <c r="AN19" s="13"/>
      <c r="AO19" s="13"/>
      <c r="AP19" s="13"/>
      <c r="AQ19" s="13"/>
      <c r="AR19" s="13"/>
      <c r="AS19" s="13"/>
      <c r="AT19" s="13"/>
      <c r="AU19" s="13"/>
      <c r="AV19" s="13"/>
      <c r="AW19" s="13"/>
      <c r="AX19" s="13"/>
      <c r="AY19" s="14"/>
      <c r="BA19" s="12"/>
      <c r="BB19" s="13"/>
      <c r="BC19" s="13"/>
      <c r="BD19" s="13"/>
      <c r="BE19" s="13"/>
      <c r="BF19" s="13"/>
      <c r="BG19" s="13"/>
      <c r="BH19" s="14"/>
      <c r="BJ19" s="12"/>
      <c r="BK19" s="13"/>
      <c r="BL19" s="13"/>
      <c r="BM19" s="13"/>
      <c r="BN19" s="13"/>
      <c r="BO19" s="13"/>
      <c r="BP19" s="13"/>
      <c r="BQ19" s="14"/>
      <c r="BS19" s="12"/>
      <c r="BT19" s="78"/>
      <c r="BU19" s="78"/>
      <c r="BV19" s="78"/>
      <c r="BW19" s="78"/>
      <c r="BX19" s="78"/>
      <c r="BY19" s="80"/>
      <c r="BZ19" s="78"/>
      <c r="CA19" s="88"/>
      <c r="CB19" s="78"/>
      <c r="CC19" s="78"/>
      <c r="CD19" s="78"/>
      <c r="CE19" s="78"/>
      <c r="CF19" s="78"/>
      <c r="CG19" s="78"/>
      <c r="CH19" s="80"/>
      <c r="CI19" s="75"/>
      <c r="CJ19" s="12"/>
      <c r="CK19" s="13"/>
      <c r="CL19" s="13"/>
      <c r="CM19" s="13"/>
      <c r="CN19" s="13"/>
      <c r="CO19" s="13"/>
      <c r="CP19" s="13"/>
      <c r="CQ19" s="14"/>
      <c r="CS19" s="12"/>
      <c r="CT19" s="13"/>
      <c r="CU19" s="13"/>
      <c r="CV19" s="13"/>
      <c r="CW19" s="13"/>
      <c r="CX19" s="13"/>
      <c r="CY19" s="14"/>
    </row>
    <row r="20" spans="1:106" x14ac:dyDescent="0.4">
      <c r="B20" s="12"/>
      <c r="C20" s="13"/>
      <c r="D20" s="13"/>
      <c r="E20" s="13"/>
      <c r="F20" s="13"/>
      <c r="G20" s="13"/>
      <c r="H20" s="13"/>
      <c r="I20" s="14"/>
      <c r="K20" s="12"/>
      <c r="L20" s="13"/>
      <c r="M20" s="13"/>
      <c r="N20" s="13"/>
      <c r="O20" s="13"/>
      <c r="P20" s="13"/>
      <c r="Q20" s="14"/>
      <c r="S20" s="12"/>
      <c r="T20" s="13"/>
      <c r="U20" s="13"/>
      <c r="V20" s="13"/>
      <c r="W20" s="13"/>
      <c r="X20" s="13"/>
      <c r="Y20" s="14"/>
      <c r="AA20" s="12"/>
      <c r="AB20" s="13"/>
      <c r="AC20" s="13"/>
      <c r="AD20" s="13"/>
      <c r="AE20" s="13"/>
      <c r="AF20" s="13"/>
      <c r="AG20" s="14"/>
      <c r="AI20" s="12"/>
      <c r="AJ20" s="13"/>
      <c r="AK20" s="13"/>
      <c r="AL20" s="13"/>
      <c r="AM20" s="13"/>
      <c r="AN20" s="13"/>
      <c r="AO20" s="13"/>
      <c r="AP20" s="13"/>
      <c r="AQ20" s="13"/>
      <c r="AR20" s="13"/>
      <c r="AS20" s="13"/>
      <c r="AT20" s="13"/>
      <c r="AU20" s="13"/>
      <c r="AV20" s="13"/>
      <c r="AW20" s="13"/>
      <c r="AX20" s="13"/>
      <c r="AY20" s="14"/>
      <c r="BA20" s="12"/>
      <c r="BB20" s="13"/>
      <c r="BC20" s="13"/>
      <c r="BD20" s="13"/>
      <c r="BE20" s="13"/>
      <c r="BF20" s="13"/>
      <c r="BG20" s="13"/>
      <c r="BH20" s="14"/>
      <c r="BJ20" s="12"/>
      <c r="BK20" s="13"/>
      <c r="BL20" s="13"/>
      <c r="BM20" s="13"/>
      <c r="BN20" s="13"/>
      <c r="BO20" s="13"/>
      <c r="BP20" s="13"/>
      <c r="BQ20" s="14"/>
      <c r="BS20" s="12"/>
      <c r="BT20" s="78"/>
      <c r="BU20" s="78"/>
      <c r="BV20" s="78"/>
      <c r="BW20" s="78"/>
      <c r="BX20" s="78"/>
      <c r="BY20" s="80"/>
      <c r="BZ20" s="78"/>
      <c r="CA20" s="88"/>
      <c r="CB20" s="78"/>
      <c r="CC20" s="78"/>
      <c r="CD20" s="78"/>
      <c r="CE20" s="78"/>
      <c r="CF20" s="78"/>
      <c r="CG20" s="78"/>
      <c r="CH20" s="80"/>
      <c r="CI20" s="75"/>
      <c r="CJ20" s="12"/>
      <c r="CK20" s="13"/>
      <c r="CL20" s="13"/>
      <c r="CM20" s="13"/>
      <c r="CN20" s="13"/>
      <c r="CO20" s="13"/>
      <c r="CP20" s="13"/>
      <c r="CQ20" s="14"/>
      <c r="CS20" s="12"/>
      <c r="CT20" s="13"/>
      <c r="CU20" s="13"/>
      <c r="CV20" s="13"/>
      <c r="CW20" s="13"/>
      <c r="CX20" s="13"/>
      <c r="CY20" s="14"/>
    </row>
    <row r="21" spans="1:106" x14ac:dyDescent="0.4">
      <c r="B21" s="12"/>
      <c r="C21" s="13"/>
      <c r="D21" s="13"/>
      <c r="E21" s="13"/>
      <c r="F21" s="13"/>
      <c r="G21" s="13"/>
      <c r="H21" s="13"/>
      <c r="I21" s="14"/>
      <c r="K21" s="12"/>
      <c r="L21" s="13"/>
      <c r="M21" s="13"/>
      <c r="N21" s="13"/>
      <c r="O21" s="13"/>
      <c r="P21" s="13"/>
      <c r="Q21" s="14"/>
      <c r="S21" s="12"/>
      <c r="T21" s="13"/>
      <c r="U21" s="13"/>
      <c r="V21" s="13"/>
      <c r="W21" s="13"/>
      <c r="X21" s="13"/>
      <c r="Y21" s="14"/>
      <c r="AA21" s="12"/>
      <c r="AB21" s="13"/>
      <c r="AC21" s="13"/>
      <c r="AD21" s="13"/>
      <c r="AE21" s="13"/>
      <c r="AF21" s="13"/>
      <c r="AG21" s="14"/>
      <c r="AI21" s="12"/>
      <c r="AJ21" s="13"/>
      <c r="AK21" s="13"/>
      <c r="AL21" s="13"/>
      <c r="AM21" s="13"/>
      <c r="AN21" s="13"/>
      <c r="AO21" s="13"/>
      <c r="AP21" s="13"/>
      <c r="AQ21" s="13"/>
      <c r="AR21" s="13"/>
      <c r="AS21" s="13"/>
      <c r="AT21" s="13"/>
      <c r="AU21" s="13"/>
      <c r="AV21" s="13"/>
      <c r="AW21" s="13"/>
      <c r="AX21" s="13"/>
      <c r="AY21" s="14"/>
      <c r="BA21" s="12"/>
      <c r="BB21" s="13"/>
      <c r="BC21" s="13"/>
      <c r="BD21" s="13"/>
      <c r="BE21" s="13"/>
      <c r="BF21" s="13"/>
      <c r="BG21" s="13"/>
      <c r="BH21" s="14"/>
      <c r="BJ21" s="12"/>
      <c r="BK21" s="13"/>
      <c r="BL21" s="13"/>
      <c r="BM21" s="13"/>
      <c r="BN21" s="13"/>
      <c r="BO21" s="13"/>
      <c r="BP21" s="13"/>
      <c r="BQ21" s="14"/>
      <c r="BS21" s="12"/>
      <c r="BT21" s="78"/>
      <c r="BU21" s="78"/>
      <c r="BV21" s="78"/>
      <c r="BW21" s="78"/>
      <c r="BX21" s="78"/>
      <c r="BY21" s="80"/>
      <c r="BZ21" s="78"/>
      <c r="CA21" s="88"/>
      <c r="CB21" s="78"/>
      <c r="CC21" s="78"/>
      <c r="CD21" s="78"/>
      <c r="CE21" s="78"/>
      <c r="CF21" s="78"/>
      <c r="CG21" s="78"/>
      <c r="CH21" s="80"/>
      <c r="CI21" s="75"/>
      <c r="CJ21" s="12"/>
      <c r="CK21" s="13"/>
      <c r="CL21" s="13"/>
      <c r="CM21" s="13"/>
      <c r="CN21" s="13"/>
      <c r="CO21" s="13"/>
      <c r="CP21" s="13"/>
      <c r="CQ21" s="14"/>
      <c r="CS21" s="12"/>
      <c r="CT21" s="13"/>
      <c r="CU21" s="13"/>
      <c r="CV21" s="13"/>
      <c r="CW21" s="13"/>
      <c r="CX21" s="13"/>
      <c r="CY21" s="14"/>
    </row>
    <row r="22" spans="1:106" x14ac:dyDescent="0.4">
      <c r="B22" s="12"/>
      <c r="C22" s="13"/>
      <c r="D22" s="13"/>
      <c r="E22" s="13"/>
      <c r="F22" s="13"/>
      <c r="G22" s="13"/>
      <c r="H22" s="13"/>
      <c r="I22" s="14"/>
      <c r="K22" s="12"/>
      <c r="L22" s="13"/>
      <c r="M22" s="13"/>
      <c r="N22" s="13"/>
      <c r="O22" s="13"/>
      <c r="P22" s="13"/>
      <c r="Q22" s="14"/>
      <c r="S22" s="12"/>
      <c r="T22" s="13"/>
      <c r="U22" s="13"/>
      <c r="V22" s="13"/>
      <c r="W22" s="13"/>
      <c r="X22" s="13"/>
      <c r="Y22" s="14"/>
      <c r="AA22" s="12"/>
      <c r="AB22" s="13"/>
      <c r="AC22" s="13"/>
      <c r="AD22" s="13"/>
      <c r="AE22" s="13"/>
      <c r="AF22" s="13"/>
      <c r="AG22" s="14"/>
      <c r="AI22" s="12"/>
      <c r="AJ22" s="13"/>
      <c r="AK22" s="13"/>
      <c r="AL22" s="13"/>
      <c r="AM22" s="13"/>
      <c r="AN22" s="13"/>
      <c r="AO22" s="13"/>
      <c r="AP22" s="13"/>
      <c r="AQ22" s="13"/>
      <c r="AR22" s="13"/>
      <c r="AS22" s="13"/>
      <c r="AT22" s="13"/>
      <c r="AU22" s="13"/>
      <c r="AV22" s="13"/>
      <c r="AW22" s="13"/>
      <c r="AX22" s="13"/>
      <c r="AY22" s="14"/>
      <c r="BA22" s="12"/>
      <c r="BB22" s="13"/>
      <c r="BC22" s="13"/>
      <c r="BD22" s="13"/>
      <c r="BE22" s="13"/>
      <c r="BF22" s="13"/>
      <c r="BG22" s="13"/>
      <c r="BH22" s="14"/>
      <c r="BJ22" s="12"/>
      <c r="BK22" s="13"/>
      <c r="BL22" s="13"/>
      <c r="BM22" s="13"/>
      <c r="BN22" s="13"/>
      <c r="BO22" s="13"/>
      <c r="BP22" s="13"/>
      <c r="BQ22" s="14"/>
      <c r="BS22" s="12"/>
      <c r="BT22" s="78"/>
      <c r="BU22" s="78"/>
      <c r="BV22" s="78"/>
      <c r="BW22" s="78"/>
      <c r="BX22" s="78"/>
      <c r="BY22" s="80"/>
      <c r="BZ22" s="78"/>
      <c r="CA22" s="88"/>
      <c r="CB22" s="78"/>
      <c r="CC22" s="78"/>
      <c r="CD22" s="78"/>
      <c r="CE22" s="78"/>
      <c r="CF22" s="78"/>
      <c r="CG22" s="78"/>
      <c r="CH22" s="80"/>
      <c r="CI22" s="75"/>
      <c r="CJ22" s="12"/>
      <c r="CK22" s="13"/>
      <c r="CL22" s="13"/>
      <c r="CM22" s="13"/>
      <c r="CN22" s="13"/>
      <c r="CO22" s="13"/>
      <c r="CP22" s="13"/>
      <c r="CQ22" s="14"/>
      <c r="CS22" s="12"/>
      <c r="CT22" s="13"/>
      <c r="CU22" s="13"/>
      <c r="CV22" s="13"/>
      <c r="CW22" s="13"/>
      <c r="CX22" s="13"/>
      <c r="CY22" s="14"/>
    </row>
    <row r="23" spans="1:106" x14ac:dyDescent="0.4">
      <c r="B23" s="12"/>
      <c r="C23" s="13"/>
      <c r="D23" s="13"/>
      <c r="E23" s="13"/>
      <c r="F23" s="13"/>
      <c r="G23" s="13"/>
      <c r="H23" s="13"/>
      <c r="I23" s="14"/>
      <c r="K23" s="12"/>
      <c r="L23" s="13"/>
      <c r="M23" s="13"/>
      <c r="N23" s="13"/>
      <c r="O23" s="13"/>
      <c r="P23" s="13"/>
      <c r="Q23" s="14"/>
      <c r="S23" s="12"/>
      <c r="T23" s="13"/>
      <c r="U23" s="13"/>
      <c r="V23" s="13"/>
      <c r="W23" s="13"/>
      <c r="X23" s="13"/>
      <c r="Y23" s="14"/>
      <c r="AA23" s="12"/>
      <c r="AB23" s="13"/>
      <c r="AC23" s="13"/>
      <c r="AD23" s="13"/>
      <c r="AE23" s="13"/>
      <c r="AF23" s="13"/>
      <c r="AG23" s="14"/>
      <c r="AI23" s="12"/>
      <c r="AJ23" s="13"/>
      <c r="AK23" s="13"/>
      <c r="AL23" s="13"/>
      <c r="AM23" s="13"/>
      <c r="AN23" s="13"/>
      <c r="AO23" s="13"/>
      <c r="AP23" s="13"/>
      <c r="AQ23" s="13"/>
      <c r="AR23" s="13"/>
      <c r="AS23" s="13"/>
      <c r="AT23" s="13"/>
      <c r="AU23" s="13"/>
      <c r="AV23" s="13"/>
      <c r="AW23" s="13"/>
      <c r="AX23" s="13"/>
      <c r="AY23" s="14"/>
      <c r="BA23" s="12"/>
      <c r="BB23" s="13"/>
      <c r="BC23" s="13"/>
      <c r="BD23" s="13"/>
      <c r="BE23" s="13"/>
      <c r="BF23" s="13"/>
      <c r="BG23" s="13"/>
      <c r="BH23" s="14"/>
      <c r="BJ23" s="12"/>
      <c r="BK23" s="13"/>
      <c r="BL23" s="13"/>
      <c r="BM23" s="13"/>
      <c r="BN23" s="13"/>
      <c r="BO23" s="13"/>
      <c r="BP23" s="13"/>
      <c r="BQ23" s="14"/>
      <c r="BS23" s="12"/>
      <c r="BT23" s="78"/>
      <c r="BU23" s="78"/>
      <c r="BV23" s="78"/>
      <c r="BW23" s="78"/>
      <c r="BX23" s="78"/>
      <c r="BY23" s="80"/>
      <c r="BZ23" s="78"/>
      <c r="CA23" s="88"/>
      <c r="CB23" s="78"/>
      <c r="CC23" s="78"/>
      <c r="CD23" s="78"/>
      <c r="CE23" s="78"/>
      <c r="CF23" s="78"/>
      <c r="CG23" s="78"/>
      <c r="CH23" s="80"/>
      <c r="CI23" s="75"/>
      <c r="CJ23" s="12"/>
      <c r="CK23" s="13"/>
      <c r="CL23" s="13"/>
      <c r="CM23" s="13"/>
      <c r="CN23" s="13"/>
      <c r="CO23" s="13"/>
      <c r="CP23" s="13"/>
      <c r="CQ23" s="14"/>
      <c r="CS23" s="12"/>
      <c r="CT23" s="13"/>
      <c r="CU23" s="13"/>
      <c r="CV23" s="13"/>
      <c r="CW23" s="13"/>
      <c r="CX23" s="13"/>
      <c r="CY23" s="14"/>
    </row>
    <row r="24" spans="1:106" x14ac:dyDescent="0.4">
      <c r="B24" s="12"/>
      <c r="C24" s="13"/>
      <c r="D24" s="13"/>
      <c r="E24" s="13"/>
      <c r="F24" s="13"/>
      <c r="G24" s="13"/>
      <c r="H24" s="13"/>
      <c r="I24" s="14"/>
      <c r="K24" s="12"/>
      <c r="L24" s="13"/>
      <c r="M24" s="13"/>
      <c r="N24" s="13"/>
      <c r="O24" s="13"/>
      <c r="P24" s="13"/>
      <c r="Q24" s="14"/>
      <c r="S24" s="12"/>
      <c r="T24" s="13"/>
      <c r="U24" s="13"/>
      <c r="V24" s="13"/>
      <c r="W24" s="13"/>
      <c r="X24" s="13"/>
      <c r="Y24" s="14"/>
      <c r="AA24" s="12"/>
      <c r="AB24" s="13"/>
      <c r="AC24" s="13"/>
      <c r="AD24" s="13"/>
      <c r="AE24" s="13"/>
      <c r="AF24" s="13"/>
      <c r="AG24" s="14"/>
      <c r="AI24" s="12"/>
      <c r="AJ24" s="13"/>
      <c r="AK24" s="13"/>
      <c r="AL24" s="13"/>
      <c r="AM24" s="13"/>
      <c r="AN24" s="13"/>
      <c r="AO24" s="13"/>
      <c r="AP24" s="13"/>
      <c r="AQ24" s="13"/>
      <c r="AR24" s="13"/>
      <c r="AS24" s="13"/>
      <c r="AT24" s="13"/>
      <c r="AU24" s="13"/>
      <c r="AV24" s="13"/>
      <c r="AW24" s="13"/>
      <c r="AX24" s="13"/>
      <c r="AY24" s="14"/>
      <c r="BA24" s="12"/>
      <c r="BB24" s="13"/>
      <c r="BC24" s="13"/>
      <c r="BD24" s="13"/>
      <c r="BE24" s="13"/>
      <c r="BF24" s="13"/>
      <c r="BG24" s="13"/>
      <c r="BH24" s="14"/>
      <c r="BJ24" s="12"/>
      <c r="BK24" s="13"/>
      <c r="BL24" s="13"/>
      <c r="BM24" s="13"/>
      <c r="BN24" s="13"/>
      <c r="BO24" s="13"/>
      <c r="BP24" s="13"/>
      <c r="BQ24" s="14"/>
      <c r="BS24" s="12"/>
      <c r="BT24" s="78"/>
      <c r="BU24" s="78"/>
      <c r="BV24" s="78"/>
      <c r="BW24" s="78"/>
      <c r="BX24" s="78"/>
      <c r="BY24" s="80"/>
      <c r="BZ24" s="78"/>
      <c r="CA24" s="88"/>
      <c r="CB24" s="78"/>
      <c r="CC24" s="78"/>
      <c r="CD24" s="78"/>
      <c r="CE24" s="78"/>
      <c r="CF24" s="78"/>
      <c r="CG24" s="78"/>
      <c r="CH24" s="80"/>
      <c r="CI24" s="75"/>
      <c r="CJ24" s="12"/>
      <c r="CK24" s="13"/>
      <c r="CL24" s="13"/>
      <c r="CM24" s="13"/>
      <c r="CN24" s="13"/>
      <c r="CO24" s="13"/>
      <c r="CP24" s="13"/>
      <c r="CQ24" s="14"/>
      <c r="CS24" s="12"/>
      <c r="CT24" s="13"/>
      <c r="CU24" s="13"/>
      <c r="CV24" s="13"/>
      <c r="CW24" s="13"/>
      <c r="CX24" s="13"/>
      <c r="CY24" s="14"/>
    </row>
    <row r="25" spans="1:106" x14ac:dyDescent="0.4">
      <c r="B25" s="12"/>
      <c r="C25" s="13"/>
      <c r="D25" s="13"/>
      <c r="E25" s="13"/>
      <c r="F25" s="13"/>
      <c r="G25" s="13"/>
      <c r="H25" s="13"/>
      <c r="I25" s="14"/>
      <c r="K25" s="12"/>
      <c r="L25" s="13"/>
      <c r="M25" s="13"/>
      <c r="N25" s="13"/>
      <c r="O25" s="13"/>
      <c r="P25" s="13"/>
      <c r="Q25" s="14"/>
      <c r="S25" s="12"/>
      <c r="T25" s="13"/>
      <c r="U25" s="13"/>
      <c r="V25" s="13"/>
      <c r="W25" s="13"/>
      <c r="X25" s="13"/>
      <c r="Y25" s="14"/>
      <c r="AA25" s="12"/>
      <c r="AB25" s="13"/>
      <c r="AC25" s="13"/>
      <c r="AD25" s="13"/>
      <c r="AE25" s="13"/>
      <c r="AF25" s="13"/>
      <c r="AG25" s="14"/>
      <c r="AI25" s="12"/>
      <c r="AJ25" s="13"/>
      <c r="AK25" s="13"/>
      <c r="AL25" s="13"/>
      <c r="AM25" s="13"/>
      <c r="AN25" s="13"/>
      <c r="AO25" s="13"/>
      <c r="AP25" s="13"/>
      <c r="AQ25" s="13"/>
      <c r="AR25" s="13"/>
      <c r="AS25" s="13"/>
      <c r="AT25" s="13"/>
      <c r="AU25" s="13"/>
      <c r="AV25" s="13"/>
      <c r="AW25" s="13"/>
      <c r="AX25" s="13"/>
      <c r="AY25" s="14"/>
      <c r="BA25" s="12"/>
      <c r="BB25" s="13"/>
      <c r="BC25" s="13"/>
      <c r="BD25" s="13"/>
      <c r="BE25" s="13"/>
      <c r="BF25" s="13"/>
      <c r="BG25" s="13"/>
      <c r="BH25" s="14"/>
      <c r="BJ25" s="12"/>
      <c r="BK25" s="13"/>
      <c r="BL25" s="13"/>
      <c r="BM25" s="13"/>
      <c r="BN25" s="13"/>
      <c r="BO25" s="13"/>
      <c r="BP25" s="13"/>
      <c r="BQ25" s="14"/>
      <c r="BS25" s="12"/>
      <c r="BT25" s="78"/>
      <c r="BU25" s="78"/>
      <c r="BV25" s="78"/>
      <c r="BW25" s="78"/>
      <c r="BX25" s="78"/>
      <c r="BY25" s="80"/>
      <c r="BZ25" s="78"/>
      <c r="CA25" s="88"/>
      <c r="CB25" s="78"/>
      <c r="CC25" s="78"/>
      <c r="CD25" s="78"/>
      <c r="CE25" s="78"/>
      <c r="CF25" s="78"/>
      <c r="CG25" s="78"/>
      <c r="CH25" s="80"/>
      <c r="CI25" s="75"/>
      <c r="CJ25" s="12"/>
      <c r="CK25" s="13"/>
      <c r="CL25" s="13"/>
      <c r="CM25" s="13"/>
      <c r="CN25" s="13"/>
      <c r="CO25" s="13"/>
      <c r="CP25" s="13"/>
      <c r="CQ25" s="14"/>
      <c r="CS25" s="12"/>
      <c r="CT25" s="13"/>
      <c r="CU25" s="13"/>
      <c r="CV25" s="13"/>
      <c r="CW25" s="13"/>
      <c r="CX25" s="13"/>
      <c r="CY25" s="14"/>
    </row>
    <row r="26" spans="1:106" x14ac:dyDescent="0.4">
      <c r="A26" s="3"/>
      <c r="B26" s="15"/>
      <c r="C26" s="16"/>
      <c r="D26" s="16"/>
      <c r="E26" s="16"/>
      <c r="F26" s="16"/>
      <c r="G26" s="16"/>
      <c r="H26" s="16"/>
      <c r="I26" s="17"/>
      <c r="J26" s="3"/>
      <c r="K26" s="15"/>
      <c r="L26" s="16"/>
      <c r="M26" s="16"/>
      <c r="N26" s="16"/>
      <c r="O26" s="16"/>
      <c r="P26" s="16"/>
      <c r="Q26" s="17"/>
      <c r="R26" s="3"/>
      <c r="S26" s="3"/>
      <c r="T26" s="3"/>
      <c r="U26" s="3"/>
      <c r="V26" s="3"/>
      <c r="W26" s="3"/>
      <c r="X26" s="3"/>
      <c r="Y26" s="3"/>
      <c r="Z26" s="3"/>
      <c r="AA26" s="15"/>
      <c r="AB26" s="16"/>
      <c r="AC26" s="16"/>
      <c r="AD26" s="16"/>
      <c r="AE26" s="16"/>
      <c r="AF26" s="16"/>
      <c r="AG26" s="17"/>
      <c r="AH26" s="3"/>
      <c r="AI26" s="15"/>
      <c r="AJ26" s="16"/>
      <c r="AK26" s="16"/>
      <c r="AL26" s="16"/>
      <c r="AM26" s="16"/>
      <c r="AN26" s="16"/>
      <c r="AO26" s="16"/>
      <c r="AP26" s="16"/>
      <c r="AQ26" s="16"/>
      <c r="AR26" s="16"/>
      <c r="AS26" s="16"/>
      <c r="AT26" s="16"/>
      <c r="AU26" s="16"/>
      <c r="AV26" s="16"/>
      <c r="AW26" s="16"/>
      <c r="AX26" s="16"/>
      <c r="AY26" s="17"/>
      <c r="AZ26" s="3"/>
      <c r="BA26" s="15"/>
      <c r="BB26" s="16"/>
      <c r="BC26" s="16"/>
      <c r="BD26" s="16"/>
      <c r="BE26" s="16"/>
      <c r="BF26" s="16"/>
      <c r="BG26" s="16"/>
      <c r="BH26" s="17"/>
      <c r="BI26" s="3"/>
      <c r="BJ26" s="15"/>
      <c r="BK26" s="16"/>
      <c r="BL26" s="16"/>
      <c r="BM26" s="16"/>
      <c r="BN26" s="16"/>
      <c r="BO26" s="16"/>
      <c r="BP26" s="16"/>
      <c r="BQ26" s="17"/>
      <c r="BR26" s="3"/>
      <c r="BS26" s="15"/>
      <c r="BT26" s="81"/>
      <c r="BU26" s="81"/>
      <c r="BV26" s="81"/>
      <c r="BW26" s="81"/>
      <c r="BX26" s="81"/>
      <c r="BY26" s="82"/>
      <c r="BZ26" s="81"/>
      <c r="CA26" s="76"/>
      <c r="CB26" s="76"/>
      <c r="CC26" s="76"/>
      <c r="CD26" s="76"/>
      <c r="CE26" s="76"/>
      <c r="CF26" s="76"/>
      <c r="CG26" s="76"/>
      <c r="CH26" s="76"/>
      <c r="CI26" s="76"/>
      <c r="CJ26" s="15"/>
      <c r="CK26" s="16"/>
      <c r="CL26" s="16"/>
      <c r="CM26" s="16"/>
      <c r="CN26" s="16"/>
      <c r="CO26" s="16"/>
      <c r="CP26" s="16"/>
      <c r="CQ26" s="17"/>
      <c r="CR26" s="3"/>
      <c r="CS26" s="3"/>
      <c r="CT26" s="3"/>
      <c r="CU26" s="3"/>
      <c r="CV26" s="3"/>
      <c r="CW26" s="3"/>
      <c r="CX26" s="3"/>
      <c r="CY26" s="3"/>
      <c r="CZ26" s="91"/>
      <c r="DA26" s="91"/>
      <c r="DB26" s="91"/>
    </row>
    <row r="27" spans="1:106" ht="15" thickBot="1" x14ac:dyDescent="0.45">
      <c r="A27" s="3"/>
      <c r="B27" s="15"/>
      <c r="C27" s="16"/>
      <c r="D27" s="16"/>
      <c r="E27" s="16"/>
      <c r="F27" s="16"/>
      <c r="G27" s="16"/>
      <c r="H27" s="16"/>
      <c r="I27" s="17"/>
      <c r="J27" s="3"/>
      <c r="K27" s="15"/>
      <c r="L27" s="16"/>
      <c r="M27" s="16"/>
      <c r="N27" s="16"/>
      <c r="O27" s="16"/>
      <c r="P27" s="16"/>
      <c r="Q27" s="17"/>
      <c r="R27" s="3"/>
      <c r="S27" s="3"/>
      <c r="T27" s="3"/>
      <c r="U27" s="3"/>
      <c r="V27" s="3"/>
      <c r="W27" s="3"/>
      <c r="X27" s="3"/>
      <c r="Y27" s="3"/>
      <c r="Z27" s="3"/>
      <c r="AA27" s="15"/>
      <c r="AB27" s="16"/>
      <c r="AC27" s="16"/>
      <c r="AD27" s="16"/>
      <c r="AE27" s="16"/>
      <c r="AF27" s="16"/>
      <c r="AG27" s="17"/>
      <c r="AH27" s="3"/>
      <c r="AI27" s="15"/>
      <c r="AJ27" s="16"/>
      <c r="AK27" s="16"/>
      <c r="AL27" s="16"/>
      <c r="AM27" s="16"/>
      <c r="AN27" s="16"/>
      <c r="AO27" s="16"/>
      <c r="AP27" s="16"/>
      <c r="AQ27" s="16"/>
      <c r="AR27" s="16"/>
      <c r="AS27" s="16"/>
      <c r="AT27" s="16"/>
      <c r="AU27" s="16"/>
      <c r="AV27" s="16"/>
      <c r="AW27" s="16"/>
      <c r="AX27" s="16"/>
      <c r="AY27" s="17"/>
      <c r="AZ27" s="3"/>
      <c r="BA27" s="15"/>
      <c r="BB27" s="16"/>
      <c r="BC27" s="16"/>
      <c r="BD27" s="16"/>
      <c r="BE27" s="16"/>
      <c r="BF27" s="16"/>
      <c r="BG27" s="16"/>
      <c r="BH27" s="17"/>
      <c r="BI27" s="3"/>
      <c r="BJ27" s="15"/>
      <c r="BK27" s="16"/>
      <c r="BL27" s="16"/>
      <c r="BM27" s="16"/>
      <c r="BN27" s="16"/>
      <c r="BO27" s="16"/>
      <c r="BP27" s="16"/>
      <c r="BQ27" s="17"/>
      <c r="BR27" s="3"/>
      <c r="BS27" s="15"/>
      <c r="BT27" s="81"/>
      <c r="BU27" s="81"/>
      <c r="BV27" s="81"/>
      <c r="BW27" s="81"/>
      <c r="BX27" s="81"/>
      <c r="BY27" s="82"/>
      <c r="BZ27" s="81"/>
      <c r="CA27" s="76"/>
      <c r="CB27" s="76"/>
      <c r="CC27" s="76"/>
      <c r="CD27" s="76"/>
      <c r="CE27" s="76"/>
      <c r="CF27" s="76"/>
      <c r="CG27" s="76"/>
      <c r="CH27" s="76"/>
      <c r="CI27" s="76"/>
      <c r="CJ27" s="15"/>
      <c r="CK27" s="16"/>
      <c r="CL27" s="16"/>
      <c r="CM27" s="16"/>
      <c r="CN27" s="16"/>
      <c r="CO27" s="16"/>
      <c r="CP27" s="16"/>
      <c r="CQ27" s="17"/>
      <c r="CR27" s="3"/>
      <c r="CS27" s="3"/>
      <c r="CT27" s="3"/>
      <c r="CU27" s="3"/>
      <c r="CV27" s="3"/>
      <c r="CW27" s="3"/>
      <c r="CX27" s="3"/>
      <c r="CY27" s="3"/>
      <c r="CZ27" s="91"/>
      <c r="DA27" s="91"/>
      <c r="DB27" s="91"/>
    </row>
    <row r="28" spans="1:106" x14ac:dyDescent="0.4">
      <c r="B28" s="12"/>
      <c r="C28" s="4"/>
      <c r="D28" s="5"/>
      <c r="E28" s="5"/>
      <c r="F28" s="5"/>
      <c r="G28" s="5"/>
      <c r="H28" s="6"/>
      <c r="I28" s="14"/>
      <c r="K28" s="21"/>
      <c r="L28" s="22"/>
      <c r="M28" s="22"/>
      <c r="N28" s="22"/>
      <c r="O28" s="22"/>
      <c r="P28" s="22"/>
      <c r="Q28" s="23"/>
      <c r="S28" s="39"/>
      <c r="T28" s="40"/>
      <c r="U28" s="40"/>
      <c r="V28" s="40"/>
      <c r="W28" s="40"/>
      <c r="X28" s="40"/>
      <c r="Y28" s="41"/>
      <c r="AA28" s="39"/>
      <c r="AB28" s="40"/>
      <c r="AC28" s="40"/>
      <c r="AD28" s="40"/>
      <c r="AE28" s="40"/>
      <c r="AF28" s="40"/>
      <c r="AG28" s="41"/>
      <c r="AI28" s="12"/>
      <c r="AJ28" s="13"/>
      <c r="AK28" s="13"/>
      <c r="AL28" s="13"/>
      <c r="AM28" s="13"/>
      <c r="AN28" s="13"/>
      <c r="AO28" s="13"/>
      <c r="AP28" s="13"/>
      <c r="AQ28" s="13"/>
      <c r="AR28" s="13"/>
      <c r="AS28" s="13"/>
      <c r="AT28" s="13"/>
      <c r="AU28" s="13"/>
      <c r="AV28" s="13"/>
      <c r="AW28" s="13"/>
      <c r="AX28" s="13"/>
      <c r="AY28" s="14"/>
      <c r="BA28" s="12"/>
      <c r="BB28" s="13"/>
      <c r="BC28" s="42"/>
      <c r="BD28" s="40"/>
      <c r="BE28" s="40"/>
      <c r="BF28" s="43"/>
      <c r="BG28" s="40"/>
      <c r="BH28" s="41"/>
      <c r="BI28" s="40"/>
      <c r="BJ28" s="39"/>
      <c r="BL28" s="42"/>
      <c r="BM28" s="40"/>
      <c r="BN28" s="40"/>
      <c r="BO28" s="43"/>
      <c r="BP28" s="40"/>
      <c r="BQ28" s="41"/>
      <c r="BR28" s="40"/>
      <c r="BS28" s="39"/>
      <c r="BT28" s="92"/>
      <c r="BU28" s="86"/>
      <c r="BV28" s="86"/>
      <c r="BW28" s="86"/>
      <c r="BX28" s="93"/>
      <c r="BY28" s="83"/>
      <c r="BZ28" s="77"/>
      <c r="CA28" s="39"/>
      <c r="CB28" s="40"/>
      <c r="CC28" s="40"/>
      <c r="CD28" s="4"/>
      <c r="CE28" s="6"/>
      <c r="CF28" s="40"/>
      <c r="CG28" s="40"/>
      <c r="CH28" s="41"/>
      <c r="CI28" s="77"/>
      <c r="CJ28" s="39"/>
      <c r="CK28" s="40"/>
      <c r="CL28" s="53"/>
      <c r="CM28" s="52"/>
      <c r="CN28" s="52"/>
      <c r="CO28" s="54"/>
      <c r="CP28" s="40"/>
      <c r="CQ28" s="41"/>
      <c r="CR28" s="40"/>
      <c r="CS28" s="39"/>
      <c r="CT28" s="4"/>
      <c r="CU28" s="5"/>
      <c r="CV28" s="5"/>
      <c r="CW28" s="5"/>
      <c r="CX28" s="6"/>
      <c r="CY28" s="41"/>
    </row>
    <row r="29" spans="1:106" ht="24" customHeight="1" x14ac:dyDescent="0.4">
      <c r="B29" s="12"/>
      <c r="C29" s="273" t="s">
        <v>0</v>
      </c>
      <c r="D29" s="274"/>
      <c r="E29" s="274"/>
      <c r="F29" s="274"/>
      <c r="G29" s="274"/>
      <c r="H29" s="275"/>
      <c r="I29" s="14"/>
      <c r="K29" s="276" t="s">
        <v>8</v>
      </c>
      <c r="L29" s="274"/>
      <c r="M29" s="274"/>
      <c r="N29" s="274"/>
      <c r="O29" s="274"/>
      <c r="P29" s="274"/>
      <c r="Q29" s="277"/>
      <c r="S29" s="276" t="s">
        <v>19</v>
      </c>
      <c r="T29" s="274"/>
      <c r="U29" s="274"/>
      <c r="V29" s="274"/>
      <c r="W29" s="274"/>
      <c r="X29" s="274"/>
      <c r="Y29" s="277"/>
      <c r="AA29" s="276" t="s">
        <v>23</v>
      </c>
      <c r="AB29" s="274"/>
      <c r="AC29" s="274"/>
      <c r="AD29" s="274"/>
      <c r="AE29" s="274"/>
      <c r="AF29" s="274"/>
      <c r="AG29" s="277"/>
      <c r="AI29" s="276" t="s">
        <v>45</v>
      </c>
      <c r="AJ29" s="274"/>
      <c r="AK29" s="274"/>
      <c r="AL29" s="274"/>
      <c r="AM29" s="274"/>
      <c r="AN29" s="274"/>
      <c r="AO29" s="274"/>
      <c r="AP29" s="274"/>
      <c r="AQ29" s="274"/>
      <c r="AR29" s="274"/>
      <c r="AS29" s="274"/>
      <c r="AT29" s="274"/>
      <c r="AU29" s="274"/>
      <c r="AV29" s="274"/>
      <c r="AW29" s="274"/>
      <c r="AX29" s="274"/>
      <c r="AY29" s="277"/>
      <c r="BA29" s="12"/>
      <c r="BB29" s="13"/>
      <c r="BC29" s="296" t="s">
        <v>47</v>
      </c>
      <c r="BD29" s="297"/>
      <c r="BE29" s="297"/>
      <c r="BF29" s="298"/>
      <c r="BG29" s="46"/>
      <c r="BH29" s="55"/>
      <c r="BI29" s="56"/>
      <c r="BJ29" s="57"/>
      <c r="BL29" s="273" t="s">
        <v>48</v>
      </c>
      <c r="BM29" s="274"/>
      <c r="BN29" s="274"/>
      <c r="BO29" s="275"/>
      <c r="BP29" s="58"/>
      <c r="BQ29" s="60"/>
      <c r="BR29" s="56"/>
      <c r="BS29" s="57"/>
      <c r="BT29" s="273" t="s">
        <v>49</v>
      </c>
      <c r="BU29" s="274"/>
      <c r="BV29" s="274"/>
      <c r="BW29" s="274"/>
      <c r="BX29" s="275"/>
      <c r="BY29" s="84"/>
      <c r="BZ29" s="56"/>
      <c r="CA29" s="61"/>
      <c r="CB29" s="58"/>
      <c r="CC29" s="58"/>
      <c r="CD29" s="273" t="s">
        <v>50</v>
      </c>
      <c r="CE29" s="275"/>
      <c r="CF29" s="45"/>
      <c r="CG29" s="58"/>
      <c r="CH29" s="60"/>
      <c r="CI29" s="56"/>
      <c r="CJ29" s="57"/>
      <c r="CK29" s="58"/>
      <c r="CL29" s="299" t="s">
        <v>64</v>
      </c>
      <c r="CM29" s="299"/>
      <c r="CN29" s="299"/>
      <c r="CO29" s="299"/>
      <c r="CP29" s="59"/>
      <c r="CQ29" s="60"/>
      <c r="CR29" s="58"/>
      <c r="CS29" s="61"/>
      <c r="CT29" s="273" t="s">
        <v>76</v>
      </c>
      <c r="CU29" s="274"/>
      <c r="CV29" s="274"/>
      <c r="CW29" s="274"/>
      <c r="CX29" s="275"/>
      <c r="CY29" s="60"/>
    </row>
    <row r="30" spans="1:106" ht="32.25" customHeight="1" x14ac:dyDescent="0.4">
      <c r="B30" s="12"/>
      <c r="C30" s="279" t="s">
        <v>1</v>
      </c>
      <c r="D30" s="79" t="s">
        <v>2</v>
      </c>
      <c r="E30" s="79" t="s">
        <v>3</v>
      </c>
      <c r="F30" s="79" t="s">
        <v>4</v>
      </c>
      <c r="G30" s="79" t="s">
        <v>5</v>
      </c>
      <c r="H30" s="79" t="s">
        <v>6</v>
      </c>
      <c r="I30" s="14"/>
      <c r="K30" s="281" t="s">
        <v>1</v>
      </c>
      <c r="L30" s="27" t="s">
        <v>9</v>
      </c>
      <c r="M30" s="27" t="s">
        <v>10</v>
      </c>
      <c r="N30" s="27" t="s">
        <v>11</v>
      </c>
      <c r="O30" s="27" t="s">
        <v>9</v>
      </c>
      <c r="P30" s="27" t="s">
        <v>10</v>
      </c>
      <c r="Q30" s="28" t="s">
        <v>11</v>
      </c>
      <c r="S30" s="278" t="s">
        <v>1</v>
      </c>
      <c r="T30" s="27" t="s">
        <v>16</v>
      </c>
      <c r="U30" s="27" t="s">
        <v>17</v>
      </c>
      <c r="V30" s="27" t="s">
        <v>18</v>
      </c>
      <c r="W30" s="27" t="s">
        <v>16</v>
      </c>
      <c r="X30" s="27" t="s">
        <v>17</v>
      </c>
      <c r="Y30" s="28" t="s">
        <v>18</v>
      </c>
      <c r="AA30" s="283" t="s">
        <v>1</v>
      </c>
      <c r="AB30" s="24" t="s">
        <v>9</v>
      </c>
      <c r="AC30" s="24" t="s">
        <v>10</v>
      </c>
      <c r="AD30" s="27" t="s">
        <v>11</v>
      </c>
      <c r="AE30" s="26" t="s">
        <v>9</v>
      </c>
      <c r="AF30" s="24" t="s">
        <v>10</v>
      </c>
      <c r="AG30" s="25" t="s">
        <v>11</v>
      </c>
      <c r="AI30" s="287" t="s">
        <v>25</v>
      </c>
      <c r="AJ30" s="189" t="s">
        <v>26</v>
      </c>
      <c r="AK30" s="189" t="s">
        <v>27</v>
      </c>
      <c r="AL30" s="189" t="s">
        <v>28</v>
      </c>
      <c r="AM30" s="189" t="s">
        <v>46</v>
      </c>
      <c r="AN30" s="189" t="s">
        <v>29</v>
      </c>
      <c r="AO30" s="189" t="s">
        <v>30</v>
      </c>
      <c r="AP30" s="189" t="s">
        <v>31</v>
      </c>
      <c r="AQ30" s="190" t="s">
        <v>32</v>
      </c>
      <c r="AR30" s="217" t="s">
        <v>26</v>
      </c>
      <c r="AS30" s="189" t="s">
        <v>27</v>
      </c>
      <c r="AT30" s="189" t="s">
        <v>28</v>
      </c>
      <c r="AU30" s="189" t="s">
        <v>46</v>
      </c>
      <c r="AV30" s="189" t="s">
        <v>29</v>
      </c>
      <c r="AW30" s="189" t="s">
        <v>30</v>
      </c>
      <c r="AX30" s="189" t="s">
        <v>31</v>
      </c>
      <c r="AY30" s="190" t="s">
        <v>32</v>
      </c>
      <c r="BA30" s="12"/>
      <c r="BB30" s="13"/>
      <c r="BC30" s="289" t="s">
        <v>1</v>
      </c>
      <c r="BD30" s="24" t="s">
        <v>9</v>
      </c>
      <c r="BE30" s="24" t="s">
        <v>51</v>
      </c>
      <c r="BF30" s="24" t="s">
        <v>11</v>
      </c>
      <c r="BG30" s="62"/>
      <c r="BH30" s="63"/>
      <c r="BI30" s="40"/>
      <c r="BJ30" s="39"/>
      <c r="BL30" s="289" t="s">
        <v>1</v>
      </c>
      <c r="BM30" s="24" t="s">
        <v>16</v>
      </c>
      <c r="BN30" s="24" t="s">
        <v>17</v>
      </c>
      <c r="BO30" s="24" t="s">
        <v>18</v>
      </c>
      <c r="BP30" s="40"/>
      <c r="BQ30" s="41"/>
      <c r="BR30" s="40"/>
      <c r="BS30" s="39"/>
      <c r="BT30" s="94"/>
      <c r="BU30" s="290" t="s">
        <v>66</v>
      </c>
      <c r="BV30" s="291"/>
      <c r="BW30" s="292" t="s">
        <v>67</v>
      </c>
      <c r="BX30" s="293"/>
      <c r="BY30" s="83"/>
      <c r="BZ30" s="77"/>
      <c r="CA30" s="39"/>
      <c r="CB30" s="40"/>
      <c r="CC30" s="40"/>
      <c r="CD30" s="212" t="s">
        <v>1</v>
      </c>
      <c r="CE30" s="24" t="s">
        <v>52</v>
      </c>
      <c r="CF30" s="45"/>
      <c r="CG30" s="40"/>
      <c r="CH30" s="41"/>
      <c r="CI30" s="77"/>
      <c r="CJ30" s="39"/>
      <c r="CK30" s="40"/>
      <c r="CL30" s="213" t="s">
        <v>1</v>
      </c>
      <c r="CM30" s="27" t="s">
        <v>16</v>
      </c>
      <c r="CN30" s="27" t="s">
        <v>17</v>
      </c>
      <c r="CO30" s="27" t="s">
        <v>18</v>
      </c>
      <c r="CP30" s="45"/>
      <c r="CQ30" s="41"/>
      <c r="CR30" s="62"/>
      <c r="CS30" s="39"/>
      <c r="CT30" s="79" t="s">
        <v>1</v>
      </c>
      <c r="CU30" s="27" t="s">
        <v>57</v>
      </c>
      <c r="CV30" s="27" t="s">
        <v>56</v>
      </c>
      <c r="CW30" s="27" t="s">
        <v>54</v>
      </c>
      <c r="CX30" s="27" t="s">
        <v>55</v>
      </c>
      <c r="CY30" s="83"/>
    </row>
    <row r="31" spans="1:106" ht="17.149999999999999" customHeight="1" x14ac:dyDescent="0.4">
      <c r="B31" s="12"/>
      <c r="C31" s="280"/>
      <c r="D31" s="79" t="s">
        <v>68</v>
      </c>
      <c r="E31" s="79" t="s">
        <v>68</v>
      </c>
      <c r="F31" s="79" t="s">
        <v>68</v>
      </c>
      <c r="G31" s="79" t="s">
        <v>68</v>
      </c>
      <c r="H31" s="79" t="s">
        <v>68</v>
      </c>
      <c r="I31" s="14"/>
      <c r="K31" s="282"/>
      <c r="L31" s="27" t="s">
        <v>69</v>
      </c>
      <c r="M31" s="27" t="s">
        <v>69</v>
      </c>
      <c r="N31" s="27" t="s">
        <v>69</v>
      </c>
      <c r="O31" s="27" t="s">
        <v>70</v>
      </c>
      <c r="P31" s="27" t="s">
        <v>70</v>
      </c>
      <c r="Q31" s="28" t="s">
        <v>70</v>
      </c>
      <c r="S31" s="278"/>
      <c r="T31" s="27" t="s">
        <v>69</v>
      </c>
      <c r="U31" s="27" t="s">
        <v>69</v>
      </c>
      <c r="V31" s="27" t="s">
        <v>69</v>
      </c>
      <c r="W31" s="27" t="s">
        <v>70</v>
      </c>
      <c r="X31" s="27" t="s">
        <v>70</v>
      </c>
      <c r="Y31" s="28" t="s">
        <v>70</v>
      </c>
      <c r="AA31" s="282"/>
      <c r="AB31" s="27" t="s">
        <v>69</v>
      </c>
      <c r="AC31" s="27" t="s">
        <v>69</v>
      </c>
      <c r="AD31" s="27" t="s">
        <v>69</v>
      </c>
      <c r="AE31" s="29" t="s">
        <v>70</v>
      </c>
      <c r="AF31" s="29" t="s">
        <v>70</v>
      </c>
      <c r="AG31" s="28" t="s">
        <v>70</v>
      </c>
      <c r="AI31" s="288"/>
      <c r="AJ31" s="284" t="s">
        <v>217</v>
      </c>
      <c r="AK31" s="285"/>
      <c r="AL31" s="285"/>
      <c r="AM31" s="285"/>
      <c r="AN31" s="285"/>
      <c r="AO31" s="285"/>
      <c r="AP31" s="285"/>
      <c r="AQ31" s="286"/>
      <c r="AR31" s="285" t="s">
        <v>218</v>
      </c>
      <c r="AS31" s="285"/>
      <c r="AT31" s="285"/>
      <c r="AU31" s="285"/>
      <c r="AV31" s="285"/>
      <c r="AW31" s="285"/>
      <c r="AX31" s="285"/>
      <c r="AY31" s="286"/>
      <c r="BA31" s="12"/>
      <c r="BB31" s="13"/>
      <c r="BC31" s="280"/>
      <c r="BD31" s="27" t="s">
        <v>71</v>
      </c>
      <c r="BE31" s="27" t="s">
        <v>71</v>
      </c>
      <c r="BF31" s="27" t="s">
        <v>71</v>
      </c>
      <c r="BG31" s="62"/>
      <c r="BH31" s="63"/>
      <c r="BI31" s="40"/>
      <c r="BJ31" s="39"/>
      <c r="BL31" s="280"/>
      <c r="BM31" s="27" t="s">
        <v>72</v>
      </c>
      <c r="BN31" s="27" t="s">
        <v>72</v>
      </c>
      <c r="BO31" s="27" t="s">
        <v>72</v>
      </c>
      <c r="BP31" s="40"/>
      <c r="BQ31" s="41"/>
      <c r="BR31" s="40"/>
      <c r="BS31" s="39"/>
      <c r="BT31" s="294" t="s">
        <v>1</v>
      </c>
      <c r="BU31" s="209" t="s">
        <v>53</v>
      </c>
      <c r="BV31" s="28" t="s">
        <v>65</v>
      </c>
      <c r="BW31" s="210" t="s">
        <v>53</v>
      </c>
      <c r="BX31" s="29" t="s">
        <v>65</v>
      </c>
      <c r="BY31" s="83"/>
      <c r="BZ31" s="77"/>
      <c r="CA31" s="39"/>
      <c r="CB31" s="40"/>
      <c r="CC31" s="40"/>
      <c r="CD31" s="211"/>
      <c r="CE31" s="27" t="s">
        <v>59</v>
      </c>
      <c r="CF31" s="45"/>
      <c r="CG31" s="40"/>
      <c r="CH31" s="41"/>
      <c r="CI31" s="77"/>
      <c r="CJ31" s="39"/>
      <c r="CK31" s="40"/>
      <c r="CL31" s="214"/>
      <c r="CM31" s="27" t="s">
        <v>58</v>
      </c>
      <c r="CN31" s="27" t="s">
        <v>58</v>
      </c>
      <c r="CO31" s="27" t="s">
        <v>58</v>
      </c>
      <c r="CP31" s="64"/>
      <c r="CQ31" s="41"/>
      <c r="CR31" s="62"/>
      <c r="CS31" s="39"/>
      <c r="CT31" s="79"/>
      <c r="CU31" s="27" t="s">
        <v>73</v>
      </c>
      <c r="CV31" s="27" t="s">
        <v>73</v>
      </c>
      <c r="CW31" s="27" t="s">
        <v>73</v>
      </c>
      <c r="CX31" s="27" t="s">
        <v>73</v>
      </c>
      <c r="CY31" s="83"/>
    </row>
    <row r="32" spans="1:106" x14ac:dyDescent="0.4">
      <c r="B32" s="12"/>
      <c r="C32" s="184">
        <v>42736</v>
      </c>
      <c r="D32" s="230">
        <v>52.61</v>
      </c>
      <c r="E32" s="238">
        <v>37.19</v>
      </c>
      <c r="F32" s="238">
        <v>48.6</v>
      </c>
      <c r="G32" s="230">
        <v>15.42</v>
      </c>
      <c r="H32" s="230">
        <v>4.01</v>
      </c>
      <c r="I32" s="14"/>
      <c r="K32" s="186">
        <v>2000</v>
      </c>
      <c r="L32" s="236">
        <v>30.26</v>
      </c>
      <c r="M32" s="236">
        <v>30.26</v>
      </c>
      <c r="N32" s="236">
        <v>30.26</v>
      </c>
      <c r="O32" s="236">
        <f t="shared" ref="O32:Q58" si="0">L32*6.2929</f>
        <v>190.42315400000001</v>
      </c>
      <c r="P32" s="236">
        <f t="shared" si="0"/>
        <v>190.42315400000001</v>
      </c>
      <c r="Q32" s="237">
        <f t="shared" si="0"/>
        <v>190.42315400000001</v>
      </c>
      <c r="S32" s="187">
        <v>2000</v>
      </c>
      <c r="T32" s="230">
        <v>44.33</v>
      </c>
      <c r="U32" s="230">
        <v>44.33</v>
      </c>
      <c r="V32" s="230">
        <v>44.33</v>
      </c>
      <c r="W32" s="230">
        <f t="shared" ref="W32:Y47" si="1">T32*6.2929</f>
        <v>278.96425700000003</v>
      </c>
      <c r="X32" s="230">
        <f t="shared" si="1"/>
        <v>278.96425700000003</v>
      </c>
      <c r="Y32" s="233">
        <f t="shared" si="1"/>
        <v>278.96425700000003</v>
      </c>
      <c r="AA32" s="187">
        <v>2005</v>
      </c>
      <c r="AB32" s="230">
        <v>36.24</v>
      </c>
      <c r="AC32" s="230">
        <v>36.24</v>
      </c>
      <c r="AD32" s="230">
        <v>36.24</v>
      </c>
      <c r="AE32" s="232">
        <f>AB32*6.2929</f>
        <v>228.05469600000004</v>
      </c>
      <c r="AF32" s="230">
        <f t="shared" ref="AF32:AG47" si="2">AC32*6.2929</f>
        <v>228.05469600000004</v>
      </c>
      <c r="AG32" s="233">
        <f t="shared" si="2"/>
        <v>228.05469600000004</v>
      </c>
      <c r="AI32" s="200" t="s">
        <v>33</v>
      </c>
      <c r="AJ32" s="191">
        <v>44.6</v>
      </c>
      <c r="AK32" s="191">
        <v>15.2</v>
      </c>
      <c r="AL32" s="191">
        <v>6</v>
      </c>
      <c r="AM32" s="191">
        <v>11.6</v>
      </c>
      <c r="AN32" s="192">
        <v>233.9</v>
      </c>
      <c r="AO32" s="191">
        <v>245.1</v>
      </c>
      <c r="AP32" s="193">
        <v>556.4</v>
      </c>
      <c r="AQ32" s="220">
        <v>565.70000000000005</v>
      </c>
      <c r="AR32" s="218">
        <f>AJ32*6.2929</f>
        <v>280.66334000000001</v>
      </c>
      <c r="AS32" s="194">
        <f t="shared" ref="AS32:AS43" si="3">AK32*6.2929</f>
        <v>95.652079999999998</v>
      </c>
      <c r="AT32" s="194">
        <f t="shared" ref="AT32:AT43" si="4">AL32*6.2929</f>
        <v>37.757400000000004</v>
      </c>
      <c r="AU32" s="194">
        <f t="shared" ref="AU32:AU43" si="5">AM32*6.2929</f>
        <v>72.997640000000004</v>
      </c>
      <c r="AV32" s="194">
        <f t="shared" ref="AV32:AV43" si="6">AN32*6.2929</f>
        <v>1471.9093100000002</v>
      </c>
      <c r="AW32" s="194">
        <f t="shared" ref="AW32:AW43" si="7">AO32*6.2929</f>
        <v>1542.3897899999999</v>
      </c>
      <c r="AX32" s="193">
        <f t="shared" ref="AX32:AX43" si="8">AP32*6.2929</f>
        <v>3501.3695600000001</v>
      </c>
      <c r="AY32" s="195">
        <v>3560</v>
      </c>
      <c r="BA32" s="12"/>
      <c r="BB32" s="13"/>
      <c r="BC32" s="44">
        <v>2007</v>
      </c>
      <c r="BD32" s="230">
        <v>6.97</v>
      </c>
      <c r="BE32" s="230">
        <v>6.97</v>
      </c>
      <c r="BF32" s="230">
        <v>6.97</v>
      </c>
      <c r="BG32" s="65"/>
      <c r="BH32" s="66"/>
      <c r="BI32" s="40"/>
      <c r="BJ32" s="39"/>
      <c r="BL32" s="44">
        <v>2002</v>
      </c>
      <c r="BM32" s="230">
        <v>3.95</v>
      </c>
      <c r="BN32" s="230">
        <v>3.95</v>
      </c>
      <c r="BO32" s="230">
        <v>3.95</v>
      </c>
      <c r="BP32" s="40"/>
      <c r="BQ32" s="41"/>
      <c r="BR32" s="40"/>
      <c r="BS32" s="39"/>
      <c r="BT32" s="295"/>
      <c r="BU32" s="209" t="s">
        <v>73</v>
      </c>
      <c r="BV32" s="28" t="s">
        <v>73</v>
      </c>
      <c r="BW32" s="210" t="s">
        <v>73</v>
      </c>
      <c r="BX32" s="29" t="s">
        <v>73</v>
      </c>
      <c r="BY32" s="83"/>
      <c r="BZ32" s="77"/>
      <c r="CA32" s="61"/>
      <c r="CB32" s="58"/>
      <c r="CC32" s="40"/>
      <c r="CD32" s="203">
        <v>2000</v>
      </c>
      <c r="CE32" s="205">
        <v>67.3</v>
      </c>
      <c r="CF32" s="87"/>
      <c r="CG32" s="40"/>
      <c r="CH32" s="41"/>
      <c r="CI32" s="77"/>
      <c r="CJ32" s="39"/>
      <c r="CK32" s="40"/>
      <c r="CL32" s="207">
        <v>2000</v>
      </c>
      <c r="CM32" s="230">
        <v>4.2699999999999996</v>
      </c>
      <c r="CN32" s="230">
        <v>4.2699999999999996</v>
      </c>
      <c r="CO32" s="230">
        <v>4.2699999999999996</v>
      </c>
      <c r="CP32" s="8"/>
      <c r="CQ32" s="41"/>
      <c r="CR32" s="65"/>
      <c r="CS32" s="39"/>
      <c r="CT32" s="203">
        <v>2010</v>
      </c>
      <c r="CU32" s="225">
        <v>38.1</v>
      </c>
      <c r="CV32" s="225">
        <v>12.1</v>
      </c>
      <c r="CW32" s="225">
        <v>15.6</v>
      </c>
      <c r="CX32" s="225">
        <v>8.3000000000000007</v>
      </c>
      <c r="CY32" s="83"/>
    </row>
    <row r="33" spans="2:110" x14ac:dyDescent="0.4">
      <c r="B33" s="12"/>
      <c r="C33" s="184">
        <v>42767</v>
      </c>
      <c r="D33" s="230">
        <v>53.46</v>
      </c>
      <c r="E33" s="238">
        <v>39.14</v>
      </c>
      <c r="F33" s="238">
        <v>50.18</v>
      </c>
      <c r="G33" s="230">
        <v>14.32</v>
      </c>
      <c r="H33" s="230">
        <v>3.28</v>
      </c>
      <c r="I33" s="14"/>
      <c r="K33" s="186">
        <v>2001</v>
      </c>
      <c r="L33" s="236">
        <v>25.95</v>
      </c>
      <c r="M33" s="236">
        <v>25.95</v>
      </c>
      <c r="N33" s="236">
        <v>25.95</v>
      </c>
      <c r="O33" s="236">
        <f t="shared" si="0"/>
        <v>163.30075500000001</v>
      </c>
      <c r="P33" s="236">
        <f t="shared" si="0"/>
        <v>163.30075500000001</v>
      </c>
      <c r="Q33" s="237">
        <f t="shared" si="0"/>
        <v>163.30075500000001</v>
      </c>
      <c r="S33" s="187">
        <v>2001</v>
      </c>
      <c r="T33" s="230">
        <v>39.130000000000003</v>
      </c>
      <c r="U33" s="230">
        <v>39.130000000000003</v>
      </c>
      <c r="V33" s="230">
        <v>39.130000000000003</v>
      </c>
      <c r="W33" s="230">
        <f t="shared" si="1"/>
        <v>246.24117700000002</v>
      </c>
      <c r="X33" s="230">
        <f t="shared" si="1"/>
        <v>246.24117700000002</v>
      </c>
      <c r="Y33" s="233">
        <f t="shared" si="1"/>
        <v>246.24117700000002</v>
      </c>
      <c r="AA33" s="187">
        <v>2006</v>
      </c>
      <c r="AB33" s="230">
        <v>45.06</v>
      </c>
      <c r="AC33" s="230">
        <v>45.06</v>
      </c>
      <c r="AD33" s="230">
        <v>45.06</v>
      </c>
      <c r="AE33" s="232">
        <f t="shared" ref="AE33:AG52" si="9">AB33*6.2929</f>
        <v>283.55807400000003</v>
      </c>
      <c r="AF33" s="230">
        <f t="shared" si="2"/>
        <v>283.55807400000003</v>
      </c>
      <c r="AG33" s="233">
        <f t="shared" si="2"/>
        <v>283.55807400000003</v>
      </c>
      <c r="AI33" s="200" t="s">
        <v>34</v>
      </c>
      <c r="AJ33" s="191">
        <v>44.1</v>
      </c>
      <c r="AK33" s="191">
        <v>14.6</v>
      </c>
      <c r="AL33" s="191">
        <v>5.9</v>
      </c>
      <c r="AM33" s="191">
        <v>11.4</v>
      </c>
      <c r="AN33" s="192">
        <v>244</v>
      </c>
      <c r="AO33" s="191">
        <v>239.8</v>
      </c>
      <c r="AP33" s="193">
        <v>559.70000000000005</v>
      </c>
      <c r="AQ33" s="220">
        <v>576.79999999999995</v>
      </c>
      <c r="AR33" s="218">
        <f t="shared" ref="AR33:AR43" si="10">AJ33*6.2929</f>
        <v>277.51689000000005</v>
      </c>
      <c r="AS33" s="194">
        <f t="shared" si="3"/>
        <v>91.876339999999999</v>
      </c>
      <c r="AT33" s="194">
        <f t="shared" si="4"/>
        <v>37.128110000000007</v>
      </c>
      <c r="AU33" s="194">
        <f t="shared" si="5"/>
        <v>71.739060000000009</v>
      </c>
      <c r="AV33" s="194">
        <f t="shared" si="6"/>
        <v>1535.4676000000002</v>
      </c>
      <c r="AW33" s="194">
        <f t="shared" si="7"/>
        <v>1509.0374200000001</v>
      </c>
      <c r="AX33" s="193">
        <f t="shared" si="8"/>
        <v>3522.1361300000003</v>
      </c>
      <c r="AY33" s="195">
        <v>3630</v>
      </c>
      <c r="BA33" s="12"/>
      <c r="BB33" s="13"/>
      <c r="BC33" s="44">
        <v>2008</v>
      </c>
      <c r="BD33" s="230">
        <v>8.86</v>
      </c>
      <c r="BE33" s="230">
        <v>8.86</v>
      </c>
      <c r="BF33" s="230">
        <v>8.86</v>
      </c>
      <c r="BG33" s="65"/>
      <c r="BH33" s="66"/>
      <c r="BI33" s="40"/>
      <c r="BJ33" s="39"/>
      <c r="BL33" s="44">
        <v>2003</v>
      </c>
      <c r="BM33" s="230">
        <v>6.16</v>
      </c>
      <c r="BN33" s="230">
        <v>6.16</v>
      </c>
      <c r="BO33" s="230">
        <v>6.16</v>
      </c>
      <c r="BP33" s="40"/>
      <c r="BQ33" s="41"/>
      <c r="BR33" s="40"/>
      <c r="BS33" s="39"/>
      <c r="BT33" s="203">
        <v>2000</v>
      </c>
      <c r="BU33" s="222">
        <v>4.2</v>
      </c>
      <c r="BV33" s="223">
        <v>12.9</v>
      </c>
      <c r="BW33" s="224">
        <v>4.2</v>
      </c>
      <c r="BX33" s="225">
        <v>12.9</v>
      </c>
      <c r="BY33" s="83"/>
      <c r="BZ33" s="77"/>
      <c r="CA33" s="39"/>
      <c r="CB33" s="40"/>
      <c r="CC33" s="40"/>
      <c r="CD33" s="203">
        <v>2001</v>
      </c>
      <c r="CE33" s="205">
        <v>64.599999999999994</v>
      </c>
      <c r="CF33" s="87"/>
      <c r="CG33" s="40"/>
      <c r="CH33" s="41"/>
      <c r="CI33" s="77"/>
      <c r="CJ33" s="39"/>
      <c r="CK33" s="40"/>
      <c r="CL33" s="207">
        <v>2001</v>
      </c>
      <c r="CM33" s="230">
        <v>5.12</v>
      </c>
      <c r="CN33" s="230">
        <v>5.12</v>
      </c>
      <c r="CO33" s="230">
        <v>5.12</v>
      </c>
      <c r="CP33" s="8"/>
      <c r="CQ33" s="41"/>
      <c r="CR33" s="65"/>
      <c r="CS33" s="39"/>
      <c r="CT33" s="203">
        <v>2011</v>
      </c>
      <c r="CU33" s="225">
        <v>50.4</v>
      </c>
      <c r="CV33" s="225">
        <v>15.8</v>
      </c>
      <c r="CW33" s="225">
        <v>13.7</v>
      </c>
      <c r="CX33" s="225">
        <v>10</v>
      </c>
      <c r="CY33" s="83"/>
    </row>
    <row r="34" spans="2:110" x14ac:dyDescent="0.4">
      <c r="B34" s="12"/>
      <c r="C34" s="184">
        <v>42795</v>
      </c>
      <c r="D34" s="230">
        <v>49.67</v>
      </c>
      <c r="E34" s="238">
        <v>35.68</v>
      </c>
      <c r="F34" s="238">
        <v>46.69</v>
      </c>
      <c r="G34" s="230">
        <v>13.99</v>
      </c>
      <c r="H34" s="230">
        <v>2.98</v>
      </c>
      <c r="I34" s="14"/>
      <c r="K34" s="186">
        <v>2002</v>
      </c>
      <c r="L34" s="236">
        <v>26.15</v>
      </c>
      <c r="M34" s="236">
        <v>26.15</v>
      </c>
      <c r="N34" s="236">
        <v>26.15</v>
      </c>
      <c r="O34" s="236">
        <f t="shared" si="0"/>
        <v>164.559335</v>
      </c>
      <c r="P34" s="236">
        <f t="shared" si="0"/>
        <v>164.559335</v>
      </c>
      <c r="Q34" s="237">
        <f t="shared" si="0"/>
        <v>164.559335</v>
      </c>
      <c r="S34" s="187">
        <v>2002</v>
      </c>
      <c r="T34" s="230">
        <v>41.06</v>
      </c>
      <c r="U34" s="230">
        <v>41.06</v>
      </c>
      <c r="V34" s="230">
        <v>41.06</v>
      </c>
      <c r="W34" s="230">
        <f t="shared" si="1"/>
        <v>258.38647400000002</v>
      </c>
      <c r="X34" s="230">
        <f t="shared" si="1"/>
        <v>258.38647400000002</v>
      </c>
      <c r="Y34" s="233">
        <f t="shared" si="1"/>
        <v>258.38647400000002</v>
      </c>
      <c r="AA34" s="187">
        <v>2007</v>
      </c>
      <c r="AB34" s="230">
        <v>49.59</v>
      </c>
      <c r="AC34" s="230">
        <v>49.59</v>
      </c>
      <c r="AD34" s="230">
        <v>49.59</v>
      </c>
      <c r="AE34" s="232">
        <f t="shared" si="9"/>
        <v>312.06491100000005</v>
      </c>
      <c r="AF34" s="230">
        <f t="shared" si="2"/>
        <v>312.06491100000005</v>
      </c>
      <c r="AG34" s="233">
        <f t="shared" si="2"/>
        <v>312.06491100000005</v>
      </c>
      <c r="AI34" s="200" t="s">
        <v>35</v>
      </c>
      <c r="AJ34" s="191">
        <v>45.5</v>
      </c>
      <c r="AK34" s="191">
        <v>15.2</v>
      </c>
      <c r="AL34" s="191">
        <v>6.1</v>
      </c>
      <c r="AM34" s="191">
        <v>11.6</v>
      </c>
      <c r="AN34" s="192">
        <v>245.9</v>
      </c>
      <c r="AO34" s="191">
        <v>238.3</v>
      </c>
      <c r="AP34" s="193">
        <v>562.70000000000005</v>
      </c>
      <c r="AQ34" s="220">
        <v>576.79999999999995</v>
      </c>
      <c r="AR34" s="218">
        <f t="shared" si="10"/>
        <v>286.32695000000001</v>
      </c>
      <c r="AS34" s="194">
        <f t="shared" si="3"/>
        <v>95.652079999999998</v>
      </c>
      <c r="AT34" s="194">
        <f t="shared" si="4"/>
        <v>38.386690000000002</v>
      </c>
      <c r="AU34" s="194">
        <f t="shared" si="5"/>
        <v>72.997640000000004</v>
      </c>
      <c r="AV34" s="194">
        <f t="shared" si="6"/>
        <v>1547.4241100000002</v>
      </c>
      <c r="AW34" s="194">
        <f t="shared" si="7"/>
        <v>1499.5980700000002</v>
      </c>
      <c r="AX34" s="193">
        <f t="shared" si="8"/>
        <v>3541.0148300000005</v>
      </c>
      <c r="AY34" s="195">
        <v>3630</v>
      </c>
      <c r="BA34" s="12"/>
      <c r="BB34" s="13"/>
      <c r="BC34" s="44">
        <v>2009</v>
      </c>
      <c r="BD34" s="230">
        <v>3.94</v>
      </c>
      <c r="BE34" s="230">
        <v>3.94</v>
      </c>
      <c r="BF34" s="230">
        <v>3.94</v>
      </c>
      <c r="BG34" s="65"/>
      <c r="BH34" s="66"/>
      <c r="BI34" s="40"/>
      <c r="BJ34" s="39"/>
      <c r="BL34" s="44">
        <v>2004</v>
      </c>
      <c r="BM34" s="230">
        <v>6.31</v>
      </c>
      <c r="BN34" s="230">
        <v>6.31</v>
      </c>
      <c r="BO34" s="230">
        <v>6.31</v>
      </c>
      <c r="BP34" s="40"/>
      <c r="BQ34" s="41"/>
      <c r="BR34" s="40"/>
      <c r="BS34" s="39"/>
      <c r="BT34" s="203">
        <v>2001</v>
      </c>
      <c r="BU34" s="222">
        <v>5.9</v>
      </c>
      <c r="BV34" s="223">
        <v>14.7</v>
      </c>
      <c r="BW34" s="224">
        <v>5.9</v>
      </c>
      <c r="BX34" s="225">
        <v>14.7</v>
      </c>
      <c r="BY34" s="83"/>
      <c r="BZ34" s="77"/>
      <c r="CA34" s="39"/>
      <c r="CB34" s="40"/>
      <c r="CC34" s="40"/>
      <c r="CD34" s="203">
        <v>2002</v>
      </c>
      <c r="CE34" s="205">
        <v>63.7</v>
      </c>
      <c r="CF34" s="87"/>
      <c r="CG34" s="40"/>
      <c r="CH34" s="41"/>
      <c r="CI34" s="77"/>
      <c r="CJ34" s="39"/>
      <c r="CK34" s="40"/>
      <c r="CL34" s="207">
        <v>2002</v>
      </c>
      <c r="CM34" s="230">
        <v>3.65</v>
      </c>
      <c r="CN34" s="230">
        <v>3.65</v>
      </c>
      <c r="CO34" s="230">
        <v>3.65</v>
      </c>
      <c r="CP34" s="8"/>
      <c r="CQ34" s="41"/>
      <c r="CR34" s="65"/>
      <c r="CS34" s="39"/>
      <c r="CT34" s="203">
        <v>2012</v>
      </c>
      <c r="CU34" s="225">
        <v>51.2</v>
      </c>
      <c r="CV34" s="225">
        <v>16.5</v>
      </c>
      <c r="CW34" s="225">
        <v>8.5</v>
      </c>
      <c r="CX34" s="225">
        <v>8.1</v>
      </c>
      <c r="CY34" s="83"/>
    </row>
    <row r="35" spans="2:110" x14ac:dyDescent="0.4">
      <c r="B35" s="12"/>
      <c r="C35" s="184">
        <v>42826</v>
      </c>
      <c r="D35" s="230">
        <v>51.12</v>
      </c>
      <c r="E35" s="238">
        <v>36.840000000000003</v>
      </c>
      <c r="F35" s="238">
        <v>47.88</v>
      </c>
      <c r="G35" s="230">
        <v>14.28</v>
      </c>
      <c r="H35" s="230">
        <v>3.24</v>
      </c>
      <c r="I35" s="14"/>
      <c r="K35" s="186">
        <v>2003</v>
      </c>
      <c r="L35" s="236">
        <v>30.99</v>
      </c>
      <c r="M35" s="236">
        <v>30.99</v>
      </c>
      <c r="N35" s="236">
        <v>30.99</v>
      </c>
      <c r="O35" s="236">
        <f t="shared" si="0"/>
        <v>195.01697100000001</v>
      </c>
      <c r="P35" s="236">
        <f t="shared" si="0"/>
        <v>195.01697100000001</v>
      </c>
      <c r="Q35" s="237">
        <f t="shared" si="0"/>
        <v>195.01697100000001</v>
      </c>
      <c r="S35" s="187">
        <v>2003</v>
      </c>
      <c r="T35" s="230">
        <v>43.14</v>
      </c>
      <c r="U35" s="230">
        <v>43.14</v>
      </c>
      <c r="V35" s="230">
        <v>43.14</v>
      </c>
      <c r="W35" s="230">
        <f t="shared" si="1"/>
        <v>271.475706</v>
      </c>
      <c r="X35" s="230">
        <f t="shared" si="1"/>
        <v>271.475706</v>
      </c>
      <c r="Y35" s="233">
        <f t="shared" si="1"/>
        <v>271.475706</v>
      </c>
      <c r="AA35" s="187">
        <v>2008</v>
      </c>
      <c r="AB35" s="230">
        <v>79.56</v>
      </c>
      <c r="AC35" s="230">
        <v>79.56</v>
      </c>
      <c r="AD35" s="230">
        <v>79.56</v>
      </c>
      <c r="AE35" s="232">
        <f t="shared" si="9"/>
        <v>500.66312400000004</v>
      </c>
      <c r="AF35" s="230">
        <f t="shared" si="2"/>
        <v>500.66312400000004</v>
      </c>
      <c r="AG35" s="233">
        <f t="shared" si="2"/>
        <v>500.66312400000004</v>
      </c>
      <c r="AI35" s="200" t="s">
        <v>36</v>
      </c>
      <c r="AJ35" s="191">
        <v>46.4</v>
      </c>
      <c r="AK35" s="191">
        <v>15.3</v>
      </c>
      <c r="AL35" s="191">
        <v>6.1</v>
      </c>
      <c r="AM35" s="191">
        <v>11.5</v>
      </c>
      <c r="AN35" s="192">
        <v>243</v>
      </c>
      <c r="AO35" s="191">
        <v>253.2</v>
      </c>
      <c r="AP35" s="193">
        <v>575.4</v>
      </c>
      <c r="AQ35" s="220">
        <v>581.6</v>
      </c>
      <c r="AR35" s="218">
        <f t="shared" si="10"/>
        <v>291.99056000000002</v>
      </c>
      <c r="AS35" s="194">
        <f t="shared" si="3"/>
        <v>96.28137000000001</v>
      </c>
      <c r="AT35" s="194">
        <f t="shared" si="4"/>
        <v>38.386690000000002</v>
      </c>
      <c r="AU35" s="194">
        <f t="shared" si="5"/>
        <v>72.368350000000007</v>
      </c>
      <c r="AV35" s="194">
        <f t="shared" si="6"/>
        <v>1529.1747</v>
      </c>
      <c r="AW35" s="194">
        <f t="shared" si="7"/>
        <v>1593.3622800000001</v>
      </c>
      <c r="AX35" s="193">
        <f t="shared" si="8"/>
        <v>3620.9346599999999</v>
      </c>
      <c r="AY35" s="195">
        <v>3660</v>
      </c>
      <c r="BA35" s="12"/>
      <c r="BB35" s="13"/>
      <c r="BC35" s="44">
        <v>2010</v>
      </c>
      <c r="BD35" s="230">
        <v>4.37</v>
      </c>
      <c r="BE35" s="230">
        <v>4.37</v>
      </c>
      <c r="BF35" s="230">
        <v>4.37</v>
      </c>
      <c r="BG35" s="65"/>
      <c r="BH35" s="66"/>
      <c r="BI35" s="40"/>
      <c r="BJ35" s="39"/>
      <c r="BL35" s="44">
        <v>2005</v>
      </c>
      <c r="BM35" s="230">
        <v>8.23</v>
      </c>
      <c r="BN35" s="230">
        <v>8.23</v>
      </c>
      <c r="BO35" s="230">
        <v>8.23</v>
      </c>
      <c r="BP35" s="40"/>
      <c r="BQ35" s="41"/>
      <c r="BR35" s="40"/>
      <c r="BS35" s="39"/>
      <c r="BT35" s="203">
        <v>2002</v>
      </c>
      <c r="BU35" s="222">
        <v>6.8</v>
      </c>
      <c r="BV35" s="223">
        <v>11.7</v>
      </c>
      <c r="BW35" s="224">
        <v>6.8</v>
      </c>
      <c r="BX35" s="225">
        <v>11.7</v>
      </c>
      <c r="BY35" s="83"/>
      <c r="BZ35" s="77"/>
      <c r="CA35" s="39"/>
      <c r="CB35" s="40"/>
      <c r="CC35" s="40"/>
      <c r="CD35" s="203">
        <v>2003</v>
      </c>
      <c r="CE35" s="205">
        <v>71.599999999999994</v>
      </c>
      <c r="CF35" s="87"/>
      <c r="CG35" s="40"/>
      <c r="CH35" s="41"/>
      <c r="CI35" s="77"/>
      <c r="CJ35" s="39"/>
      <c r="CK35" s="40"/>
      <c r="CL35" s="207">
        <v>2003</v>
      </c>
      <c r="CM35" s="230">
        <v>5.8</v>
      </c>
      <c r="CN35" s="230">
        <v>5.8</v>
      </c>
      <c r="CO35" s="230">
        <v>5.8</v>
      </c>
      <c r="CP35" s="67"/>
      <c r="CQ35" s="41"/>
      <c r="CR35" s="65"/>
      <c r="CS35" s="39"/>
      <c r="CT35" s="203">
        <v>2013</v>
      </c>
      <c r="CU35" s="225">
        <v>57.6</v>
      </c>
      <c r="CV35" s="225">
        <v>18.3</v>
      </c>
      <c r="CW35" s="225">
        <v>10.9</v>
      </c>
      <c r="CX35" s="225">
        <v>9.3000000000000007</v>
      </c>
      <c r="CY35" s="83"/>
    </row>
    <row r="36" spans="2:110" x14ac:dyDescent="0.4">
      <c r="B36" s="12"/>
      <c r="C36" s="184">
        <v>42856</v>
      </c>
      <c r="D36" s="230">
        <v>48.54</v>
      </c>
      <c r="E36" s="238">
        <v>38.840000000000003</v>
      </c>
      <c r="F36" s="238">
        <v>47</v>
      </c>
      <c r="G36" s="230">
        <v>9.6999999999999993</v>
      </c>
      <c r="H36" s="230">
        <v>1.54</v>
      </c>
      <c r="I36" s="14"/>
      <c r="K36" s="186">
        <v>2004</v>
      </c>
      <c r="L36" s="236">
        <v>41.47</v>
      </c>
      <c r="M36" s="236">
        <v>41.47</v>
      </c>
      <c r="N36" s="236">
        <v>41.47</v>
      </c>
      <c r="O36" s="236">
        <f t="shared" si="0"/>
        <v>260.96656300000001</v>
      </c>
      <c r="P36" s="236">
        <f t="shared" si="0"/>
        <v>260.96656300000001</v>
      </c>
      <c r="Q36" s="237">
        <f t="shared" si="0"/>
        <v>260.96656300000001</v>
      </c>
      <c r="S36" s="187">
        <v>2004</v>
      </c>
      <c r="T36" s="230">
        <v>52.54</v>
      </c>
      <c r="U36" s="230">
        <v>52.54</v>
      </c>
      <c r="V36" s="230">
        <v>52.54</v>
      </c>
      <c r="W36" s="230">
        <f t="shared" si="1"/>
        <v>330.62896599999999</v>
      </c>
      <c r="X36" s="230">
        <f t="shared" si="1"/>
        <v>330.62896599999999</v>
      </c>
      <c r="Y36" s="233">
        <f t="shared" si="1"/>
        <v>330.62896599999999</v>
      </c>
      <c r="AA36" s="187">
        <v>2009</v>
      </c>
      <c r="AB36" s="230">
        <v>52.13</v>
      </c>
      <c r="AC36" s="230">
        <v>52.13</v>
      </c>
      <c r="AD36" s="230">
        <v>52.13</v>
      </c>
      <c r="AE36" s="232">
        <f t="shared" si="9"/>
        <v>328.04887700000006</v>
      </c>
      <c r="AF36" s="230">
        <f t="shared" si="2"/>
        <v>328.04887700000006</v>
      </c>
      <c r="AG36" s="233">
        <f t="shared" si="2"/>
        <v>328.04887700000006</v>
      </c>
      <c r="AI36" s="200" t="s">
        <v>37</v>
      </c>
      <c r="AJ36" s="191">
        <v>43.8</v>
      </c>
      <c r="AK36" s="191">
        <v>15.2</v>
      </c>
      <c r="AL36" s="191">
        <v>6</v>
      </c>
      <c r="AM36" s="191">
        <v>11.9</v>
      </c>
      <c r="AN36" s="192">
        <v>228.2</v>
      </c>
      <c r="AO36" s="191">
        <v>244.7</v>
      </c>
      <c r="AP36" s="193">
        <v>549.9</v>
      </c>
      <c r="AQ36" s="220">
        <v>584.79999999999995</v>
      </c>
      <c r="AR36" s="218">
        <f t="shared" si="10"/>
        <v>275.62902000000003</v>
      </c>
      <c r="AS36" s="194">
        <f t="shared" si="3"/>
        <v>95.652079999999998</v>
      </c>
      <c r="AT36" s="194">
        <f t="shared" si="4"/>
        <v>37.757400000000004</v>
      </c>
      <c r="AU36" s="194">
        <f t="shared" si="5"/>
        <v>74.885510000000011</v>
      </c>
      <c r="AV36" s="194">
        <f t="shared" si="6"/>
        <v>1436.0397800000001</v>
      </c>
      <c r="AW36" s="194">
        <f t="shared" si="7"/>
        <v>1539.8726300000001</v>
      </c>
      <c r="AX36" s="193">
        <f t="shared" si="8"/>
        <v>3460.4657099999999</v>
      </c>
      <c r="AY36" s="195">
        <v>3680</v>
      </c>
      <c r="BA36" s="12"/>
      <c r="BB36" s="13"/>
      <c r="BC36" s="44">
        <v>2011</v>
      </c>
      <c r="BD36" s="230">
        <v>4</v>
      </c>
      <c r="BE36" s="230">
        <v>4</v>
      </c>
      <c r="BF36" s="230">
        <v>4</v>
      </c>
      <c r="BG36" s="65"/>
      <c r="BH36" s="66"/>
      <c r="BI36" s="40"/>
      <c r="BJ36" s="39"/>
      <c r="BL36" s="44">
        <v>2006</v>
      </c>
      <c r="BM36" s="230">
        <v>6.43</v>
      </c>
      <c r="BN36" s="230">
        <v>6.43</v>
      </c>
      <c r="BO36" s="230">
        <v>6.43</v>
      </c>
      <c r="BP36" s="40"/>
      <c r="BQ36" s="41"/>
      <c r="BR36" s="40"/>
      <c r="BS36" s="39"/>
      <c r="BT36" s="203">
        <v>2003</v>
      </c>
      <c r="BU36" s="222">
        <v>5</v>
      </c>
      <c r="BV36" s="223">
        <v>15.5</v>
      </c>
      <c r="BW36" s="224">
        <v>5</v>
      </c>
      <c r="BX36" s="225">
        <v>15.5</v>
      </c>
      <c r="BY36" s="83"/>
      <c r="BZ36" s="77"/>
      <c r="CA36" s="39"/>
      <c r="CB36" s="40"/>
      <c r="CC36" s="40"/>
      <c r="CD36" s="203">
        <v>2004</v>
      </c>
      <c r="CE36" s="205">
        <v>77</v>
      </c>
      <c r="CF36" s="87"/>
      <c r="CG36" s="40"/>
      <c r="CH36" s="41"/>
      <c r="CI36" s="77"/>
      <c r="CJ36" s="39"/>
      <c r="CK36" s="40"/>
      <c r="CL36" s="207">
        <v>2004</v>
      </c>
      <c r="CM36" s="230">
        <v>5.98</v>
      </c>
      <c r="CN36" s="230">
        <v>5.98</v>
      </c>
      <c r="CO36" s="230">
        <v>5.98</v>
      </c>
      <c r="CP36" s="67"/>
      <c r="CQ36" s="41"/>
      <c r="CR36" s="65"/>
      <c r="CS36" s="39"/>
      <c r="CT36" s="203">
        <v>2014</v>
      </c>
      <c r="CU36" s="225">
        <v>66.5</v>
      </c>
      <c r="CV36" s="225">
        <v>18.600000000000001</v>
      </c>
      <c r="CW36" s="225">
        <v>15.9</v>
      </c>
      <c r="CX36" s="225">
        <v>9.9</v>
      </c>
      <c r="CY36" s="83"/>
    </row>
    <row r="37" spans="2:110" x14ac:dyDescent="0.4">
      <c r="B37" s="12"/>
      <c r="C37" s="184">
        <v>42887</v>
      </c>
      <c r="D37" s="230">
        <v>45.2</v>
      </c>
      <c r="E37" s="238">
        <v>35.799999999999997</v>
      </c>
      <c r="F37" s="238">
        <v>43.01</v>
      </c>
      <c r="G37" s="230">
        <v>9.4</v>
      </c>
      <c r="H37" s="230">
        <v>2.19</v>
      </c>
      <c r="I37" s="14"/>
      <c r="K37" s="186">
        <v>2005</v>
      </c>
      <c r="L37" s="236">
        <v>56.7</v>
      </c>
      <c r="M37" s="236">
        <v>56.7</v>
      </c>
      <c r="N37" s="236">
        <v>56.7</v>
      </c>
      <c r="O37" s="236">
        <f t="shared" si="0"/>
        <v>356.80743000000007</v>
      </c>
      <c r="P37" s="236">
        <f t="shared" si="0"/>
        <v>356.80743000000007</v>
      </c>
      <c r="Q37" s="237">
        <f t="shared" si="0"/>
        <v>356.80743000000007</v>
      </c>
      <c r="S37" s="187">
        <v>2005</v>
      </c>
      <c r="T37" s="230">
        <v>68.72</v>
      </c>
      <c r="U37" s="230">
        <v>68.72</v>
      </c>
      <c r="V37" s="230">
        <v>68.72</v>
      </c>
      <c r="W37" s="230">
        <f t="shared" si="1"/>
        <v>432.44808800000004</v>
      </c>
      <c r="X37" s="230">
        <f t="shared" si="1"/>
        <v>432.44808800000004</v>
      </c>
      <c r="Y37" s="233">
        <f t="shared" si="1"/>
        <v>432.44808800000004</v>
      </c>
      <c r="AA37" s="187">
        <v>2010</v>
      </c>
      <c r="AB37" s="230">
        <v>65.3</v>
      </c>
      <c r="AC37" s="230">
        <v>65.3</v>
      </c>
      <c r="AD37" s="230">
        <v>65.3</v>
      </c>
      <c r="AE37" s="232">
        <f t="shared" si="9"/>
        <v>410.92637000000002</v>
      </c>
      <c r="AF37" s="230">
        <f t="shared" si="2"/>
        <v>410.92637000000002</v>
      </c>
      <c r="AG37" s="233">
        <f t="shared" si="2"/>
        <v>410.92637000000002</v>
      </c>
      <c r="AI37" s="200" t="s">
        <v>38</v>
      </c>
      <c r="AJ37" s="191">
        <v>43.2</v>
      </c>
      <c r="AK37" s="191">
        <v>14.9</v>
      </c>
      <c r="AL37" s="191">
        <v>5.9</v>
      </c>
      <c r="AM37" s="191">
        <v>12</v>
      </c>
      <c r="AN37" s="192">
        <v>243.1</v>
      </c>
      <c r="AO37" s="191">
        <v>257.10000000000002</v>
      </c>
      <c r="AP37" s="193">
        <v>576.20000000000005</v>
      </c>
      <c r="AQ37" s="220">
        <v>589.6</v>
      </c>
      <c r="AR37" s="218">
        <f t="shared" si="10"/>
        <v>271.85328000000004</v>
      </c>
      <c r="AS37" s="194">
        <f t="shared" si="3"/>
        <v>93.764210000000006</v>
      </c>
      <c r="AT37" s="194">
        <f t="shared" si="4"/>
        <v>37.128110000000007</v>
      </c>
      <c r="AU37" s="194">
        <f t="shared" si="5"/>
        <v>75.514800000000008</v>
      </c>
      <c r="AV37" s="194">
        <f t="shared" si="6"/>
        <v>1529.8039900000001</v>
      </c>
      <c r="AW37" s="194">
        <f t="shared" si="7"/>
        <v>1617.9045900000003</v>
      </c>
      <c r="AX37" s="193">
        <f t="shared" si="8"/>
        <v>3625.9689800000006</v>
      </c>
      <c r="AY37" s="195">
        <v>3710</v>
      </c>
      <c r="BA37" s="12"/>
      <c r="BB37" s="13"/>
      <c r="BC37" s="44">
        <v>2012</v>
      </c>
      <c r="BD37" s="230">
        <v>2.75</v>
      </c>
      <c r="BE37" s="230">
        <v>2.75</v>
      </c>
      <c r="BF37" s="230">
        <v>2.75</v>
      </c>
      <c r="BG37" s="65"/>
      <c r="BH37" s="66"/>
      <c r="BI37" s="40"/>
      <c r="BJ37" s="39"/>
      <c r="BL37" s="44">
        <v>2007</v>
      </c>
      <c r="BM37" s="230">
        <v>6.19</v>
      </c>
      <c r="BN37" s="230">
        <v>6.19</v>
      </c>
      <c r="BO37" s="230">
        <v>6.19</v>
      </c>
      <c r="BP37" s="40"/>
      <c r="BQ37" s="41"/>
      <c r="BR37" s="40"/>
      <c r="BS37" s="39"/>
      <c r="BT37" s="203">
        <v>2004</v>
      </c>
      <c r="BU37" s="222">
        <v>6.2</v>
      </c>
      <c r="BV37" s="223">
        <v>18.5</v>
      </c>
      <c r="BW37" s="224">
        <v>6.2</v>
      </c>
      <c r="BX37" s="225">
        <v>18.5</v>
      </c>
      <c r="BY37" s="83"/>
      <c r="BZ37" s="77"/>
      <c r="CA37" s="39"/>
      <c r="CB37" s="40"/>
      <c r="CC37" s="40"/>
      <c r="CD37" s="203">
        <v>2005</v>
      </c>
      <c r="CE37" s="205">
        <v>82.5</v>
      </c>
      <c r="CF37" s="87"/>
      <c r="CG37" s="40"/>
      <c r="CH37" s="41"/>
      <c r="CI37" s="77"/>
      <c r="CJ37" s="39"/>
      <c r="CK37" s="40"/>
      <c r="CL37" s="207">
        <v>2005</v>
      </c>
      <c r="CM37" s="230">
        <v>7.87</v>
      </c>
      <c r="CN37" s="230">
        <v>7.87</v>
      </c>
      <c r="CO37" s="230">
        <v>7.87</v>
      </c>
      <c r="CP37" s="67"/>
      <c r="CQ37" s="41"/>
      <c r="CR37" s="65"/>
      <c r="CS37" s="39"/>
      <c r="CT37" s="203">
        <v>2015</v>
      </c>
      <c r="CU37" s="225">
        <v>40.200000000000003</v>
      </c>
      <c r="CV37" s="225">
        <v>9.9</v>
      </c>
      <c r="CW37" s="225">
        <v>9.9</v>
      </c>
      <c r="CX37" s="225">
        <v>5.0999999999999996</v>
      </c>
      <c r="CY37" s="83"/>
    </row>
    <row r="38" spans="2:110" x14ac:dyDescent="0.4">
      <c r="B38" s="12"/>
      <c r="C38" s="184">
        <v>42917</v>
      </c>
      <c r="D38" s="230">
        <v>46.68</v>
      </c>
      <c r="E38" s="238">
        <v>36.369999999999997</v>
      </c>
      <c r="F38" s="238">
        <v>43.48</v>
      </c>
      <c r="G38" s="230">
        <v>10.31</v>
      </c>
      <c r="H38" s="230">
        <v>3.2</v>
      </c>
      <c r="I38" s="14"/>
      <c r="K38" s="186">
        <v>2006</v>
      </c>
      <c r="L38" s="236">
        <v>66.25</v>
      </c>
      <c r="M38" s="236">
        <v>66.25</v>
      </c>
      <c r="N38" s="236">
        <v>66.25</v>
      </c>
      <c r="O38" s="236">
        <f t="shared" si="0"/>
        <v>416.90462500000001</v>
      </c>
      <c r="P38" s="236">
        <f t="shared" si="0"/>
        <v>416.90462500000001</v>
      </c>
      <c r="Q38" s="237">
        <f t="shared" si="0"/>
        <v>416.90462500000001</v>
      </c>
      <c r="S38" s="187">
        <v>2006</v>
      </c>
      <c r="T38" s="230">
        <v>72.77</v>
      </c>
      <c r="U38" s="230">
        <v>72.77</v>
      </c>
      <c r="V38" s="230">
        <v>72.77</v>
      </c>
      <c r="W38" s="230">
        <f t="shared" si="1"/>
        <v>457.93433299999998</v>
      </c>
      <c r="X38" s="230">
        <f t="shared" si="1"/>
        <v>457.93433299999998</v>
      </c>
      <c r="Y38" s="233">
        <f t="shared" si="1"/>
        <v>457.93433299999998</v>
      </c>
      <c r="AA38" s="187">
        <v>2011</v>
      </c>
      <c r="AB38" s="230">
        <v>77.930000000000007</v>
      </c>
      <c r="AC38" s="230">
        <v>77.930000000000007</v>
      </c>
      <c r="AD38" s="230">
        <v>77.930000000000007</v>
      </c>
      <c r="AE38" s="232">
        <f t="shared" si="9"/>
        <v>490.40569700000009</v>
      </c>
      <c r="AF38" s="230">
        <f t="shared" si="2"/>
        <v>490.40569700000009</v>
      </c>
      <c r="AG38" s="233">
        <f t="shared" si="2"/>
        <v>490.40569700000009</v>
      </c>
      <c r="AI38" s="200" t="s">
        <v>39</v>
      </c>
      <c r="AJ38" s="191">
        <v>43.8</v>
      </c>
      <c r="AK38" s="191">
        <v>14.8</v>
      </c>
      <c r="AL38" s="191">
        <v>5.8</v>
      </c>
      <c r="AM38" s="191">
        <v>11.9</v>
      </c>
      <c r="AN38" s="192">
        <v>243.6</v>
      </c>
      <c r="AO38" s="191">
        <v>263.60000000000002</v>
      </c>
      <c r="AP38" s="193">
        <v>583.5</v>
      </c>
      <c r="AQ38" s="220">
        <v>589.6</v>
      </c>
      <c r="AR38" s="218">
        <f t="shared" si="10"/>
        <v>275.62902000000003</v>
      </c>
      <c r="AS38" s="194">
        <f t="shared" si="3"/>
        <v>93.134920000000008</v>
      </c>
      <c r="AT38" s="194">
        <f t="shared" si="4"/>
        <v>36.498820000000002</v>
      </c>
      <c r="AU38" s="194">
        <f t="shared" si="5"/>
        <v>74.885510000000011</v>
      </c>
      <c r="AV38" s="194">
        <f t="shared" si="6"/>
        <v>1532.9504400000001</v>
      </c>
      <c r="AW38" s="194">
        <f t="shared" si="7"/>
        <v>1658.8084400000002</v>
      </c>
      <c r="AX38" s="193">
        <f t="shared" si="8"/>
        <v>3671.90715</v>
      </c>
      <c r="AY38" s="195">
        <v>3710</v>
      </c>
      <c r="BA38" s="12"/>
      <c r="BB38" s="13"/>
      <c r="BC38" s="44">
        <v>2013</v>
      </c>
      <c r="BD38" s="230">
        <v>3.73</v>
      </c>
      <c r="BE38" s="230">
        <v>3.73</v>
      </c>
      <c r="BF38" s="230">
        <v>3.73</v>
      </c>
      <c r="BG38" s="65"/>
      <c r="BH38" s="66"/>
      <c r="BI38" s="40"/>
      <c r="BJ38" s="39"/>
      <c r="BL38" s="44">
        <v>2008</v>
      </c>
      <c r="BM38" s="230">
        <v>7.8</v>
      </c>
      <c r="BN38" s="230">
        <v>7.8</v>
      </c>
      <c r="BO38" s="230">
        <v>7.8</v>
      </c>
      <c r="BP38" s="40"/>
      <c r="BQ38" s="41"/>
      <c r="BR38" s="40"/>
      <c r="BS38" s="39"/>
      <c r="BT38" s="203">
        <v>2005</v>
      </c>
      <c r="BU38" s="222">
        <v>10.4</v>
      </c>
      <c r="BV38" s="223">
        <v>24.9</v>
      </c>
      <c r="BW38" s="224">
        <v>10.4</v>
      </c>
      <c r="BX38" s="225">
        <v>24.9</v>
      </c>
      <c r="BY38" s="83"/>
      <c r="BZ38" s="77"/>
      <c r="CA38" s="39"/>
      <c r="CB38" s="40"/>
      <c r="CC38" s="40"/>
      <c r="CD38" s="203">
        <v>2006</v>
      </c>
      <c r="CE38" s="205">
        <v>88.2</v>
      </c>
      <c r="CF38" s="87"/>
      <c r="CG38" s="40"/>
      <c r="CH38" s="41"/>
      <c r="CI38" s="77"/>
      <c r="CJ38" s="39"/>
      <c r="CK38" s="40"/>
      <c r="CL38" s="207">
        <v>2006</v>
      </c>
      <c r="CM38" s="230">
        <v>6.22</v>
      </c>
      <c r="CN38" s="230">
        <v>6.22</v>
      </c>
      <c r="CO38" s="230">
        <v>6.22</v>
      </c>
      <c r="CP38" s="67"/>
      <c r="CQ38" s="41"/>
      <c r="CR38" s="65"/>
      <c r="CS38" s="39"/>
      <c r="CT38" s="203">
        <v>2016</v>
      </c>
      <c r="CU38" s="225">
        <v>33.1</v>
      </c>
      <c r="CV38" s="225">
        <v>7.7</v>
      </c>
      <c r="CW38" s="225">
        <v>7.4</v>
      </c>
      <c r="CX38" s="225">
        <v>5.8</v>
      </c>
      <c r="CY38" s="83"/>
    </row>
    <row r="39" spans="2:110" x14ac:dyDescent="0.4">
      <c r="B39" s="12"/>
      <c r="C39" s="184">
        <v>42948</v>
      </c>
      <c r="D39" s="230">
        <v>48.06</v>
      </c>
      <c r="E39" s="238">
        <v>38.5</v>
      </c>
      <c r="F39" s="238">
        <v>47.98</v>
      </c>
      <c r="G39" s="230">
        <v>9.56</v>
      </c>
      <c r="H39" s="230">
        <v>0.08</v>
      </c>
      <c r="I39" s="14"/>
      <c r="K39" s="186">
        <v>2007</v>
      </c>
      <c r="L39" s="236">
        <v>72.41</v>
      </c>
      <c r="M39" s="236">
        <v>72.41</v>
      </c>
      <c r="N39" s="236">
        <v>72.41</v>
      </c>
      <c r="O39" s="236">
        <f t="shared" si="0"/>
        <v>455.66888899999998</v>
      </c>
      <c r="P39" s="236">
        <f t="shared" si="0"/>
        <v>455.66888899999998</v>
      </c>
      <c r="Q39" s="237">
        <f t="shared" si="0"/>
        <v>455.66888899999998</v>
      </c>
      <c r="S39" s="187">
        <v>2007</v>
      </c>
      <c r="T39" s="230">
        <v>76.349999999999994</v>
      </c>
      <c r="U39" s="230">
        <v>76.349999999999994</v>
      </c>
      <c r="V39" s="230">
        <v>76.349999999999994</v>
      </c>
      <c r="W39" s="230">
        <f t="shared" si="1"/>
        <v>480.46291500000001</v>
      </c>
      <c r="X39" s="230">
        <f t="shared" si="1"/>
        <v>480.46291500000001</v>
      </c>
      <c r="Y39" s="233">
        <f t="shared" si="1"/>
        <v>480.46291500000001</v>
      </c>
      <c r="AA39" s="187">
        <v>2012</v>
      </c>
      <c r="AB39" s="230">
        <v>73.14</v>
      </c>
      <c r="AC39" s="230">
        <v>73.14</v>
      </c>
      <c r="AD39" s="230">
        <v>73.14</v>
      </c>
      <c r="AE39" s="232">
        <f t="shared" si="9"/>
        <v>460.26270600000004</v>
      </c>
      <c r="AF39" s="230">
        <f t="shared" si="2"/>
        <v>460.26270600000004</v>
      </c>
      <c r="AG39" s="233">
        <f t="shared" si="2"/>
        <v>460.26270600000004</v>
      </c>
      <c r="AI39" s="200" t="s">
        <v>40</v>
      </c>
      <c r="AJ39" s="191">
        <v>43.6</v>
      </c>
      <c r="AK39" s="191">
        <v>14.8</v>
      </c>
      <c r="AL39" s="191">
        <v>6</v>
      </c>
      <c r="AM39" s="191">
        <v>12.1</v>
      </c>
      <c r="AN39" s="192">
        <v>243.6</v>
      </c>
      <c r="AO39" s="191">
        <v>267.7</v>
      </c>
      <c r="AP39" s="193">
        <v>587.79999999999995</v>
      </c>
      <c r="AQ39" s="220">
        <v>594.29999999999995</v>
      </c>
      <c r="AR39" s="218">
        <f t="shared" si="10"/>
        <v>274.37044000000003</v>
      </c>
      <c r="AS39" s="194">
        <f t="shared" si="3"/>
        <v>93.134920000000008</v>
      </c>
      <c r="AT39" s="194">
        <f t="shared" si="4"/>
        <v>37.757400000000004</v>
      </c>
      <c r="AU39" s="194">
        <f t="shared" si="5"/>
        <v>76.144090000000006</v>
      </c>
      <c r="AV39" s="194">
        <f t="shared" si="6"/>
        <v>1532.9504400000001</v>
      </c>
      <c r="AW39" s="194">
        <f t="shared" si="7"/>
        <v>1684.60933</v>
      </c>
      <c r="AX39" s="193">
        <f t="shared" si="8"/>
        <v>3698.9666200000001</v>
      </c>
      <c r="AY39" s="195">
        <v>3740</v>
      </c>
      <c r="BA39" s="12"/>
      <c r="BB39" s="13"/>
      <c r="BC39" s="44">
        <v>2014</v>
      </c>
      <c r="BD39" s="230">
        <v>4.37</v>
      </c>
      <c r="BE39" s="230">
        <v>4.37</v>
      </c>
      <c r="BF39" s="230">
        <v>4.37</v>
      </c>
      <c r="BG39" s="65"/>
      <c r="BH39" s="66"/>
      <c r="BI39" s="40"/>
      <c r="BJ39" s="39"/>
      <c r="BL39" s="44">
        <v>2009</v>
      </c>
      <c r="BM39" s="230">
        <v>4.01</v>
      </c>
      <c r="BN39" s="230">
        <v>4.01</v>
      </c>
      <c r="BO39" s="230">
        <v>4.01</v>
      </c>
      <c r="BP39" s="40"/>
      <c r="BQ39" s="41"/>
      <c r="BR39" s="40"/>
      <c r="BS39" s="39"/>
      <c r="BT39" s="203">
        <v>2006</v>
      </c>
      <c r="BU39" s="222">
        <v>14.4</v>
      </c>
      <c r="BV39" s="223">
        <v>27.2</v>
      </c>
      <c r="BW39" s="224">
        <v>14.4</v>
      </c>
      <c r="BX39" s="225">
        <v>27.2</v>
      </c>
      <c r="BY39" s="83"/>
      <c r="BZ39" s="77"/>
      <c r="CA39" s="39"/>
      <c r="CB39" s="40"/>
      <c r="CC39" s="40"/>
      <c r="CD39" s="203">
        <v>2007</v>
      </c>
      <c r="CE39" s="205">
        <v>93.5</v>
      </c>
      <c r="CF39" s="87"/>
      <c r="CG39" s="40"/>
      <c r="CH39" s="41"/>
      <c r="CI39" s="77"/>
      <c r="CJ39" s="39"/>
      <c r="CK39" s="40"/>
      <c r="CL39" s="207">
        <v>2007</v>
      </c>
      <c r="CM39" s="230">
        <v>5.88</v>
      </c>
      <c r="CN39" s="230">
        <v>5.88</v>
      </c>
      <c r="CO39" s="230">
        <v>5.88</v>
      </c>
      <c r="CP39" s="67"/>
      <c r="CQ39" s="41"/>
      <c r="CR39" s="65"/>
      <c r="CS39" s="39"/>
      <c r="CT39" s="203">
        <v>2017</v>
      </c>
      <c r="CU39" s="225">
        <v>54.2</v>
      </c>
      <c r="CV39" s="225">
        <v>9.1999999999999993</v>
      </c>
      <c r="CW39" s="225">
        <v>8.4</v>
      </c>
      <c r="CX39" s="225">
        <v>9.6</v>
      </c>
      <c r="CY39" s="83"/>
    </row>
    <row r="40" spans="2:110" x14ac:dyDescent="0.4">
      <c r="B40" s="12"/>
      <c r="C40" s="184">
        <v>42979</v>
      </c>
      <c r="D40" s="230">
        <v>49.88</v>
      </c>
      <c r="E40" s="238">
        <v>39.93</v>
      </c>
      <c r="F40" s="238">
        <v>46.68</v>
      </c>
      <c r="G40" s="230">
        <v>9.9499999999999993</v>
      </c>
      <c r="H40" s="230">
        <v>3.2</v>
      </c>
      <c r="I40" s="14"/>
      <c r="K40" s="186">
        <v>2008</v>
      </c>
      <c r="L40" s="236">
        <v>99.75</v>
      </c>
      <c r="M40" s="236">
        <v>99.75</v>
      </c>
      <c r="N40" s="236">
        <v>99.75</v>
      </c>
      <c r="O40" s="236">
        <f t="shared" si="0"/>
        <v>627.71677499999998</v>
      </c>
      <c r="P40" s="236">
        <f t="shared" si="0"/>
        <v>627.71677499999998</v>
      </c>
      <c r="Q40" s="237">
        <f t="shared" si="0"/>
        <v>627.71677499999998</v>
      </c>
      <c r="S40" s="187">
        <v>2008</v>
      </c>
      <c r="T40" s="230">
        <v>102.16</v>
      </c>
      <c r="U40" s="230">
        <v>102.16</v>
      </c>
      <c r="V40" s="230">
        <v>102.16</v>
      </c>
      <c r="W40" s="230">
        <f t="shared" si="1"/>
        <v>642.88266399999998</v>
      </c>
      <c r="X40" s="230">
        <f t="shared" si="1"/>
        <v>642.88266399999998</v>
      </c>
      <c r="Y40" s="233">
        <f t="shared" si="1"/>
        <v>642.88266399999998</v>
      </c>
      <c r="AA40" s="187">
        <v>2013</v>
      </c>
      <c r="AB40" s="230">
        <v>73.010000000000005</v>
      </c>
      <c r="AC40" s="230">
        <v>73.010000000000005</v>
      </c>
      <c r="AD40" s="230">
        <v>73.010000000000005</v>
      </c>
      <c r="AE40" s="232">
        <f t="shared" si="9"/>
        <v>459.44462900000008</v>
      </c>
      <c r="AF40" s="230">
        <f t="shared" si="2"/>
        <v>459.44462900000008</v>
      </c>
      <c r="AG40" s="233">
        <f t="shared" si="2"/>
        <v>459.44462900000008</v>
      </c>
      <c r="AI40" s="200" t="s">
        <v>41</v>
      </c>
      <c r="AJ40" s="191">
        <v>43.4</v>
      </c>
      <c r="AK40" s="191">
        <v>14.8</v>
      </c>
      <c r="AL40" s="191">
        <v>5.8</v>
      </c>
      <c r="AM40" s="191">
        <v>12.3</v>
      </c>
      <c r="AN40" s="192">
        <v>255.6</v>
      </c>
      <c r="AO40" s="191">
        <v>234.9</v>
      </c>
      <c r="AP40" s="193">
        <v>566.9</v>
      </c>
      <c r="AQ40" s="220">
        <v>597.5</v>
      </c>
      <c r="AR40" s="218">
        <f t="shared" si="10"/>
        <v>273.11186000000004</v>
      </c>
      <c r="AS40" s="194">
        <f t="shared" si="3"/>
        <v>93.134920000000008</v>
      </c>
      <c r="AT40" s="194">
        <f t="shared" si="4"/>
        <v>36.498820000000002</v>
      </c>
      <c r="AU40" s="194">
        <f t="shared" si="5"/>
        <v>77.402670000000015</v>
      </c>
      <c r="AV40" s="194">
        <f t="shared" si="6"/>
        <v>1608.46524</v>
      </c>
      <c r="AW40" s="194">
        <f t="shared" si="7"/>
        <v>1478.2022100000002</v>
      </c>
      <c r="AX40" s="193">
        <f t="shared" si="8"/>
        <v>3567.4450099999999</v>
      </c>
      <c r="AY40" s="195">
        <v>3760</v>
      </c>
      <c r="BA40" s="12"/>
      <c r="BB40" s="13"/>
      <c r="BC40" s="44">
        <v>2015</v>
      </c>
      <c r="BD40" s="230">
        <v>2.62</v>
      </c>
      <c r="BE40" s="230">
        <v>2.62</v>
      </c>
      <c r="BF40" s="230">
        <v>2.62</v>
      </c>
      <c r="BG40" s="65"/>
      <c r="BH40" s="66"/>
      <c r="BI40" s="40"/>
      <c r="BJ40" s="39"/>
      <c r="BL40" s="44">
        <v>2010</v>
      </c>
      <c r="BM40" s="230">
        <v>3.9</v>
      </c>
      <c r="BN40" s="230">
        <v>3.9</v>
      </c>
      <c r="BO40" s="230">
        <v>3.9</v>
      </c>
      <c r="BP40" s="40"/>
      <c r="BQ40" s="41"/>
      <c r="BR40" s="40"/>
      <c r="BS40" s="39"/>
      <c r="BT40" s="203">
        <v>2007</v>
      </c>
      <c r="BU40" s="222">
        <v>18.100000000000001</v>
      </c>
      <c r="BV40" s="223">
        <v>21.2</v>
      </c>
      <c r="BW40" s="224">
        <v>18.100000000000001</v>
      </c>
      <c r="BX40" s="225">
        <v>21.2</v>
      </c>
      <c r="BY40" s="83"/>
      <c r="BZ40" s="77"/>
      <c r="CA40" s="39"/>
      <c r="CB40" s="40"/>
      <c r="CC40" s="40"/>
      <c r="CD40" s="203">
        <v>2008</v>
      </c>
      <c r="CE40" s="205">
        <v>94.3</v>
      </c>
      <c r="CF40" s="87"/>
      <c r="CG40" s="40"/>
      <c r="CH40" s="41"/>
      <c r="CI40" s="77"/>
      <c r="CJ40" s="39"/>
      <c r="CK40" s="40"/>
      <c r="CL40" s="207">
        <v>2008</v>
      </c>
      <c r="CM40" s="230">
        <v>7.47</v>
      </c>
      <c r="CN40" s="230">
        <v>7.47</v>
      </c>
      <c r="CO40" s="230">
        <v>7.47</v>
      </c>
      <c r="CP40" s="67"/>
      <c r="CQ40" s="41"/>
      <c r="CR40" s="65"/>
      <c r="CS40" s="39"/>
      <c r="CT40" s="203">
        <v>2018</v>
      </c>
      <c r="CU40" s="225">
        <v>57.8</v>
      </c>
      <c r="CV40" s="225">
        <v>10.5</v>
      </c>
      <c r="CW40" s="225">
        <v>5.2</v>
      </c>
      <c r="CX40" s="225">
        <v>13.2</v>
      </c>
      <c r="CY40" s="83"/>
    </row>
    <row r="41" spans="2:110" ht="15" thickBot="1" x14ac:dyDescent="0.45">
      <c r="B41" s="12"/>
      <c r="C41" s="184">
        <v>43009</v>
      </c>
      <c r="D41" s="230">
        <v>51.69</v>
      </c>
      <c r="E41" s="238">
        <v>39.869999999999997</v>
      </c>
      <c r="F41" s="238">
        <v>51.21</v>
      </c>
      <c r="G41" s="230">
        <v>11.82</v>
      </c>
      <c r="H41" s="230">
        <v>0.48</v>
      </c>
      <c r="I41" s="14"/>
      <c r="K41" s="186">
        <v>2009</v>
      </c>
      <c r="L41" s="236">
        <v>62.09</v>
      </c>
      <c r="M41" s="236">
        <v>62.09</v>
      </c>
      <c r="N41" s="236">
        <v>62.09</v>
      </c>
      <c r="O41" s="236">
        <f t="shared" si="0"/>
        <v>390.72616100000005</v>
      </c>
      <c r="P41" s="236">
        <f t="shared" si="0"/>
        <v>390.72616100000005</v>
      </c>
      <c r="Q41" s="237">
        <f t="shared" si="0"/>
        <v>390.72616100000005</v>
      </c>
      <c r="S41" s="187">
        <v>2009</v>
      </c>
      <c r="T41" s="230">
        <v>65.900000000000006</v>
      </c>
      <c r="U41" s="230">
        <v>65.900000000000006</v>
      </c>
      <c r="V41" s="230">
        <v>65.900000000000006</v>
      </c>
      <c r="W41" s="230">
        <f t="shared" si="1"/>
        <v>414.70211000000006</v>
      </c>
      <c r="X41" s="230">
        <f t="shared" si="1"/>
        <v>414.70211000000006</v>
      </c>
      <c r="Y41" s="233">
        <f t="shared" si="1"/>
        <v>414.70211000000006</v>
      </c>
      <c r="AA41" s="187">
        <v>2014</v>
      </c>
      <c r="AB41" s="230">
        <v>71.77</v>
      </c>
      <c r="AC41" s="230">
        <v>71.77</v>
      </c>
      <c r="AD41" s="230">
        <v>71.77</v>
      </c>
      <c r="AE41" s="232">
        <f t="shared" si="9"/>
        <v>451.64143300000001</v>
      </c>
      <c r="AF41" s="230">
        <f t="shared" si="2"/>
        <v>451.64143300000001</v>
      </c>
      <c r="AG41" s="233">
        <f t="shared" si="2"/>
        <v>451.64143300000001</v>
      </c>
      <c r="AI41" s="200" t="s">
        <v>42</v>
      </c>
      <c r="AJ41" s="191">
        <v>44.8</v>
      </c>
      <c r="AK41" s="191">
        <v>14.5</v>
      </c>
      <c r="AL41" s="191">
        <v>5.6</v>
      </c>
      <c r="AM41" s="191">
        <v>12.3</v>
      </c>
      <c r="AN41" s="191">
        <v>263.5</v>
      </c>
      <c r="AO41" s="191">
        <v>215.4</v>
      </c>
      <c r="AP41" s="193">
        <v>556.20000000000005</v>
      </c>
      <c r="AQ41" s="220">
        <v>602.29999999999995</v>
      </c>
      <c r="AR41" s="218">
        <f t="shared" si="10"/>
        <v>281.92192</v>
      </c>
      <c r="AS41" s="194">
        <f t="shared" si="3"/>
        <v>91.247050000000002</v>
      </c>
      <c r="AT41" s="194">
        <f t="shared" si="4"/>
        <v>35.24024</v>
      </c>
      <c r="AU41" s="194">
        <f t="shared" si="5"/>
        <v>77.402670000000015</v>
      </c>
      <c r="AV41" s="194">
        <f t="shared" si="6"/>
        <v>1658.1791500000002</v>
      </c>
      <c r="AW41" s="194">
        <f t="shared" si="7"/>
        <v>1355.4906600000002</v>
      </c>
      <c r="AX41" s="193">
        <f t="shared" si="8"/>
        <v>3500.1109800000004</v>
      </c>
      <c r="AY41" s="195">
        <v>3790</v>
      </c>
      <c r="BA41" s="12"/>
      <c r="BB41" s="13"/>
      <c r="BC41" s="44">
        <v>2016</v>
      </c>
      <c r="BD41" s="230">
        <v>2.52</v>
      </c>
      <c r="BE41" s="230">
        <v>2.52</v>
      </c>
      <c r="BF41" s="230">
        <v>2.52</v>
      </c>
      <c r="BG41" s="65"/>
      <c r="BH41" s="66"/>
      <c r="BI41" s="40"/>
      <c r="BJ41" s="39"/>
      <c r="BL41" s="44">
        <v>2011</v>
      </c>
      <c r="BM41" s="230">
        <v>3.47</v>
      </c>
      <c r="BN41" s="230">
        <v>3.47</v>
      </c>
      <c r="BO41" s="230">
        <v>3.47</v>
      </c>
      <c r="BP41" s="40"/>
      <c r="BQ41" s="41"/>
      <c r="BR41" s="40"/>
      <c r="BS41" s="39"/>
      <c r="BT41" s="203">
        <v>2008</v>
      </c>
      <c r="BU41" s="222">
        <v>18.100000000000001</v>
      </c>
      <c r="BV41" s="223">
        <v>21.5</v>
      </c>
      <c r="BW41" s="224">
        <v>18.100000000000001</v>
      </c>
      <c r="BX41" s="225">
        <v>21.5</v>
      </c>
      <c r="BY41" s="83"/>
      <c r="BZ41" s="77"/>
      <c r="CA41" s="39"/>
      <c r="CB41" s="40"/>
      <c r="CC41" s="40"/>
      <c r="CD41" s="203">
        <v>2009</v>
      </c>
      <c r="CE41" s="205">
        <v>87.6</v>
      </c>
      <c r="CF41" s="87"/>
      <c r="CG41" s="40"/>
      <c r="CH41" s="41"/>
      <c r="CI41" s="77"/>
      <c r="CJ41" s="39"/>
      <c r="CK41" s="40"/>
      <c r="CL41" s="207">
        <v>2009</v>
      </c>
      <c r="CM41" s="230">
        <v>3.65</v>
      </c>
      <c r="CN41" s="230">
        <v>3.65</v>
      </c>
      <c r="CO41" s="230">
        <v>3.65</v>
      </c>
      <c r="CP41" s="67"/>
      <c r="CQ41" s="41"/>
      <c r="CR41" s="65"/>
      <c r="CS41" s="49"/>
      <c r="CT41" s="204">
        <v>2019</v>
      </c>
      <c r="CU41" s="229">
        <v>54.7</v>
      </c>
      <c r="CV41" s="229">
        <v>11</v>
      </c>
      <c r="CW41" s="229">
        <v>5.2</v>
      </c>
      <c r="CX41" s="229">
        <v>10.3</v>
      </c>
      <c r="CY41" s="90"/>
    </row>
    <row r="42" spans="2:110" x14ac:dyDescent="0.4">
      <c r="B42" s="12"/>
      <c r="C42" s="184">
        <v>43040</v>
      </c>
      <c r="D42" s="230">
        <v>56.54</v>
      </c>
      <c r="E42" s="238">
        <v>45.52</v>
      </c>
      <c r="F42" s="238">
        <v>56.09</v>
      </c>
      <c r="G42" s="230">
        <v>11.02</v>
      </c>
      <c r="H42" s="230">
        <v>0.45</v>
      </c>
      <c r="I42" s="14"/>
      <c r="K42" s="186">
        <v>2010</v>
      </c>
      <c r="L42" s="236">
        <v>79.61</v>
      </c>
      <c r="M42" s="236">
        <v>79.61</v>
      </c>
      <c r="N42" s="236">
        <v>79.61</v>
      </c>
      <c r="O42" s="236">
        <f t="shared" si="0"/>
        <v>500.97776900000002</v>
      </c>
      <c r="P42" s="236">
        <f t="shared" si="0"/>
        <v>500.97776900000002</v>
      </c>
      <c r="Q42" s="237">
        <f t="shared" si="0"/>
        <v>500.97776900000002</v>
      </c>
      <c r="S42" s="187">
        <v>2010</v>
      </c>
      <c r="T42" s="230">
        <v>77.5</v>
      </c>
      <c r="U42" s="230">
        <v>77.5</v>
      </c>
      <c r="V42" s="230">
        <v>77.5</v>
      </c>
      <c r="W42" s="230">
        <f t="shared" si="1"/>
        <v>487.69975000000005</v>
      </c>
      <c r="X42" s="230">
        <f t="shared" si="1"/>
        <v>487.69975000000005</v>
      </c>
      <c r="Y42" s="233">
        <f t="shared" si="1"/>
        <v>487.69975000000005</v>
      </c>
      <c r="AA42" s="187">
        <v>2015</v>
      </c>
      <c r="AB42" s="230">
        <v>35.270000000000003</v>
      </c>
      <c r="AC42" s="230">
        <v>35.270000000000003</v>
      </c>
      <c r="AD42" s="230">
        <v>35.270000000000003</v>
      </c>
      <c r="AE42" s="232">
        <f t="shared" si="9"/>
        <v>221.95058300000002</v>
      </c>
      <c r="AF42" s="230">
        <f t="shared" si="2"/>
        <v>221.95058300000002</v>
      </c>
      <c r="AG42" s="233">
        <f t="shared" si="2"/>
        <v>221.95058300000002</v>
      </c>
      <c r="AI42" s="200" t="s">
        <v>43</v>
      </c>
      <c r="AJ42" s="191">
        <v>46.5</v>
      </c>
      <c r="AK42" s="191">
        <v>14.3</v>
      </c>
      <c r="AL42" s="191">
        <v>5.7</v>
      </c>
      <c r="AM42" s="191">
        <v>12.2</v>
      </c>
      <c r="AN42" s="191">
        <v>258.39999999999998</v>
      </c>
      <c r="AO42" s="191">
        <v>237.8</v>
      </c>
      <c r="AP42" s="193">
        <v>574.9</v>
      </c>
      <c r="AQ42" s="220">
        <v>603.9</v>
      </c>
      <c r="AR42" s="218">
        <f t="shared" si="10"/>
        <v>292.61985000000004</v>
      </c>
      <c r="AS42" s="194">
        <f t="shared" si="3"/>
        <v>89.988470000000007</v>
      </c>
      <c r="AT42" s="194">
        <f t="shared" si="4"/>
        <v>35.869530000000005</v>
      </c>
      <c r="AU42" s="194">
        <f t="shared" si="5"/>
        <v>76.773380000000003</v>
      </c>
      <c r="AV42" s="194">
        <f t="shared" si="6"/>
        <v>1626.08536</v>
      </c>
      <c r="AW42" s="194">
        <f t="shared" si="7"/>
        <v>1496.4516200000003</v>
      </c>
      <c r="AX42" s="193">
        <f t="shared" si="8"/>
        <v>3617.7882100000002</v>
      </c>
      <c r="AY42" s="195">
        <v>3800</v>
      </c>
      <c r="BA42" s="12"/>
      <c r="BB42" s="13"/>
      <c r="BC42" s="44">
        <v>2017</v>
      </c>
      <c r="BD42" s="230">
        <v>2.99</v>
      </c>
      <c r="BE42" s="230">
        <v>2.99</v>
      </c>
      <c r="BF42" s="230">
        <v>2.99</v>
      </c>
      <c r="BG42" s="65"/>
      <c r="BH42" s="66"/>
      <c r="BI42" s="40"/>
      <c r="BJ42" s="70"/>
      <c r="BL42" s="44">
        <v>2012</v>
      </c>
      <c r="BM42" s="230">
        <v>2.31</v>
      </c>
      <c r="BN42" s="230">
        <v>2.31</v>
      </c>
      <c r="BO42" s="230">
        <v>2.31</v>
      </c>
      <c r="BP42" s="40"/>
      <c r="BQ42" s="41"/>
      <c r="BR42" s="40"/>
      <c r="BS42" s="39"/>
      <c r="BT42" s="203">
        <v>2009</v>
      </c>
      <c r="BU42" s="222">
        <v>11.2</v>
      </c>
      <c r="BV42" s="223">
        <v>12</v>
      </c>
      <c r="BW42" s="224">
        <v>11.2</v>
      </c>
      <c r="BX42" s="225">
        <v>12</v>
      </c>
      <c r="BY42" s="83"/>
      <c r="BZ42" s="77"/>
      <c r="CA42" s="39"/>
      <c r="CB42" s="40"/>
      <c r="CC42" s="40"/>
      <c r="CD42" s="203">
        <v>2010</v>
      </c>
      <c r="CE42" s="205">
        <v>97.1</v>
      </c>
      <c r="CF42" s="87"/>
      <c r="CG42" s="40"/>
      <c r="CH42" s="41"/>
      <c r="CI42" s="77"/>
      <c r="CJ42" s="39"/>
      <c r="CK42" s="40"/>
      <c r="CL42" s="207">
        <v>2010</v>
      </c>
      <c r="CM42" s="230">
        <v>3.57</v>
      </c>
      <c r="CN42" s="230">
        <v>3.57</v>
      </c>
      <c r="CO42" s="230">
        <v>3.57</v>
      </c>
      <c r="CP42" s="67"/>
      <c r="CQ42" s="41"/>
      <c r="CR42" s="65"/>
      <c r="CY42" s="40"/>
      <c r="CZ42" s="40"/>
      <c r="DA42" s="40"/>
      <c r="DB42" s="40"/>
      <c r="DC42" s="40"/>
      <c r="DD42" s="40"/>
      <c r="DE42" s="40"/>
      <c r="DF42" s="40"/>
    </row>
    <row r="43" spans="2:110" ht="15" thickBot="1" x14ac:dyDescent="0.45">
      <c r="B43" s="12"/>
      <c r="C43" s="184">
        <v>43070</v>
      </c>
      <c r="D43" s="230">
        <v>57.95</v>
      </c>
      <c r="E43" s="238">
        <v>44.02</v>
      </c>
      <c r="F43" s="238">
        <v>56.6</v>
      </c>
      <c r="G43" s="230">
        <v>13.93</v>
      </c>
      <c r="H43" s="230">
        <v>1.35</v>
      </c>
      <c r="I43" s="14"/>
      <c r="K43" s="186">
        <v>2011</v>
      </c>
      <c r="L43" s="236">
        <v>95.11</v>
      </c>
      <c r="M43" s="236">
        <v>95.11</v>
      </c>
      <c r="N43" s="236">
        <v>95.11</v>
      </c>
      <c r="O43" s="236">
        <f t="shared" si="0"/>
        <v>598.51771900000006</v>
      </c>
      <c r="P43" s="236">
        <f t="shared" si="0"/>
        <v>598.51771900000006</v>
      </c>
      <c r="Q43" s="237">
        <f t="shared" si="0"/>
        <v>598.51771900000006</v>
      </c>
      <c r="S43" s="187">
        <v>2011</v>
      </c>
      <c r="T43" s="230">
        <v>95.03</v>
      </c>
      <c r="U43" s="230">
        <v>95.03</v>
      </c>
      <c r="V43" s="230">
        <v>95.03</v>
      </c>
      <c r="W43" s="230">
        <f t="shared" si="1"/>
        <v>598.01428700000008</v>
      </c>
      <c r="X43" s="230">
        <f t="shared" si="1"/>
        <v>598.01428700000008</v>
      </c>
      <c r="Y43" s="233">
        <f t="shared" si="1"/>
        <v>598.01428700000008</v>
      </c>
      <c r="AA43" s="187">
        <v>2016</v>
      </c>
      <c r="AB43" s="230">
        <v>29.65</v>
      </c>
      <c r="AC43" s="230">
        <v>29.65</v>
      </c>
      <c r="AD43" s="230">
        <v>29.65</v>
      </c>
      <c r="AE43" s="232">
        <v>186.58</v>
      </c>
      <c r="AF43" s="230">
        <v>186.58</v>
      </c>
      <c r="AG43" s="233">
        <v>186.58</v>
      </c>
      <c r="AI43" s="201" t="s">
        <v>44</v>
      </c>
      <c r="AJ43" s="196">
        <v>48.3</v>
      </c>
      <c r="AK43" s="196">
        <v>14.3</v>
      </c>
      <c r="AL43" s="196">
        <v>5.6</v>
      </c>
      <c r="AM43" s="196">
        <v>12.1</v>
      </c>
      <c r="AN43" s="196">
        <v>265.89999999999998</v>
      </c>
      <c r="AO43" s="196">
        <v>260.10000000000002</v>
      </c>
      <c r="AP43" s="197">
        <v>606.4</v>
      </c>
      <c r="AQ43" s="221">
        <v>605.4</v>
      </c>
      <c r="AR43" s="219">
        <f t="shared" si="10"/>
        <v>303.94707</v>
      </c>
      <c r="AS43" s="198">
        <f t="shared" si="3"/>
        <v>89.988470000000007</v>
      </c>
      <c r="AT43" s="198">
        <f t="shared" si="4"/>
        <v>35.24024</v>
      </c>
      <c r="AU43" s="198">
        <f t="shared" si="5"/>
        <v>76.144090000000006</v>
      </c>
      <c r="AV43" s="198">
        <f t="shared" si="6"/>
        <v>1673.2821099999999</v>
      </c>
      <c r="AW43" s="198">
        <f t="shared" si="7"/>
        <v>1636.7832900000003</v>
      </c>
      <c r="AX43" s="197">
        <f t="shared" si="8"/>
        <v>3816.0145600000001</v>
      </c>
      <c r="AY43" s="199">
        <v>3810</v>
      </c>
      <c r="BA43" s="12"/>
      <c r="BB43" s="13"/>
      <c r="BC43" s="44">
        <v>2018</v>
      </c>
      <c r="BD43" s="230">
        <v>3.15</v>
      </c>
      <c r="BE43" s="230">
        <v>3.15</v>
      </c>
      <c r="BF43" s="230">
        <v>3.15</v>
      </c>
      <c r="BG43" s="65"/>
      <c r="BH43" s="66"/>
      <c r="BI43" s="40"/>
      <c r="BJ43" s="70"/>
      <c r="BL43" s="44">
        <v>2013</v>
      </c>
      <c r="BM43" s="230">
        <v>3.03</v>
      </c>
      <c r="BN43" s="230">
        <v>3.03</v>
      </c>
      <c r="BO43" s="230">
        <v>3.03</v>
      </c>
      <c r="BP43" s="40"/>
      <c r="BQ43" s="41"/>
      <c r="BR43" s="40"/>
      <c r="BS43" s="39"/>
      <c r="BT43" s="203">
        <v>2010</v>
      </c>
      <c r="BU43" s="222">
        <v>17.2</v>
      </c>
      <c r="BV43" s="223">
        <v>21.5</v>
      </c>
      <c r="BW43" s="224">
        <v>17.2</v>
      </c>
      <c r="BX43" s="225">
        <v>21.5</v>
      </c>
      <c r="BY43" s="83"/>
      <c r="BZ43" s="77"/>
      <c r="CA43" s="39"/>
      <c r="CB43" s="40"/>
      <c r="CC43" s="40"/>
      <c r="CD43" s="203">
        <v>2011</v>
      </c>
      <c r="CE43" s="205">
        <v>101.2</v>
      </c>
      <c r="CF43" s="87"/>
      <c r="CG43" s="40"/>
      <c r="CH43" s="41"/>
      <c r="CI43" s="77"/>
      <c r="CJ43" s="39"/>
      <c r="CK43" s="40"/>
      <c r="CL43" s="207">
        <v>2011</v>
      </c>
      <c r="CM43" s="230">
        <v>3.28</v>
      </c>
      <c r="CN43" s="230">
        <v>3.28</v>
      </c>
      <c r="CO43" s="230">
        <v>3.28</v>
      </c>
      <c r="CP43" s="67"/>
      <c r="CQ43" s="41"/>
      <c r="CR43" s="65"/>
      <c r="CY43" s="40"/>
      <c r="CZ43" s="40"/>
      <c r="DA43" s="40"/>
      <c r="DB43" s="40"/>
      <c r="DC43" s="40"/>
      <c r="DD43" s="40"/>
      <c r="DE43" s="40"/>
      <c r="DF43" s="40"/>
    </row>
    <row r="44" spans="2:110" ht="15" x14ac:dyDescent="0.4">
      <c r="B44" s="12"/>
      <c r="C44" s="184">
        <v>43101</v>
      </c>
      <c r="D44" s="230">
        <v>63.55</v>
      </c>
      <c r="E44" s="238">
        <v>42.53</v>
      </c>
      <c r="F44" s="238">
        <v>53.65</v>
      </c>
      <c r="G44" s="230">
        <v>21.02</v>
      </c>
      <c r="H44" s="230">
        <v>9.9</v>
      </c>
      <c r="I44" s="14"/>
      <c r="K44" s="186">
        <v>2012</v>
      </c>
      <c r="L44" s="236">
        <v>95.15</v>
      </c>
      <c r="M44" s="236">
        <v>95.15</v>
      </c>
      <c r="N44" s="236">
        <v>95.15</v>
      </c>
      <c r="O44" s="236">
        <f t="shared" si="0"/>
        <v>598.76943500000004</v>
      </c>
      <c r="P44" s="236">
        <f>M44*6.2929</f>
        <v>598.76943500000004</v>
      </c>
      <c r="Q44" s="237">
        <f t="shared" si="0"/>
        <v>598.76943500000004</v>
      </c>
      <c r="S44" s="187">
        <v>2012</v>
      </c>
      <c r="T44" s="230">
        <v>86.12</v>
      </c>
      <c r="U44" s="230">
        <v>86.12</v>
      </c>
      <c r="V44" s="230">
        <v>86.12</v>
      </c>
      <c r="W44" s="230">
        <f t="shared" si="1"/>
        <v>541.94454800000005</v>
      </c>
      <c r="X44" s="230">
        <f t="shared" si="1"/>
        <v>541.94454800000005</v>
      </c>
      <c r="Y44" s="233">
        <f t="shared" si="1"/>
        <v>541.94454800000005</v>
      </c>
      <c r="AA44" s="187">
        <v>2017</v>
      </c>
      <c r="AB44" s="230">
        <v>38.979999999999997</v>
      </c>
      <c r="AC44" s="230">
        <v>38.979999999999997</v>
      </c>
      <c r="AD44" s="230">
        <v>38.97</v>
      </c>
      <c r="AE44" s="232">
        <v>245.3</v>
      </c>
      <c r="AF44" s="230">
        <v>245.3</v>
      </c>
      <c r="AG44" s="233">
        <v>245.3</v>
      </c>
      <c r="AI44" s="215" t="s">
        <v>215</v>
      </c>
      <c r="AJ44" s="47"/>
      <c r="AK44" s="47"/>
      <c r="AL44" s="47"/>
      <c r="AM44" s="47"/>
      <c r="AN44" s="47"/>
      <c r="AO44" s="47"/>
      <c r="AP44" s="47"/>
      <c r="AQ44" s="47"/>
      <c r="AR44" s="47"/>
      <c r="AS44" s="47"/>
      <c r="AT44" s="47"/>
      <c r="AU44" s="47"/>
      <c r="AV44" s="47"/>
      <c r="AW44" s="47"/>
      <c r="AX44" s="47"/>
      <c r="AY44" s="47"/>
      <c r="BA44" s="12"/>
      <c r="BB44" s="13"/>
      <c r="BC44" s="44">
        <v>2019</v>
      </c>
      <c r="BD44" s="230">
        <v>2.57</v>
      </c>
      <c r="BE44" s="230">
        <v>2.57</v>
      </c>
      <c r="BF44" s="230">
        <v>2.57</v>
      </c>
      <c r="BG44" s="68"/>
      <c r="BH44" s="69"/>
      <c r="BI44" s="40"/>
      <c r="BJ44" s="70"/>
      <c r="BL44" s="44">
        <v>2014</v>
      </c>
      <c r="BM44" s="230">
        <v>4.2300000000000004</v>
      </c>
      <c r="BN44" s="230">
        <v>4.2300000000000004</v>
      </c>
      <c r="BO44" s="230">
        <v>4.2300000000000004</v>
      </c>
      <c r="BP44" s="40"/>
      <c r="BQ44" s="41"/>
      <c r="BR44" s="40"/>
      <c r="BS44" s="39"/>
      <c r="BT44" s="203">
        <v>2011</v>
      </c>
      <c r="BU44" s="222">
        <v>22.7</v>
      </c>
      <c r="BV44" s="223">
        <v>25.8</v>
      </c>
      <c r="BW44" s="224">
        <v>22.7</v>
      </c>
      <c r="BX44" s="225">
        <v>25.8</v>
      </c>
      <c r="BY44" s="83"/>
      <c r="BZ44" s="77"/>
      <c r="CA44" s="39"/>
      <c r="CB44" s="40"/>
      <c r="CC44" s="40"/>
      <c r="CD44" s="203">
        <v>2012</v>
      </c>
      <c r="CE44" s="205">
        <v>100.1</v>
      </c>
      <c r="CF44" s="87"/>
      <c r="CG44" s="40"/>
      <c r="CH44" s="41"/>
      <c r="CI44" s="77"/>
      <c r="CJ44" s="39"/>
      <c r="CK44" s="40"/>
      <c r="CL44" s="207">
        <v>2012</v>
      </c>
      <c r="CM44" s="230">
        <v>2.14</v>
      </c>
      <c r="CN44" s="230">
        <v>2.14</v>
      </c>
      <c r="CO44" s="230">
        <v>2.14</v>
      </c>
      <c r="CP44" s="67"/>
      <c r="CQ44" s="41"/>
      <c r="CR44" s="65"/>
      <c r="CY44" s="40"/>
      <c r="CZ44" s="40"/>
      <c r="DA44" s="40"/>
      <c r="DB44" s="40"/>
      <c r="DC44" s="40"/>
      <c r="DD44" s="40"/>
      <c r="DE44" s="40"/>
      <c r="DF44" s="40"/>
    </row>
    <row r="45" spans="2:110" ht="15" x14ac:dyDescent="0.4">
      <c r="B45" s="12"/>
      <c r="C45" s="184">
        <v>43132</v>
      </c>
      <c r="D45" s="230">
        <v>62.16</v>
      </c>
      <c r="E45" s="238">
        <v>37.72</v>
      </c>
      <c r="F45" s="238">
        <v>56.17</v>
      </c>
      <c r="G45" s="230">
        <v>24.44</v>
      </c>
      <c r="H45" s="230">
        <v>5.99</v>
      </c>
      <c r="I45" s="14"/>
      <c r="K45" s="186">
        <v>2013</v>
      </c>
      <c r="L45" s="230">
        <v>98.05</v>
      </c>
      <c r="M45" s="230">
        <v>98.05</v>
      </c>
      <c r="N45" s="230">
        <v>98.05</v>
      </c>
      <c r="O45" s="236">
        <f t="shared" si="0"/>
        <v>617.01884500000006</v>
      </c>
      <c r="P45" s="236">
        <f t="shared" si="0"/>
        <v>617.01884500000006</v>
      </c>
      <c r="Q45" s="237">
        <f t="shared" si="0"/>
        <v>617.01884500000006</v>
      </c>
      <c r="S45" s="187">
        <v>2013</v>
      </c>
      <c r="T45" s="230">
        <v>92.92</v>
      </c>
      <c r="U45" s="230">
        <v>92.92</v>
      </c>
      <c r="V45" s="230">
        <v>92.92</v>
      </c>
      <c r="W45" s="230">
        <f t="shared" si="1"/>
        <v>584.736268</v>
      </c>
      <c r="X45" s="230">
        <f t="shared" si="1"/>
        <v>584.736268</v>
      </c>
      <c r="Y45" s="233">
        <f t="shared" si="1"/>
        <v>584.736268</v>
      </c>
      <c r="AA45" s="187">
        <v>2018</v>
      </c>
      <c r="AB45" s="230">
        <v>38.46</v>
      </c>
      <c r="AC45" s="230">
        <v>38.46</v>
      </c>
      <c r="AD45" s="230">
        <v>38.46</v>
      </c>
      <c r="AE45" s="232">
        <f t="shared" si="9"/>
        <v>242.02493400000003</v>
      </c>
      <c r="AF45" s="230">
        <f t="shared" si="2"/>
        <v>242.02493400000003</v>
      </c>
      <c r="AG45" s="233">
        <f t="shared" si="2"/>
        <v>242.02493400000003</v>
      </c>
      <c r="AI45" s="216" t="s">
        <v>216</v>
      </c>
      <c r="AJ45" s="47"/>
      <c r="AK45" s="47"/>
      <c r="AL45" s="47"/>
      <c r="AM45" s="47"/>
      <c r="AN45" s="47"/>
      <c r="AO45" s="47"/>
      <c r="AP45" s="47"/>
      <c r="AQ45" s="48"/>
      <c r="AR45" s="47"/>
      <c r="AS45" s="47"/>
      <c r="AT45" s="47"/>
      <c r="AU45" s="47"/>
      <c r="AV45" s="47"/>
      <c r="AW45" s="47"/>
      <c r="AX45" s="47"/>
      <c r="AY45" s="47"/>
      <c r="BA45" s="12"/>
      <c r="BB45" s="13"/>
      <c r="BC45" s="44">
        <v>2020</v>
      </c>
      <c r="BD45" s="230">
        <v>1.8</v>
      </c>
      <c r="BE45" s="230">
        <v>2.25</v>
      </c>
      <c r="BF45" s="230">
        <v>2.7</v>
      </c>
      <c r="BG45" s="68"/>
      <c r="BH45" s="69"/>
      <c r="BI45" s="40"/>
      <c r="BJ45" s="70"/>
      <c r="BL45" s="44">
        <v>2015</v>
      </c>
      <c r="BM45" s="230">
        <v>2.63</v>
      </c>
      <c r="BN45" s="230">
        <v>2.63</v>
      </c>
      <c r="BO45" s="230">
        <v>2.63</v>
      </c>
      <c r="BP45" s="40"/>
      <c r="BQ45" s="41"/>
      <c r="BR45" s="40"/>
      <c r="BS45" s="39"/>
      <c r="BT45" s="203">
        <v>2012</v>
      </c>
      <c r="BU45" s="222">
        <v>27.2</v>
      </c>
      <c r="BV45" s="223">
        <v>26.1</v>
      </c>
      <c r="BW45" s="224">
        <v>27.2</v>
      </c>
      <c r="BX45" s="225">
        <v>26.1</v>
      </c>
      <c r="BY45" s="83"/>
      <c r="BZ45" s="77"/>
      <c r="CA45" s="39"/>
      <c r="CB45" s="40"/>
      <c r="CC45" s="40"/>
      <c r="CD45" s="203">
        <v>2013</v>
      </c>
      <c r="CE45" s="205">
        <v>97.1</v>
      </c>
      <c r="CF45" s="87"/>
      <c r="CG45" s="40"/>
      <c r="CH45" s="41"/>
      <c r="CI45" s="77"/>
      <c r="CJ45" s="39"/>
      <c r="CK45" s="40"/>
      <c r="CL45" s="207">
        <v>2013</v>
      </c>
      <c r="CM45" s="230">
        <v>2.83</v>
      </c>
      <c r="CN45" s="230">
        <v>2.83</v>
      </c>
      <c r="CO45" s="230">
        <v>2.83</v>
      </c>
      <c r="CP45" s="7"/>
      <c r="CQ45" s="41"/>
      <c r="CR45" s="65"/>
      <c r="CY45" s="40"/>
      <c r="CZ45" s="40"/>
      <c r="DA45" s="40"/>
      <c r="DB45" s="40"/>
      <c r="DC45" s="40"/>
      <c r="DD45" s="40"/>
      <c r="DE45" s="40"/>
      <c r="DF45" s="40"/>
    </row>
    <row r="46" spans="2:110" x14ac:dyDescent="0.4">
      <c r="B46" s="12"/>
      <c r="C46" s="184">
        <v>43160</v>
      </c>
      <c r="D46" s="230">
        <v>62.87</v>
      </c>
      <c r="E46" s="238">
        <v>35.53</v>
      </c>
      <c r="F46" s="238">
        <v>56.54</v>
      </c>
      <c r="G46" s="230">
        <v>27.34</v>
      </c>
      <c r="H46" s="230">
        <v>6.33</v>
      </c>
      <c r="I46" s="14"/>
      <c r="K46" s="187">
        <v>2014</v>
      </c>
      <c r="L46" s="230">
        <v>92.91</v>
      </c>
      <c r="M46" s="230">
        <v>92.91</v>
      </c>
      <c r="N46" s="230">
        <v>92.91</v>
      </c>
      <c r="O46" s="230">
        <f t="shared" si="0"/>
        <v>584.67333900000006</v>
      </c>
      <c r="P46" s="230">
        <f t="shared" si="0"/>
        <v>584.67333900000006</v>
      </c>
      <c r="Q46" s="233">
        <f t="shared" si="0"/>
        <v>584.67333900000006</v>
      </c>
      <c r="S46" s="187">
        <v>2014</v>
      </c>
      <c r="T46" s="230">
        <v>93.38</v>
      </c>
      <c r="U46" s="230">
        <v>93.38</v>
      </c>
      <c r="V46" s="230">
        <v>93.38</v>
      </c>
      <c r="W46" s="230">
        <f t="shared" si="1"/>
        <v>587.63100199999997</v>
      </c>
      <c r="X46" s="230">
        <f t="shared" si="1"/>
        <v>587.63100199999997</v>
      </c>
      <c r="Y46" s="233">
        <f t="shared" si="1"/>
        <v>587.63100199999997</v>
      </c>
      <c r="AA46" s="187">
        <v>2019</v>
      </c>
      <c r="AB46" s="230">
        <v>44.28</v>
      </c>
      <c r="AC46" s="230">
        <v>44.28</v>
      </c>
      <c r="AD46" s="230">
        <v>44.28</v>
      </c>
      <c r="AE46" s="232">
        <f t="shared" si="9"/>
        <v>278.64961200000005</v>
      </c>
      <c r="AF46" s="230">
        <f t="shared" si="2"/>
        <v>278.64961200000005</v>
      </c>
      <c r="AG46" s="233">
        <f t="shared" si="2"/>
        <v>278.64961200000005</v>
      </c>
      <c r="AQ46" s="48"/>
      <c r="AY46" s="47"/>
      <c r="BA46" s="12"/>
      <c r="BB46" s="13"/>
      <c r="BC46" s="44">
        <v>2021</v>
      </c>
      <c r="BD46" s="230">
        <v>2.15</v>
      </c>
      <c r="BE46" s="230">
        <v>2.75</v>
      </c>
      <c r="BF46" s="230">
        <v>3.36</v>
      </c>
      <c r="BG46" s="68"/>
      <c r="BH46" s="69"/>
      <c r="BI46" s="40"/>
      <c r="BJ46" s="70"/>
      <c r="BL46" s="44">
        <v>2016</v>
      </c>
      <c r="BM46" s="230">
        <v>2.0499999999999998</v>
      </c>
      <c r="BN46" s="230">
        <v>2.0499999999999998</v>
      </c>
      <c r="BO46" s="230">
        <v>2.0499999999999998</v>
      </c>
      <c r="BP46" s="40"/>
      <c r="BQ46" s="41"/>
      <c r="BR46" s="40"/>
      <c r="BS46" s="39"/>
      <c r="BT46" s="203">
        <v>2013</v>
      </c>
      <c r="BU46" s="222">
        <v>30.8</v>
      </c>
      <c r="BV46" s="223">
        <v>27</v>
      </c>
      <c r="BW46" s="224">
        <v>30.8</v>
      </c>
      <c r="BX46" s="225">
        <v>27</v>
      </c>
      <c r="BY46" s="83"/>
      <c r="BZ46" s="77"/>
      <c r="CA46" s="39"/>
      <c r="CB46" s="40"/>
      <c r="CC46" s="40"/>
      <c r="CD46" s="203">
        <v>2014</v>
      </c>
      <c r="CE46" s="205">
        <v>90.5</v>
      </c>
      <c r="CF46" s="87"/>
      <c r="CG46" s="40"/>
      <c r="CH46" s="41"/>
      <c r="CI46" s="77"/>
      <c r="CJ46" s="39"/>
      <c r="CK46" s="40"/>
      <c r="CL46" s="207">
        <v>2014</v>
      </c>
      <c r="CM46" s="230">
        <v>4</v>
      </c>
      <c r="CN46" s="230">
        <v>4</v>
      </c>
      <c r="CO46" s="230">
        <v>4</v>
      </c>
      <c r="CP46" s="7"/>
      <c r="CQ46" s="41"/>
      <c r="CR46" s="65"/>
      <c r="CY46" s="40"/>
      <c r="CZ46" s="40"/>
      <c r="DA46" s="40"/>
      <c r="DB46" s="40"/>
      <c r="DC46" s="40"/>
      <c r="DD46" s="40"/>
      <c r="DE46" s="40"/>
      <c r="DF46" s="40"/>
    </row>
    <row r="47" spans="2:110" x14ac:dyDescent="0.4">
      <c r="B47" s="12"/>
      <c r="C47" s="184">
        <v>43191</v>
      </c>
      <c r="D47" s="230">
        <v>66.33</v>
      </c>
      <c r="E47" s="238">
        <v>40.47</v>
      </c>
      <c r="F47" s="238">
        <v>62.5</v>
      </c>
      <c r="G47" s="230">
        <v>25.86</v>
      </c>
      <c r="H47" s="230">
        <v>3.83</v>
      </c>
      <c r="I47" s="14"/>
      <c r="K47" s="187">
        <v>2015</v>
      </c>
      <c r="L47" s="230">
        <v>48.79</v>
      </c>
      <c r="M47" s="230">
        <v>48.79</v>
      </c>
      <c r="N47" s="230">
        <v>48.79</v>
      </c>
      <c r="O47" s="230">
        <f t="shared" si="0"/>
        <v>307.03059100000002</v>
      </c>
      <c r="P47" s="230">
        <f t="shared" si="0"/>
        <v>307.03059100000002</v>
      </c>
      <c r="Q47" s="233">
        <f t="shared" si="0"/>
        <v>307.03059100000002</v>
      </c>
      <c r="S47" s="187">
        <v>2015</v>
      </c>
      <c r="T47" s="230">
        <v>57.76</v>
      </c>
      <c r="U47" s="230">
        <v>57.76</v>
      </c>
      <c r="V47" s="230">
        <v>57.76</v>
      </c>
      <c r="W47" s="230">
        <f t="shared" si="1"/>
        <v>363.47790400000002</v>
      </c>
      <c r="X47" s="230">
        <f t="shared" si="1"/>
        <v>363.47790400000002</v>
      </c>
      <c r="Y47" s="233">
        <f t="shared" si="1"/>
        <v>363.47790400000002</v>
      </c>
      <c r="AA47" s="187">
        <v>2020</v>
      </c>
      <c r="AB47" s="230">
        <v>15.2</v>
      </c>
      <c r="AC47" s="230">
        <v>19</v>
      </c>
      <c r="AD47" s="230">
        <v>22.8</v>
      </c>
      <c r="AE47" s="232">
        <f t="shared" si="9"/>
        <v>95.652079999999998</v>
      </c>
      <c r="AF47" s="230">
        <f t="shared" si="2"/>
        <v>119.5651</v>
      </c>
      <c r="AG47" s="233">
        <f t="shared" si="2"/>
        <v>143.47812000000002</v>
      </c>
      <c r="AQ47" s="48"/>
      <c r="BA47" s="12"/>
      <c r="BB47" s="13"/>
      <c r="BC47" s="44">
        <v>2022</v>
      </c>
      <c r="BD47" s="230">
        <v>2.21</v>
      </c>
      <c r="BE47" s="230">
        <v>2.83</v>
      </c>
      <c r="BF47" s="230">
        <v>3.46</v>
      </c>
      <c r="BG47" s="68"/>
      <c r="BH47" s="69"/>
      <c r="BI47" s="40"/>
      <c r="BJ47" s="70"/>
      <c r="BL47" s="44">
        <v>2017</v>
      </c>
      <c r="BM47" s="230">
        <v>2.25</v>
      </c>
      <c r="BN47" s="230">
        <v>2.25</v>
      </c>
      <c r="BO47" s="230">
        <v>2.25</v>
      </c>
      <c r="BP47" s="40"/>
      <c r="BQ47" s="41"/>
      <c r="BR47" s="40"/>
      <c r="BS47" s="39"/>
      <c r="BT47" s="203">
        <v>2014</v>
      </c>
      <c r="BU47" s="222">
        <v>33.9</v>
      </c>
      <c r="BV47" s="223">
        <v>26.7</v>
      </c>
      <c r="BW47" s="224">
        <v>33.9</v>
      </c>
      <c r="BX47" s="225">
        <v>26.7</v>
      </c>
      <c r="BY47" s="83"/>
      <c r="BZ47" s="77"/>
      <c r="CA47" s="39"/>
      <c r="CB47" s="40"/>
      <c r="CC47" s="40"/>
      <c r="CD47" s="203">
        <v>2015</v>
      </c>
      <c r="CE47" s="205">
        <v>78.2</v>
      </c>
      <c r="CF47" s="87"/>
      <c r="CG47" s="40"/>
      <c r="CH47" s="41"/>
      <c r="CI47" s="77"/>
      <c r="CJ47" s="39"/>
      <c r="CK47" s="40"/>
      <c r="CL47" s="207">
        <v>2015</v>
      </c>
      <c r="CM47" s="230">
        <v>2.4300000000000002</v>
      </c>
      <c r="CN47" s="230">
        <v>2.4300000000000002</v>
      </c>
      <c r="CO47" s="230">
        <v>2.4300000000000002</v>
      </c>
      <c r="CP47" s="68"/>
      <c r="CQ47" s="41"/>
      <c r="CR47" s="65"/>
      <c r="CY47" s="40"/>
      <c r="CZ47" s="40"/>
      <c r="DA47" s="40"/>
      <c r="DB47" s="40"/>
      <c r="DC47" s="40"/>
      <c r="DD47" s="40"/>
      <c r="DE47" s="40"/>
      <c r="DF47" s="40"/>
    </row>
    <row r="48" spans="2:110" x14ac:dyDescent="0.4">
      <c r="B48" s="12"/>
      <c r="C48" s="184">
        <v>43221</v>
      </c>
      <c r="D48" s="230">
        <v>69.89</v>
      </c>
      <c r="E48" s="238">
        <v>53.25</v>
      </c>
      <c r="F48" s="238">
        <v>62.77</v>
      </c>
      <c r="G48" s="230">
        <v>16.64</v>
      </c>
      <c r="H48" s="230">
        <v>7.12</v>
      </c>
      <c r="I48" s="14"/>
      <c r="K48" s="187">
        <v>2016</v>
      </c>
      <c r="L48" s="230">
        <v>43.4</v>
      </c>
      <c r="M48" s="230">
        <v>43.4</v>
      </c>
      <c r="N48" s="230">
        <v>43.4</v>
      </c>
      <c r="O48" s="230">
        <v>273.11</v>
      </c>
      <c r="P48" s="230">
        <v>273.11</v>
      </c>
      <c r="Q48" s="233">
        <v>273.11</v>
      </c>
      <c r="S48" s="187">
        <v>2016</v>
      </c>
      <c r="T48" s="230">
        <v>53.95</v>
      </c>
      <c r="U48" s="230">
        <v>53.95</v>
      </c>
      <c r="V48" s="230">
        <v>53.95</v>
      </c>
      <c r="W48" s="230">
        <f t="shared" ref="W48:Y60" si="11">T48*6.2929</f>
        <v>339.50195500000007</v>
      </c>
      <c r="X48" s="230">
        <f t="shared" si="11"/>
        <v>339.50195500000007</v>
      </c>
      <c r="Y48" s="233">
        <f t="shared" si="11"/>
        <v>339.50195500000007</v>
      </c>
      <c r="AA48" s="187">
        <v>2021</v>
      </c>
      <c r="AB48" s="230">
        <v>26.6</v>
      </c>
      <c r="AC48" s="230">
        <v>33.25</v>
      </c>
      <c r="AD48" s="230">
        <v>39.9</v>
      </c>
      <c r="AE48" s="232">
        <f t="shared" si="9"/>
        <v>167.39114000000001</v>
      </c>
      <c r="AF48" s="230">
        <f t="shared" si="9"/>
        <v>209.23892500000002</v>
      </c>
      <c r="AG48" s="233">
        <f t="shared" si="9"/>
        <v>251.08671000000001</v>
      </c>
      <c r="AQ48" s="48"/>
      <c r="BA48" s="12"/>
      <c r="BB48" s="13"/>
      <c r="BC48" s="44">
        <v>2023</v>
      </c>
      <c r="BD48" s="230">
        <v>2.2799999999999998</v>
      </c>
      <c r="BE48" s="230">
        <v>2.92</v>
      </c>
      <c r="BF48" s="230">
        <v>3.56</v>
      </c>
      <c r="BG48" s="68"/>
      <c r="BH48" s="69"/>
      <c r="BI48" s="40"/>
      <c r="BJ48" s="70"/>
      <c r="BL48" s="44">
        <v>2018</v>
      </c>
      <c r="BM48" s="230">
        <v>1.48</v>
      </c>
      <c r="BN48" s="230">
        <v>1.48</v>
      </c>
      <c r="BO48" s="230">
        <v>1.48</v>
      </c>
      <c r="BP48" s="40"/>
      <c r="BQ48" s="41"/>
      <c r="BR48" s="40"/>
      <c r="BS48" s="39"/>
      <c r="BT48" s="203">
        <v>2015</v>
      </c>
      <c r="BU48" s="222">
        <v>22.9</v>
      </c>
      <c r="BV48" s="223">
        <v>16.3</v>
      </c>
      <c r="BW48" s="224">
        <v>22.9</v>
      </c>
      <c r="BX48" s="225">
        <v>16.3</v>
      </c>
      <c r="BY48" s="83"/>
      <c r="BZ48" s="77"/>
      <c r="CA48" s="39"/>
      <c r="CB48" s="40"/>
      <c r="CC48" s="40"/>
      <c r="CD48" s="203">
        <v>2016</v>
      </c>
      <c r="CE48" s="205">
        <v>75.5</v>
      </c>
      <c r="CF48" s="87"/>
      <c r="CG48" s="40"/>
      <c r="CH48" s="41"/>
      <c r="CI48" s="77"/>
      <c r="CJ48" s="39"/>
      <c r="CK48" s="40"/>
      <c r="CL48" s="207">
        <v>2016</v>
      </c>
      <c r="CM48" s="230">
        <v>1.81</v>
      </c>
      <c r="CN48" s="230">
        <v>1.81</v>
      </c>
      <c r="CO48" s="230">
        <v>1.81</v>
      </c>
      <c r="CP48" s="68"/>
      <c r="CQ48" s="41"/>
      <c r="CR48" s="65"/>
      <c r="CY48" s="40"/>
      <c r="CZ48" s="40"/>
      <c r="DA48" s="40"/>
      <c r="DB48" s="40"/>
      <c r="DC48" s="40"/>
      <c r="DD48" s="40"/>
      <c r="DE48" s="40"/>
      <c r="DF48" s="40"/>
    </row>
    <row r="49" spans="2:110" x14ac:dyDescent="0.4">
      <c r="B49" s="12"/>
      <c r="C49" s="184">
        <v>43252</v>
      </c>
      <c r="D49" s="230">
        <v>67.319999999999993</v>
      </c>
      <c r="E49" s="238">
        <v>52.1</v>
      </c>
      <c r="F49" s="238">
        <v>60.01</v>
      </c>
      <c r="G49" s="230">
        <v>15.22</v>
      </c>
      <c r="H49" s="230">
        <v>7.31</v>
      </c>
      <c r="I49" s="14"/>
      <c r="K49" s="187">
        <v>2017</v>
      </c>
      <c r="L49" s="230">
        <v>50.8</v>
      </c>
      <c r="M49" s="230">
        <v>50.8</v>
      </c>
      <c r="N49" s="230">
        <v>50.8</v>
      </c>
      <c r="O49" s="230">
        <f t="shared" si="0"/>
        <v>319.67932000000002</v>
      </c>
      <c r="P49" s="230">
        <f t="shared" si="0"/>
        <v>319.67932000000002</v>
      </c>
      <c r="Q49" s="233">
        <f t="shared" si="0"/>
        <v>319.67932000000002</v>
      </c>
      <c r="S49" s="187">
        <v>2017</v>
      </c>
      <c r="T49" s="230">
        <v>63.27</v>
      </c>
      <c r="U49" s="230">
        <v>63.27</v>
      </c>
      <c r="V49" s="230">
        <v>63.27</v>
      </c>
      <c r="W49" s="230">
        <f t="shared" si="11"/>
        <v>398.15178300000002</v>
      </c>
      <c r="X49" s="230">
        <f t="shared" si="11"/>
        <v>398.15178300000002</v>
      </c>
      <c r="Y49" s="233">
        <f t="shared" si="11"/>
        <v>398.15178300000002</v>
      </c>
      <c r="AA49" s="187">
        <v>2022</v>
      </c>
      <c r="AB49" s="230">
        <v>36.08</v>
      </c>
      <c r="AC49" s="230">
        <v>44</v>
      </c>
      <c r="AD49" s="230">
        <v>51.92</v>
      </c>
      <c r="AE49" s="232">
        <f t="shared" si="9"/>
        <v>227.047832</v>
      </c>
      <c r="AF49" s="230">
        <f t="shared" si="9"/>
        <v>276.88760000000002</v>
      </c>
      <c r="AG49" s="233">
        <f t="shared" si="9"/>
        <v>326.72736800000001</v>
      </c>
      <c r="AQ49" s="48"/>
      <c r="BA49" s="12"/>
      <c r="BB49" s="13"/>
      <c r="BC49" s="44">
        <v>2024</v>
      </c>
      <c r="BD49" s="230">
        <v>2.2799999999999998</v>
      </c>
      <c r="BE49" s="230">
        <v>3</v>
      </c>
      <c r="BF49" s="230">
        <v>3.73</v>
      </c>
      <c r="BG49" s="68"/>
      <c r="BH49" s="69"/>
      <c r="BI49" s="40"/>
      <c r="BJ49" s="70"/>
      <c r="BL49" s="44">
        <v>2019</v>
      </c>
      <c r="BM49" s="230">
        <v>1.6</v>
      </c>
      <c r="BN49" s="230">
        <v>1.6</v>
      </c>
      <c r="BO49" s="230">
        <v>1.6</v>
      </c>
      <c r="BP49" s="40"/>
      <c r="BQ49" s="41"/>
      <c r="BR49" s="40"/>
      <c r="BS49" s="39"/>
      <c r="BT49" s="203">
        <v>2016</v>
      </c>
      <c r="BU49" s="222">
        <v>15.4</v>
      </c>
      <c r="BV49" s="223">
        <v>11.2</v>
      </c>
      <c r="BW49" s="224">
        <v>15.4</v>
      </c>
      <c r="BX49" s="225">
        <v>11.2</v>
      </c>
      <c r="BY49" s="83"/>
      <c r="BZ49" s="77"/>
      <c r="CA49" s="39"/>
      <c r="CB49" s="40"/>
      <c r="CC49" s="40"/>
      <c r="CD49" s="203">
        <v>2017</v>
      </c>
      <c r="CE49" s="205">
        <v>77.099999999999994</v>
      </c>
      <c r="CF49" s="87"/>
      <c r="CG49" s="40"/>
      <c r="CH49" s="41"/>
      <c r="CI49" s="77"/>
      <c r="CJ49" s="39"/>
      <c r="CK49" s="40"/>
      <c r="CL49" s="207">
        <v>2017</v>
      </c>
      <c r="CM49" s="230">
        <v>2.02</v>
      </c>
      <c r="CN49" s="230">
        <v>2.02</v>
      </c>
      <c r="CO49" s="230">
        <v>2.02</v>
      </c>
      <c r="CP49" s="68"/>
      <c r="CQ49" s="41"/>
      <c r="CR49" s="65"/>
      <c r="CY49" s="40"/>
      <c r="CZ49" s="40"/>
      <c r="DA49" s="40"/>
      <c r="DB49" s="40"/>
      <c r="DC49" s="40"/>
      <c r="DD49" s="40"/>
      <c r="DE49" s="40"/>
      <c r="DF49" s="40"/>
    </row>
    <row r="50" spans="2:110" x14ac:dyDescent="0.4">
      <c r="B50" s="12"/>
      <c r="C50" s="184">
        <v>43282</v>
      </c>
      <c r="D50" s="230">
        <v>70.739999999999995</v>
      </c>
      <c r="E50" s="238">
        <v>52.83</v>
      </c>
      <c r="F50" s="238">
        <v>61.87</v>
      </c>
      <c r="G50" s="230">
        <v>17.91</v>
      </c>
      <c r="H50" s="230">
        <v>8.8699999999999992</v>
      </c>
      <c r="I50" s="14"/>
      <c r="K50" s="187">
        <v>2018</v>
      </c>
      <c r="L50" s="230">
        <v>64.739999999999995</v>
      </c>
      <c r="M50" s="230">
        <v>64.739999999999995</v>
      </c>
      <c r="N50" s="230">
        <v>64.739999999999995</v>
      </c>
      <c r="O50" s="230">
        <f t="shared" si="0"/>
        <v>407.40234599999997</v>
      </c>
      <c r="P50" s="230">
        <f t="shared" si="0"/>
        <v>407.40234599999997</v>
      </c>
      <c r="Q50" s="233">
        <f t="shared" si="0"/>
        <v>407.40234599999997</v>
      </c>
      <c r="S50" s="187">
        <v>2018</v>
      </c>
      <c r="T50" s="230">
        <v>65.66</v>
      </c>
      <c r="U50" s="230">
        <v>65.66</v>
      </c>
      <c r="V50" s="230">
        <v>65.66</v>
      </c>
      <c r="W50" s="230">
        <f t="shared" si="11"/>
        <v>413.19181400000002</v>
      </c>
      <c r="X50" s="230">
        <f t="shared" si="11"/>
        <v>413.19181400000002</v>
      </c>
      <c r="Y50" s="233">
        <f t="shared" si="11"/>
        <v>413.19181400000002</v>
      </c>
      <c r="AA50" s="187">
        <v>2023</v>
      </c>
      <c r="AB50" s="230">
        <v>36.82</v>
      </c>
      <c r="AC50" s="230">
        <v>47.2</v>
      </c>
      <c r="AD50" s="230">
        <v>57.58</v>
      </c>
      <c r="AE50" s="232">
        <f t="shared" si="9"/>
        <v>231.70457800000003</v>
      </c>
      <c r="AF50" s="230">
        <f t="shared" si="9"/>
        <v>297.02488000000005</v>
      </c>
      <c r="AG50" s="233">
        <f t="shared" si="9"/>
        <v>362.34518200000002</v>
      </c>
      <c r="AQ50" s="48"/>
      <c r="BA50" s="12"/>
      <c r="BB50" s="13"/>
      <c r="BC50" s="44">
        <v>2025</v>
      </c>
      <c r="BD50" s="230">
        <v>2.29</v>
      </c>
      <c r="BE50" s="230">
        <v>3.1</v>
      </c>
      <c r="BF50" s="230">
        <v>3.9</v>
      </c>
      <c r="BG50" s="68"/>
      <c r="BH50" s="69"/>
      <c r="BI50" s="40"/>
      <c r="BJ50" s="70"/>
      <c r="BL50" s="44">
        <v>2020</v>
      </c>
      <c r="BM50" s="230">
        <v>1.54</v>
      </c>
      <c r="BN50" s="230">
        <v>1.92</v>
      </c>
      <c r="BO50" s="230">
        <v>2.31</v>
      </c>
      <c r="BP50" s="40"/>
      <c r="BQ50" s="41"/>
      <c r="BR50" s="40"/>
      <c r="BS50" s="39"/>
      <c r="BT50" s="203">
        <v>2017</v>
      </c>
      <c r="BU50" s="222">
        <v>13.8</v>
      </c>
      <c r="BV50" s="223">
        <v>16.899999999999999</v>
      </c>
      <c r="BW50" s="224">
        <v>13.8</v>
      </c>
      <c r="BX50" s="225">
        <v>16.899999999999999</v>
      </c>
      <c r="BY50" s="83"/>
      <c r="BZ50" s="77"/>
      <c r="CA50" s="39"/>
      <c r="CB50" s="40"/>
      <c r="CC50" s="40"/>
      <c r="CD50" s="203">
        <v>2018</v>
      </c>
      <c r="CE50" s="205">
        <v>77</v>
      </c>
      <c r="CF50" s="87"/>
      <c r="CG50" s="40"/>
      <c r="CH50" s="41"/>
      <c r="CI50" s="77"/>
      <c r="CJ50" s="39"/>
      <c r="CK50" s="40"/>
      <c r="CL50" s="207">
        <v>2018</v>
      </c>
      <c r="CM50" s="230">
        <v>1.29</v>
      </c>
      <c r="CN50" s="230">
        <v>1.29</v>
      </c>
      <c r="CO50" s="230">
        <v>1.29</v>
      </c>
      <c r="CP50" s="68"/>
      <c r="CQ50" s="41"/>
      <c r="CR50" s="65"/>
      <c r="CY50" s="40"/>
      <c r="CZ50" s="40"/>
      <c r="DA50" s="40"/>
      <c r="DB50" s="40"/>
      <c r="DC50" s="40"/>
      <c r="DD50" s="40"/>
      <c r="DE50" s="40"/>
      <c r="DF50" s="40"/>
    </row>
    <row r="51" spans="2:110" ht="15" thickBot="1" x14ac:dyDescent="0.45">
      <c r="B51" s="12"/>
      <c r="C51" s="184">
        <v>43313</v>
      </c>
      <c r="D51" s="230">
        <v>67.849999999999994</v>
      </c>
      <c r="E51" s="238">
        <v>48.55</v>
      </c>
      <c r="F51" s="238">
        <v>59.24</v>
      </c>
      <c r="G51" s="230">
        <v>19.3</v>
      </c>
      <c r="H51" s="230">
        <v>8.61</v>
      </c>
      <c r="I51" s="14"/>
      <c r="K51" s="187">
        <v>2019</v>
      </c>
      <c r="L51" s="230">
        <v>57.01</v>
      </c>
      <c r="M51" s="230">
        <v>57.01</v>
      </c>
      <c r="N51" s="230">
        <v>57.01</v>
      </c>
      <c r="O51" s="230">
        <f t="shared" si="0"/>
        <v>358.75822900000003</v>
      </c>
      <c r="P51" s="230">
        <f t="shared" si="0"/>
        <v>358.75822900000003</v>
      </c>
      <c r="Q51" s="233">
        <f t="shared" si="0"/>
        <v>358.75822900000003</v>
      </c>
      <c r="S51" s="187">
        <v>2019</v>
      </c>
      <c r="T51" s="230">
        <v>67.709999999999994</v>
      </c>
      <c r="U51" s="230">
        <v>67.709999999999994</v>
      </c>
      <c r="V51" s="230">
        <v>67.709999999999994</v>
      </c>
      <c r="W51" s="230">
        <f t="shared" si="11"/>
        <v>426.09225900000001</v>
      </c>
      <c r="X51" s="230">
        <f t="shared" si="11"/>
        <v>426.09225900000001</v>
      </c>
      <c r="Y51" s="233">
        <f t="shared" si="11"/>
        <v>426.09225900000001</v>
      </c>
      <c r="AA51" s="187">
        <v>2024</v>
      </c>
      <c r="AB51" s="230">
        <v>37.29</v>
      </c>
      <c r="AC51" s="230">
        <v>48.42</v>
      </c>
      <c r="AD51" s="230">
        <v>59.56</v>
      </c>
      <c r="AE51" s="232">
        <f t="shared" si="9"/>
        <v>234.66224100000002</v>
      </c>
      <c r="AF51" s="230">
        <f t="shared" si="9"/>
        <v>304.70221800000002</v>
      </c>
      <c r="AG51" s="233">
        <f t="shared" si="9"/>
        <v>374.80512400000003</v>
      </c>
      <c r="AQ51" s="48"/>
      <c r="BA51" s="12"/>
      <c r="BB51" s="13"/>
      <c r="BC51" s="44">
        <v>2026</v>
      </c>
      <c r="BD51" s="230">
        <v>2.23</v>
      </c>
      <c r="BE51" s="230">
        <v>3.19</v>
      </c>
      <c r="BF51" s="230">
        <v>4.1399999999999997</v>
      </c>
      <c r="BG51" s="68"/>
      <c r="BH51" s="69"/>
      <c r="BI51" s="40"/>
      <c r="BJ51" s="70"/>
      <c r="BL51" s="44">
        <v>2021</v>
      </c>
      <c r="BM51" s="230">
        <v>1.77</v>
      </c>
      <c r="BN51" s="230">
        <v>2.27</v>
      </c>
      <c r="BO51" s="230">
        <v>2.78</v>
      </c>
      <c r="BP51" s="40"/>
      <c r="BQ51" s="41"/>
      <c r="BR51" s="40"/>
      <c r="BS51" s="39"/>
      <c r="BT51" s="203">
        <v>2018</v>
      </c>
      <c r="BU51" s="222">
        <v>11.7</v>
      </c>
      <c r="BV51" s="223">
        <v>15.8</v>
      </c>
      <c r="BW51" s="224">
        <v>11.7</v>
      </c>
      <c r="BX51" s="225">
        <v>15.8</v>
      </c>
      <c r="BY51" s="83"/>
      <c r="BZ51" s="77"/>
      <c r="CA51" s="49"/>
      <c r="CB51" s="50"/>
      <c r="CC51" s="50"/>
      <c r="CD51" s="204">
        <v>2019</v>
      </c>
      <c r="CE51" s="206">
        <v>75</v>
      </c>
      <c r="CF51" s="89"/>
      <c r="CG51" s="50"/>
      <c r="CH51" s="51"/>
      <c r="CI51" s="77"/>
      <c r="CJ51" s="39"/>
      <c r="CK51" s="40"/>
      <c r="CL51" s="207">
        <v>2019</v>
      </c>
      <c r="CM51" s="230">
        <v>1.33</v>
      </c>
      <c r="CN51" s="230">
        <v>1.33</v>
      </c>
      <c r="CO51" s="230">
        <v>1.33</v>
      </c>
      <c r="CP51" s="68"/>
      <c r="CQ51" s="41"/>
      <c r="CR51" s="65"/>
      <c r="CY51" s="40"/>
      <c r="CZ51" s="40"/>
      <c r="DA51" s="40"/>
      <c r="DB51" s="40"/>
      <c r="DC51" s="40"/>
      <c r="DD51" s="40"/>
      <c r="DE51" s="40"/>
      <c r="DF51" s="40"/>
    </row>
    <row r="52" spans="2:110" x14ac:dyDescent="0.4">
      <c r="B52" s="12"/>
      <c r="C52" s="184">
        <v>43344</v>
      </c>
      <c r="D52" s="230">
        <v>70.069999999999993</v>
      </c>
      <c r="E52" s="238">
        <v>40.369999999999997</v>
      </c>
      <c r="F52" s="238">
        <v>53.44</v>
      </c>
      <c r="G52" s="230">
        <v>29.7</v>
      </c>
      <c r="H52" s="230">
        <v>16.63</v>
      </c>
      <c r="I52" s="14"/>
      <c r="K52" s="187">
        <v>2020</v>
      </c>
      <c r="L52" s="230">
        <v>28</v>
      </c>
      <c r="M52" s="230">
        <v>35</v>
      </c>
      <c r="N52" s="230">
        <v>42</v>
      </c>
      <c r="O52" s="230">
        <f t="shared" si="0"/>
        <v>176.2012</v>
      </c>
      <c r="P52" s="230">
        <f t="shared" si="0"/>
        <v>220.25150000000002</v>
      </c>
      <c r="Q52" s="233">
        <f t="shared" si="0"/>
        <v>264.30180000000001</v>
      </c>
      <c r="S52" s="187">
        <v>2020</v>
      </c>
      <c r="T52" s="230">
        <v>31.11</v>
      </c>
      <c r="U52" s="230">
        <v>38.89</v>
      </c>
      <c r="V52" s="230">
        <v>46.67</v>
      </c>
      <c r="W52" s="230">
        <f t="shared" si="11"/>
        <v>195.772119</v>
      </c>
      <c r="X52" s="230">
        <f t="shared" si="11"/>
        <v>244.73088100000001</v>
      </c>
      <c r="Y52" s="233">
        <f t="shared" si="11"/>
        <v>293.68964300000005</v>
      </c>
      <c r="AA52" s="187">
        <v>2025</v>
      </c>
      <c r="AB52" s="230">
        <v>38.51</v>
      </c>
      <c r="AC52" s="230">
        <v>50.67</v>
      </c>
      <c r="AD52" s="230">
        <v>62.83</v>
      </c>
      <c r="AE52" s="232">
        <f t="shared" si="9"/>
        <v>242.33957900000001</v>
      </c>
      <c r="AF52" s="230">
        <f t="shared" si="9"/>
        <v>318.861243</v>
      </c>
      <c r="AG52" s="233">
        <f t="shared" si="9"/>
        <v>395.38290699999999</v>
      </c>
      <c r="AQ52" s="48"/>
      <c r="BA52" s="12"/>
      <c r="BB52" s="13"/>
      <c r="BC52" s="44">
        <v>2027</v>
      </c>
      <c r="BD52" s="230">
        <v>2.2000000000000002</v>
      </c>
      <c r="BE52" s="230">
        <v>3.28</v>
      </c>
      <c r="BF52" s="230">
        <v>4.37</v>
      </c>
      <c r="BG52" s="68"/>
      <c r="BH52" s="69"/>
      <c r="BI52" s="40"/>
      <c r="BJ52" s="70"/>
      <c r="BL52" s="44">
        <v>2022</v>
      </c>
      <c r="BM52" s="230">
        <v>1.88</v>
      </c>
      <c r="BN52" s="230">
        <v>2.41</v>
      </c>
      <c r="BO52" s="230">
        <v>2.94</v>
      </c>
      <c r="BP52" s="40"/>
      <c r="BQ52" s="41"/>
      <c r="BR52" s="40"/>
      <c r="BS52" s="39"/>
      <c r="BT52" s="203">
        <v>2019</v>
      </c>
      <c r="BU52" s="222">
        <v>10.6</v>
      </c>
      <c r="BV52" s="223">
        <v>13.6</v>
      </c>
      <c r="BW52" s="224">
        <v>10.6</v>
      </c>
      <c r="BX52" s="225">
        <v>13.6</v>
      </c>
      <c r="BY52" s="83"/>
      <c r="BZ52" s="77"/>
      <c r="CA52" s="77"/>
      <c r="CB52" s="77"/>
      <c r="CC52" s="77"/>
      <c r="CD52" s="32" t="s">
        <v>74</v>
      </c>
      <c r="CE52" s="77"/>
      <c r="CF52" s="77"/>
      <c r="CG52" s="77"/>
      <c r="CH52" s="77"/>
      <c r="CI52" s="77"/>
      <c r="CJ52" s="39"/>
      <c r="CK52" s="40"/>
      <c r="CL52" s="207">
        <v>2020</v>
      </c>
      <c r="CM52" s="230">
        <v>1.4</v>
      </c>
      <c r="CN52" s="230">
        <v>1.75</v>
      </c>
      <c r="CO52" s="230">
        <v>2.1</v>
      </c>
      <c r="CP52" s="68"/>
      <c r="CQ52" s="41"/>
      <c r="CR52" s="65"/>
      <c r="CS52" s="65"/>
      <c r="CT52" s="65"/>
      <c r="CU52" s="71"/>
      <c r="CV52" s="65"/>
      <c r="CW52" s="65"/>
      <c r="CX52" s="65"/>
      <c r="CY52" s="40"/>
      <c r="CZ52" s="40"/>
      <c r="DA52" s="40"/>
      <c r="DB52" s="40"/>
      <c r="DC52" s="40"/>
      <c r="DD52" s="40"/>
      <c r="DE52" s="40"/>
      <c r="DF52" s="40"/>
    </row>
    <row r="53" spans="2:110" x14ac:dyDescent="0.4">
      <c r="B53" s="12"/>
      <c r="C53" s="184">
        <v>43374</v>
      </c>
      <c r="D53" s="230">
        <v>70.760000000000005</v>
      </c>
      <c r="E53" s="238">
        <v>41.15</v>
      </c>
      <c r="F53" s="238">
        <v>49.77</v>
      </c>
      <c r="G53" s="230">
        <v>29.61</v>
      </c>
      <c r="H53" s="230">
        <v>20.99</v>
      </c>
      <c r="I53" s="14"/>
      <c r="K53" s="187">
        <v>2021</v>
      </c>
      <c r="L53" s="230">
        <v>41</v>
      </c>
      <c r="M53" s="230">
        <v>51.25</v>
      </c>
      <c r="N53" s="230">
        <v>61.5</v>
      </c>
      <c r="O53" s="230">
        <f t="shared" si="0"/>
        <v>258.00890000000004</v>
      </c>
      <c r="P53" s="230">
        <f t="shared" si="0"/>
        <v>322.51112499999999</v>
      </c>
      <c r="Q53" s="233">
        <f t="shared" si="0"/>
        <v>387.01335</v>
      </c>
      <c r="S53" s="187">
        <v>2021</v>
      </c>
      <c r="T53" s="230">
        <v>47.84</v>
      </c>
      <c r="U53" s="230">
        <v>59.8</v>
      </c>
      <c r="V53" s="230">
        <v>71.760000000000005</v>
      </c>
      <c r="W53" s="230">
        <f t="shared" si="11"/>
        <v>301.05233600000003</v>
      </c>
      <c r="X53" s="230">
        <f t="shared" si="11"/>
        <v>376.31542000000002</v>
      </c>
      <c r="Y53" s="233">
        <f t="shared" si="11"/>
        <v>451.57850400000007</v>
      </c>
      <c r="AA53" s="187">
        <v>2026</v>
      </c>
      <c r="AB53" s="230">
        <v>38.96</v>
      </c>
      <c r="AC53" s="230">
        <v>51.95</v>
      </c>
      <c r="AD53" s="230">
        <v>64.930000000000007</v>
      </c>
      <c r="AE53" s="232">
        <f>AB53*6.2929</f>
        <v>245.17138400000002</v>
      </c>
      <c r="AF53" s="230">
        <f t="shared" ref="AF53:AG55" si="12">AC53*6.2929</f>
        <v>326.91615500000006</v>
      </c>
      <c r="AG53" s="233">
        <f t="shared" si="12"/>
        <v>408.59799700000008</v>
      </c>
      <c r="AQ53" s="48"/>
      <c r="BA53" s="12"/>
      <c r="BB53" s="13"/>
      <c r="BC53" s="44">
        <v>2028</v>
      </c>
      <c r="BD53" s="230">
        <v>2.27</v>
      </c>
      <c r="BE53" s="230">
        <v>3.38</v>
      </c>
      <c r="BF53" s="230">
        <v>4.5</v>
      </c>
      <c r="BG53" s="13"/>
      <c r="BH53" s="14"/>
      <c r="BJ53" s="12"/>
      <c r="BL53" s="44">
        <v>2023</v>
      </c>
      <c r="BM53" s="230">
        <v>1.91</v>
      </c>
      <c r="BN53" s="230">
        <v>2.4500000000000002</v>
      </c>
      <c r="BO53" s="230">
        <v>2.99</v>
      </c>
      <c r="BP53" s="13"/>
      <c r="BQ53" s="14"/>
      <c r="BS53" s="12"/>
      <c r="BT53" s="203">
        <v>2020</v>
      </c>
      <c r="BU53" s="222">
        <v>10.5</v>
      </c>
      <c r="BV53" s="223">
        <v>5.9</v>
      </c>
      <c r="BW53" s="224">
        <v>9.1999999999999993</v>
      </c>
      <c r="BX53" s="225">
        <v>4.9000000000000004</v>
      </c>
      <c r="BY53" s="80"/>
      <c r="BZ53" s="78"/>
      <c r="CA53" s="78"/>
      <c r="CB53" s="78"/>
      <c r="CC53" s="78"/>
      <c r="CD53" s="78"/>
      <c r="CE53" s="78"/>
      <c r="CF53" s="78"/>
      <c r="CG53" s="78"/>
      <c r="CH53" s="78"/>
      <c r="CI53" s="78"/>
      <c r="CJ53" s="12"/>
      <c r="CK53" s="13"/>
      <c r="CL53" s="207">
        <v>2021</v>
      </c>
      <c r="CM53" s="230">
        <v>1.64</v>
      </c>
      <c r="CN53" s="230">
        <v>2.1</v>
      </c>
      <c r="CO53" s="230">
        <v>2.56</v>
      </c>
      <c r="CP53" s="13"/>
      <c r="CQ53" s="14"/>
    </row>
    <row r="54" spans="2:110" ht="15" thickBot="1" x14ac:dyDescent="0.45">
      <c r="B54" s="12"/>
      <c r="C54" s="184">
        <v>43405</v>
      </c>
      <c r="D54" s="230">
        <v>56.6</v>
      </c>
      <c r="E54" s="238">
        <v>11.03</v>
      </c>
      <c r="F54" s="238">
        <v>22.14</v>
      </c>
      <c r="G54" s="230">
        <v>45.57</v>
      </c>
      <c r="H54" s="230">
        <v>34.46</v>
      </c>
      <c r="I54" s="14"/>
      <c r="K54" s="187">
        <v>2022</v>
      </c>
      <c r="L54" s="230">
        <v>49.2</v>
      </c>
      <c r="M54" s="230">
        <v>60</v>
      </c>
      <c r="N54" s="230">
        <v>70.8</v>
      </c>
      <c r="O54" s="230">
        <f t="shared" si="0"/>
        <v>309.61068000000006</v>
      </c>
      <c r="P54" s="230">
        <f t="shared" si="0"/>
        <v>377.57400000000001</v>
      </c>
      <c r="Q54" s="233">
        <f t="shared" si="0"/>
        <v>445.53732000000002</v>
      </c>
      <c r="S54" s="187">
        <v>2022</v>
      </c>
      <c r="T54" s="230">
        <v>55.03</v>
      </c>
      <c r="U54" s="230">
        <v>67.11</v>
      </c>
      <c r="V54" s="230">
        <v>79.180000000000007</v>
      </c>
      <c r="W54" s="230">
        <f t="shared" si="11"/>
        <v>346.29828700000002</v>
      </c>
      <c r="X54" s="230">
        <f t="shared" si="11"/>
        <v>422.31651900000003</v>
      </c>
      <c r="Y54" s="233">
        <f t="shared" si="11"/>
        <v>498.2718220000001</v>
      </c>
      <c r="AA54" s="187">
        <v>2027</v>
      </c>
      <c r="AB54" s="230">
        <v>39.93</v>
      </c>
      <c r="AC54" s="230">
        <v>53.24</v>
      </c>
      <c r="AD54" s="230">
        <v>66.56</v>
      </c>
      <c r="AE54" s="232">
        <f t="shared" ref="AE54:AE55" si="13">AB54*6.2929</f>
        <v>251.275497</v>
      </c>
      <c r="AF54" s="230">
        <f t="shared" si="12"/>
        <v>335.03399600000006</v>
      </c>
      <c r="AG54" s="233">
        <f t="shared" si="12"/>
        <v>418.85542400000003</v>
      </c>
      <c r="AQ54" s="48"/>
      <c r="BA54" s="18"/>
      <c r="BB54" s="73"/>
      <c r="BC54" s="202">
        <v>2029</v>
      </c>
      <c r="BD54" s="231">
        <v>2.33</v>
      </c>
      <c r="BE54" s="231">
        <v>3.48</v>
      </c>
      <c r="BF54" s="231">
        <v>4.63</v>
      </c>
      <c r="BG54" s="73"/>
      <c r="BH54" s="19"/>
      <c r="BJ54" s="12"/>
      <c r="BL54" s="44">
        <v>2024</v>
      </c>
      <c r="BM54" s="230">
        <v>1.94</v>
      </c>
      <c r="BN54" s="230">
        <v>2.56</v>
      </c>
      <c r="BO54" s="230">
        <v>3.17</v>
      </c>
      <c r="BP54" s="13"/>
      <c r="BQ54" s="14"/>
      <c r="BS54" s="12"/>
      <c r="BT54" s="203">
        <v>2021</v>
      </c>
      <c r="BU54" s="222">
        <v>13.3</v>
      </c>
      <c r="BV54" s="223">
        <v>6.6</v>
      </c>
      <c r="BW54" s="224">
        <v>13.2</v>
      </c>
      <c r="BX54" s="225">
        <v>5.8</v>
      </c>
      <c r="BY54" s="80"/>
      <c r="BZ54" s="78"/>
      <c r="CA54" s="78"/>
      <c r="CB54" s="78"/>
      <c r="CC54" s="78"/>
      <c r="CD54" s="78"/>
      <c r="CE54" s="78"/>
      <c r="CF54" s="78"/>
      <c r="CG54" s="78"/>
      <c r="CH54" s="78"/>
      <c r="CI54" s="78"/>
      <c r="CJ54" s="12"/>
      <c r="CK54" s="13"/>
      <c r="CL54" s="207">
        <v>2022</v>
      </c>
      <c r="CM54" s="230">
        <v>1.74</v>
      </c>
      <c r="CN54" s="230">
        <v>2.2400000000000002</v>
      </c>
      <c r="CO54" s="230">
        <v>2.73</v>
      </c>
      <c r="CP54" s="13"/>
      <c r="CQ54" s="14"/>
    </row>
    <row r="55" spans="2:110" x14ac:dyDescent="0.4">
      <c r="B55" s="12"/>
      <c r="C55" s="184">
        <v>43435</v>
      </c>
      <c r="D55" s="230">
        <v>48.68</v>
      </c>
      <c r="E55" s="238">
        <v>5.97</v>
      </c>
      <c r="F55" s="238">
        <v>12.13</v>
      </c>
      <c r="G55" s="230">
        <v>42.71</v>
      </c>
      <c r="H55" s="230">
        <v>36.549999999999997</v>
      </c>
      <c r="I55" s="14"/>
      <c r="K55" s="187">
        <v>2023</v>
      </c>
      <c r="L55" s="230">
        <v>47.74</v>
      </c>
      <c r="M55" s="230">
        <v>61.2</v>
      </c>
      <c r="N55" s="230">
        <v>74.66</v>
      </c>
      <c r="O55" s="230">
        <f t="shared" si="0"/>
        <v>300.42304600000006</v>
      </c>
      <c r="P55" s="230">
        <f t="shared" si="0"/>
        <v>385.12548000000004</v>
      </c>
      <c r="Q55" s="233">
        <f t="shared" si="0"/>
        <v>469.82791400000002</v>
      </c>
      <c r="S55" s="187">
        <v>2023</v>
      </c>
      <c r="T55" s="230">
        <v>55.2</v>
      </c>
      <c r="U55" s="230">
        <v>70.77</v>
      </c>
      <c r="V55" s="230">
        <v>86.34</v>
      </c>
      <c r="W55" s="230">
        <f t="shared" si="11"/>
        <v>347.36808000000002</v>
      </c>
      <c r="X55" s="230">
        <f t="shared" si="11"/>
        <v>445.34853299999997</v>
      </c>
      <c r="Y55" s="233">
        <f t="shared" si="11"/>
        <v>543.3289860000001</v>
      </c>
      <c r="AA55" s="187">
        <v>2028</v>
      </c>
      <c r="AB55" s="230">
        <v>40.93</v>
      </c>
      <c r="AC55" s="230">
        <v>54.57</v>
      </c>
      <c r="AD55" s="230">
        <v>68.209999999999994</v>
      </c>
      <c r="AE55" s="232">
        <f t="shared" si="13"/>
        <v>257.568397</v>
      </c>
      <c r="AF55" s="230">
        <f t="shared" si="12"/>
        <v>343.40355300000004</v>
      </c>
      <c r="AG55" s="233">
        <f t="shared" si="12"/>
        <v>429.23870899999997</v>
      </c>
      <c r="AQ55" s="48"/>
      <c r="BC55" s="72" t="s">
        <v>60</v>
      </c>
      <c r="BJ55" s="12"/>
      <c r="BL55" s="44">
        <v>2025</v>
      </c>
      <c r="BM55" s="230">
        <v>1.92</v>
      </c>
      <c r="BN55" s="230">
        <v>2.6</v>
      </c>
      <c r="BO55" s="230">
        <v>3.28</v>
      </c>
      <c r="BP55" s="13"/>
      <c r="BQ55" s="14"/>
      <c r="BS55" s="12"/>
      <c r="BT55" s="203">
        <v>2022</v>
      </c>
      <c r="BU55" s="222">
        <v>13.3</v>
      </c>
      <c r="BV55" s="223">
        <v>7.7</v>
      </c>
      <c r="BW55" s="224">
        <v>13.8</v>
      </c>
      <c r="BX55" s="225">
        <v>6.7</v>
      </c>
      <c r="BY55" s="80"/>
      <c r="BZ55" s="78"/>
      <c r="CA55" s="78"/>
      <c r="CB55" s="78"/>
      <c r="CC55" s="78"/>
      <c r="CE55" s="78"/>
      <c r="CF55" s="78"/>
      <c r="CG55" s="78"/>
      <c r="CH55" s="78"/>
      <c r="CI55" s="78"/>
      <c r="CJ55" s="12"/>
      <c r="CK55" s="13"/>
      <c r="CL55" s="207">
        <v>2023</v>
      </c>
      <c r="CM55" s="230">
        <v>1.77</v>
      </c>
      <c r="CN55" s="230">
        <v>2.27</v>
      </c>
      <c r="CO55" s="230">
        <v>2.78</v>
      </c>
      <c r="CP55" s="13"/>
      <c r="CQ55" s="14"/>
    </row>
    <row r="56" spans="2:110" ht="15" thickBot="1" x14ac:dyDescent="0.45">
      <c r="B56" s="12"/>
      <c r="C56" s="184">
        <v>43466</v>
      </c>
      <c r="D56" s="230">
        <v>51.38</v>
      </c>
      <c r="E56" s="238">
        <v>34.299999999999997</v>
      </c>
      <c r="F56" s="238">
        <v>38.369999999999997</v>
      </c>
      <c r="G56" s="230">
        <v>17.079999999999998</v>
      </c>
      <c r="H56" s="230">
        <v>13.01</v>
      </c>
      <c r="I56" s="14"/>
      <c r="K56" s="187">
        <v>2024</v>
      </c>
      <c r="L56" s="230">
        <v>48.07</v>
      </c>
      <c r="M56" s="230">
        <v>62.42</v>
      </c>
      <c r="N56" s="230">
        <v>76.78</v>
      </c>
      <c r="O56" s="230">
        <f t="shared" si="0"/>
        <v>302.49970300000001</v>
      </c>
      <c r="P56" s="230">
        <f t="shared" si="0"/>
        <v>392.80281800000006</v>
      </c>
      <c r="Q56" s="233">
        <f t="shared" si="0"/>
        <v>483.16886200000005</v>
      </c>
      <c r="S56" s="187">
        <v>2024</v>
      </c>
      <c r="T56" s="230">
        <v>55.7</v>
      </c>
      <c r="U56" s="230">
        <v>72.34</v>
      </c>
      <c r="V56" s="230">
        <v>88.98</v>
      </c>
      <c r="W56" s="230">
        <f t="shared" si="11"/>
        <v>350.51453000000004</v>
      </c>
      <c r="X56" s="230">
        <f t="shared" si="11"/>
        <v>455.22838600000006</v>
      </c>
      <c r="Y56" s="233">
        <f t="shared" si="11"/>
        <v>559.94224200000008</v>
      </c>
      <c r="AA56" s="188">
        <v>2029</v>
      </c>
      <c r="AB56" s="231">
        <v>41.94</v>
      </c>
      <c r="AC56" s="231">
        <v>55.92</v>
      </c>
      <c r="AD56" s="231">
        <v>69.900000000000006</v>
      </c>
      <c r="AE56" s="234">
        <f t="shared" ref="AE56" si="14">AB56*6.2929</f>
        <v>263.92422599999998</v>
      </c>
      <c r="AF56" s="231">
        <f t="shared" ref="AF56" si="15">AC56*6.2929</f>
        <v>351.89896800000002</v>
      </c>
      <c r="AG56" s="235">
        <f t="shared" ref="AG56" si="16">AD56*6.2929</f>
        <v>439.87371000000007</v>
      </c>
      <c r="AQ56" s="48"/>
      <c r="BC56" s="30" t="s">
        <v>61</v>
      </c>
      <c r="BJ56" s="12"/>
      <c r="BL56" s="44">
        <v>2026</v>
      </c>
      <c r="BM56" s="230">
        <v>1.98</v>
      </c>
      <c r="BN56" s="230">
        <v>2.83</v>
      </c>
      <c r="BO56" s="230">
        <v>3.68</v>
      </c>
      <c r="BP56" s="13"/>
      <c r="BQ56" s="14"/>
      <c r="BS56" s="12"/>
      <c r="BT56" s="203">
        <v>2023</v>
      </c>
      <c r="BU56" s="222">
        <v>13.1</v>
      </c>
      <c r="BV56" s="223">
        <v>8.3000000000000007</v>
      </c>
      <c r="BW56" s="224">
        <v>13.6</v>
      </c>
      <c r="BX56" s="225">
        <v>7.4</v>
      </c>
      <c r="BY56" s="80"/>
      <c r="BZ56" s="78"/>
      <c r="CA56" s="78"/>
      <c r="CB56" s="78"/>
      <c r="CC56" s="78"/>
      <c r="CD56" s="78"/>
      <c r="CE56" s="78"/>
      <c r="CF56" s="78"/>
      <c r="CG56" s="78"/>
      <c r="CH56" s="78"/>
      <c r="CI56" s="78"/>
      <c r="CJ56" s="12"/>
      <c r="CK56" s="13"/>
      <c r="CL56" s="207">
        <v>2024</v>
      </c>
      <c r="CM56" s="230">
        <v>1.81</v>
      </c>
      <c r="CN56" s="230">
        <v>2.38</v>
      </c>
      <c r="CO56" s="230">
        <v>2.95</v>
      </c>
      <c r="CP56" s="13"/>
      <c r="CQ56" s="14"/>
    </row>
    <row r="57" spans="2:110" x14ac:dyDescent="0.4">
      <c r="B57" s="12"/>
      <c r="C57" s="184">
        <v>43497</v>
      </c>
      <c r="D57" s="230">
        <v>55.01</v>
      </c>
      <c r="E57" s="238">
        <v>45.33</v>
      </c>
      <c r="F57" s="238">
        <v>49.46</v>
      </c>
      <c r="G57" s="230">
        <v>9.68</v>
      </c>
      <c r="H57" s="230">
        <v>5.55</v>
      </c>
      <c r="I57" s="14"/>
      <c r="K57" s="187">
        <v>2025</v>
      </c>
      <c r="L57" s="230">
        <v>48.39</v>
      </c>
      <c r="M57" s="230">
        <v>63.67</v>
      </c>
      <c r="N57" s="230">
        <v>78.95</v>
      </c>
      <c r="O57" s="230">
        <f t="shared" si="0"/>
        <v>304.51343100000003</v>
      </c>
      <c r="P57" s="230">
        <f t="shared" si="0"/>
        <v>400.66894300000001</v>
      </c>
      <c r="Q57" s="233">
        <f t="shared" si="0"/>
        <v>496.82445500000006</v>
      </c>
      <c r="S57" s="187">
        <v>2025</v>
      </c>
      <c r="T57" s="230">
        <v>55.74</v>
      </c>
      <c r="U57" s="230">
        <v>73.34</v>
      </c>
      <c r="V57" s="230">
        <v>90.94</v>
      </c>
      <c r="W57" s="230">
        <f t="shared" si="11"/>
        <v>350.76624600000002</v>
      </c>
      <c r="X57" s="230">
        <f t="shared" si="11"/>
        <v>461.52128600000003</v>
      </c>
      <c r="Y57" s="233">
        <f t="shared" si="11"/>
        <v>572.27632600000004</v>
      </c>
      <c r="AA57" s="32" t="s">
        <v>24</v>
      </c>
      <c r="BJ57" s="12"/>
      <c r="BL57" s="44">
        <v>2027</v>
      </c>
      <c r="BM57" s="230">
        <v>1.97</v>
      </c>
      <c r="BN57" s="230">
        <v>2.94</v>
      </c>
      <c r="BO57" s="230">
        <v>3.91</v>
      </c>
      <c r="BP57" s="13"/>
      <c r="BQ57" s="14"/>
      <c r="BS57" s="12"/>
      <c r="BT57" s="203">
        <v>2024</v>
      </c>
      <c r="BU57" s="222">
        <v>13</v>
      </c>
      <c r="BV57" s="223">
        <v>8.9</v>
      </c>
      <c r="BW57" s="224">
        <v>13.1</v>
      </c>
      <c r="BX57" s="225">
        <v>7.8</v>
      </c>
      <c r="BY57" s="80"/>
      <c r="BZ57" s="78"/>
      <c r="CA57" s="78"/>
      <c r="CB57" s="78"/>
      <c r="CC57" s="78"/>
      <c r="CD57" s="78"/>
      <c r="CE57" s="78"/>
      <c r="CF57" s="78"/>
      <c r="CG57" s="78"/>
      <c r="CH57" s="78"/>
      <c r="CI57" s="78"/>
      <c r="CJ57" s="12"/>
      <c r="CK57" s="13"/>
      <c r="CL57" s="207">
        <v>2025</v>
      </c>
      <c r="CM57" s="230">
        <v>1.79</v>
      </c>
      <c r="CN57" s="230">
        <v>2.42</v>
      </c>
      <c r="CO57" s="230">
        <v>3.05</v>
      </c>
      <c r="CP57" s="13"/>
      <c r="CQ57" s="14"/>
    </row>
    <row r="58" spans="2:110" x14ac:dyDescent="0.4">
      <c r="B58" s="12"/>
      <c r="C58" s="184">
        <v>43525</v>
      </c>
      <c r="D58" s="230">
        <v>58.17</v>
      </c>
      <c r="E58" s="238">
        <v>48.21</v>
      </c>
      <c r="F58" s="238">
        <v>53.28</v>
      </c>
      <c r="G58" s="230">
        <v>9.9600000000000009</v>
      </c>
      <c r="H58" s="230">
        <v>4.8899999999999997</v>
      </c>
      <c r="I58" s="14"/>
      <c r="K58" s="187">
        <v>2026</v>
      </c>
      <c r="L58" s="230">
        <v>48.71</v>
      </c>
      <c r="M58" s="230">
        <v>64.95</v>
      </c>
      <c r="N58" s="230">
        <v>81.180000000000007</v>
      </c>
      <c r="O58" s="230">
        <f t="shared" si="0"/>
        <v>306.52715900000004</v>
      </c>
      <c r="P58" s="230">
        <f t="shared" si="0"/>
        <v>408.72385500000001</v>
      </c>
      <c r="Q58" s="233">
        <f t="shared" si="0"/>
        <v>510.85762200000005</v>
      </c>
      <c r="S58" s="187">
        <v>2026</v>
      </c>
      <c r="T58" s="230">
        <v>57.14</v>
      </c>
      <c r="U58" s="230">
        <v>76.180000000000007</v>
      </c>
      <c r="V58" s="230">
        <v>95.23</v>
      </c>
      <c r="W58" s="230">
        <f>T58*6.2929</f>
        <v>359.57630600000005</v>
      </c>
      <c r="X58" s="230">
        <f t="shared" si="11"/>
        <v>479.39312200000006</v>
      </c>
      <c r="Y58" s="233">
        <f t="shared" si="11"/>
        <v>599.27286700000002</v>
      </c>
      <c r="AA58" s="32" t="s">
        <v>13</v>
      </c>
      <c r="BJ58" s="12"/>
      <c r="BL58" s="44">
        <v>2028</v>
      </c>
      <c r="BM58" s="230">
        <v>2.0499999999999998</v>
      </c>
      <c r="BN58" s="230">
        <v>3.06</v>
      </c>
      <c r="BO58" s="230">
        <v>4.07</v>
      </c>
      <c r="BP58" s="13"/>
      <c r="BQ58" s="14"/>
      <c r="BS58" s="12"/>
      <c r="BT58" s="203">
        <v>2025</v>
      </c>
      <c r="BU58" s="222">
        <v>13</v>
      </c>
      <c r="BV58" s="223">
        <v>9.1999999999999993</v>
      </c>
      <c r="BW58" s="224">
        <v>12.8</v>
      </c>
      <c r="BX58" s="225">
        <v>8.1</v>
      </c>
      <c r="BY58" s="80"/>
      <c r="BZ58" s="78"/>
      <c r="CA58" s="78"/>
      <c r="CB58" s="78"/>
      <c r="CC58" s="78"/>
      <c r="CD58" s="78"/>
      <c r="CE58" s="78"/>
      <c r="CF58" s="78"/>
      <c r="CG58" s="78"/>
      <c r="CH58" s="78"/>
      <c r="CI58" s="78"/>
      <c r="CJ58" s="12"/>
      <c r="CK58" s="13"/>
      <c r="CL58" s="207">
        <v>2026</v>
      </c>
      <c r="CM58" s="230">
        <v>1.86</v>
      </c>
      <c r="CN58" s="230">
        <v>2.65</v>
      </c>
      <c r="CO58" s="230">
        <v>3.44</v>
      </c>
      <c r="CP58" s="13"/>
      <c r="CQ58" s="14"/>
    </row>
    <row r="59" spans="2:110" ht="15.45" thickBot="1" x14ac:dyDescent="0.45">
      <c r="B59" s="12"/>
      <c r="C59" s="184">
        <v>43556</v>
      </c>
      <c r="D59" s="230">
        <v>63.88</v>
      </c>
      <c r="E59" s="238">
        <v>53.25</v>
      </c>
      <c r="F59" s="238">
        <v>58.33</v>
      </c>
      <c r="G59" s="230">
        <v>10.63</v>
      </c>
      <c r="H59" s="230">
        <v>5.55</v>
      </c>
      <c r="I59" s="14"/>
      <c r="K59" s="187">
        <v>2027</v>
      </c>
      <c r="L59" s="230">
        <v>49.68</v>
      </c>
      <c r="M59" s="230">
        <v>66.239999999999995</v>
      </c>
      <c r="N59" s="230">
        <v>82.81</v>
      </c>
      <c r="O59" s="230">
        <f t="shared" ref="O59:Q61" si="17">L59*6.2929</f>
        <v>312.63127200000002</v>
      </c>
      <c r="P59" s="230">
        <f t="shared" si="17"/>
        <v>416.84169600000001</v>
      </c>
      <c r="Q59" s="233">
        <f t="shared" si="17"/>
        <v>521.115049</v>
      </c>
      <c r="S59" s="187">
        <v>2027</v>
      </c>
      <c r="T59" s="230">
        <v>58.35</v>
      </c>
      <c r="U59" s="230">
        <v>77.81</v>
      </c>
      <c r="V59" s="230">
        <v>97.26</v>
      </c>
      <c r="W59" s="230">
        <f t="shared" ref="W59:W60" si="18">T59*6.2929</f>
        <v>367.19071500000001</v>
      </c>
      <c r="X59" s="230">
        <f t="shared" si="11"/>
        <v>489.65054900000007</v>
      </c>
      <c r="Y59" s="233">
        <f t="shared" si="11"/>
        <v>612.04745400000002</v>
      </c>
      <c r="AA59" s="33" t="s">
        <v>14</v>
      </c>
      <c r="BJ59" s="18"/>
      <c r="BK59" s="73"/>
      <c r="BL59" s="202">
        <v>2029</v>
      </c>
      <c r="BM59" s="231">
        <v>2.13</v>
      </c>
      <c r="BN59" s="231">
        <v>3.18</v>
      </c>
      <c r="BO59" s="231">
        <v>4.2300000000000004</v>
      </c>
      <c r="BP59" s="73"/>
      <c r="BQ59" s="19"/>
      <c r="BS59" s="12"/>
      <c r="BT59" s="203">
        <v>2026</v>
      </c>
      <c r="BU59" s="222">
        <v>12.8</v>
      </c>
      <c r="BV59" s="223">
        <v>10</v>
      </c>
      <c r="BW59" s="224">
        <v>12.5</v>
      </c>
      <c r="BX59" s="225">
        <v>8.8000000000000007</v>
      </c>
      <c r="BY59" s="80"/>
      <c r="BZ59" s="78"/>
      <c r="CA59" s="78"/>
      <c r="CB59" s="78"/>
      <c r="CC59" s="78"/>
      <c r="CD59" s="78"/>
      <c r="CE59" s="78"/>
      <c r="CF59" s="78"/>
      <c r="CG59" s="78"/>
      <c r="CH59" s="78"/>
      <c r="CI59" s="78"/>
      <c r="CJ59" s="12"/>
      <c r="CK59" s="13"/>
      <c r="CL59" s="207">
        <v>2027</v>
      </c>
      <c r="CM59" s="230">
        <v>1.85</v>
      </c>
      <c r="CN59" s="230">
        <v>2.76</v>
      </c>
      <c r="CO59" s="230">
        <v>3.67</v>
      </c>
      <c r="CP59" s="13"/>
      <c r="CQ59" s="14"/>
    </row>
    <row r="60" spans="2:110" x14ac:dyDescent="0.4">
      <c r="B60" s="12"/>
      <c r="C60" s="184">
        <v>43586</v>
      </c>
      <c r="D60" s="230">
        <v>60.77</v>
      </c>
      <c r="E60" s="238">
        <v>52.44</v>
      </c>
      <c r="F60" s="238">
        <v>55.95</v>
      </c>
      <c r="G60" s="230">
        <v>8.33</v>
      </c>
      <c r="H60" s="230">
        <v>4.82</v>
      </c>
      <c r="I60" s="14"/>
      <c r="K60" s="187">
        <v>2028</v>
      </c>
      <c r="L60" s="230">
        <v>50.68</v>
      </c>
      <c r="M60" s="230">
        <v>67.569999999999993</v>
      </c>
      <c r="N60" s="230">
        <v>84.46</v>
      </c>
      <c r="O60" s="230">
        <f t="shared" si="17"/>
        <v>318.924172</v>
      </c>
      <c r="P60" s="230">
        <f t="shared" si="17"/>
        <v>425.211253</v>
      </c>
      <c r="Q60" s="233">
        <f t="shared" si="17"/>
        <v>531.498334</v>
      </c>
      <c r="S60" s="187">
        <v>2028</v>
      </c>
      <c r="T60" s="230">
        <v>59.6</v>
      </c>
      <c r="U60" s="230">
        <v>79.459999999999994</v>
      </c>
      <c r="V60" s="230">
        <v>99.33</v>
      </c>
      <c r="W60" s="230">
        <f t="shared" si="18"/>
        <v>375.05684000000002</v>
      </c>
      <c r="X60" s="230">
        <f t="shared" si="11"/>
        <v>500.03383400000001</v>
      </c>
      <c r="Y60" s="233">
        <f t="shared" si="11"/>
        <v>625.073757</v>
      </c>
      <c r="BL60" s="74" t="s">
        <v>62</v>
      </c>
      <c r="BS60" s="12"/>
      <c r="BT60" s="203">
        <v>2027</v>
      </c>
      <c r="BU60" s="222">
        <v>12.6</v>
      </c>
      <c r="BV60" s="223">
        <v>10.5</v>
      </c>
      <c r="BW60" s="224">
        <v>12.4</v>
      </c>
      <c r="BX60" s="225">
        <v>9.4</v>
      </c>
      <c r="BY60" s="80"/>
      <c r="BZ60" s="78"/>
      <c r="CA60" s="75"/>
      <c r="CB60" s="75"/>
      <c r="CC60" s="75"/>
      <c r="CD60" s="75"/>
      <c r="CE60" s="75"/>
      <c r="CF60" s="75"/>
      <c r="CG60" s="75"/>
      <c r="CH60" s="75"/>
      <c r="CI60" s="75"/>
      <c r="CJ60" s="12"/>
      <c r="CK60" s="13"/>
      <c r="CL60" s="207">
        <v>2028</v>
      </c>
      <c r="CM60" s="230">
        <v>1.93</v>
      </c>
      <c r="CN60" s="230">
        <v>2.87</v>
      </c>
      <c r="CO60" s="230">
        <v>3.82</v>
      </c>
      <c r="CP60" s="13"/>
      <c r="CQ60" s="14"/>
    </row>
    <row r="61" spans="2:110" ht="15" thickBot="1" x14ac:dyDescent="0.45">
      <c r="B61" s="12"/>
      <c r="C61" s="184">
        <v>43617</v>
      </c>
      <c r="D61" s="238">
        <v>54.71</v>
      </c>
      <c r="E61" s="238">
        <v>41.74</v>
      </c>
      <c r="F61" s="238">
        <v>47.69</v>
      </c>
      <c r="G61" s="238">
        <v>12.97</v>
      </c>
      <c r="H61" s="230">
        <v>7.02</v>
      </c>
      <c r="I61" s="14"/>
      <c r="K61" s="188">
        <v>2029</v>
      </c>
      <c r="L61" s="231">
        <v>51.69</v>
      </c>
      <c r="M61" s="231">
        <v>68.92</v>
      </c>
      <c r="N61" s="231">
        <v>86.15</v>
      </c>
      <c r="O61" s="231">
        <f t="shared" si="17"/>
        <v>325.28000100000003</v>
      </c>
      <c r="P61" s="231">
        <f t="shared" si="17"/>
        <v>433.70666800000004</v>
      </c>
      <c r="Q61" s="235">
        <f t="shared" si="17"/>
        <v>542.1333350000001</v>
      </c>
      <c r="S61" s="188">
        <v>2029</v>
      </c>
      <c r="T61" s="231">
        <v>60.86</v>
      </c>
      <c r="U61" s="231">
        <v>81.150000000000006</v>
      </c>
      <c r="V61" s="231">
        <v>101.44</v>
      </c>
      <c r="W61" s="231">
        <f t="shared" ref="W61" si="19">T61*6.2929</f>
        <v>382.98589400000003</v>
      </c>
      <c r="X61" s="231">
        <f t="shared" ref="X61" si="20">U61*6.2929</f>
        <v>510.66883500000006</v>
      </c>
      <c r="Y61" s="235">
        <f t="shared" ref="Y61" si="21">V61*6.2929</f>
        <v>638.35177599999997</v>
      </c>
      <c r="BL61" s="74" t="s">
        <v>63</v>
      </c>
      <c r="BS61" s="12"/>
      <c r="BT61" s="203">
        <v>2028</v>
      </c>
      <c r="BU61" s="222">
        <v>12.6</v>
      </c>
      <c r="BV61" s="223">
        <v>11</v>
      </c>
      <c r="BW61" s="224">
        <v>12.3</v>
      </c>
      <c r="BX61" s="225">
        <v>10.1</v>
      </c>
      <c r="BY61" s="80"/>
      <c r="BZ61" s="78"/>
      <c r="CA61" s="75"/>
      <c r="CB61" s="75"/>
      <c r="CC61" s="75"/>
      <c r="CD61" s="75"/>
      <c r="CE61" s="75"/>
      <c r="CF61" s="75"/>
      <c r="CG61" s="75"/>
      <c r="CH61" s="75"/>
      <c r="CI61" s="75"/>
      <c r="CJ61" s="18"/>
      <c r="CK61" s="73"/>
      <c r="CL61" s="208">
        <v>2029</v>
      </c>
      <c r="CM61" s="231">
        <v>2</v>
      </c>
      <c r="CN61" s="231">
        <v>2.99</v>
      </c>
      <c r="CO61" s="231">
        <v>3.98</v>
      </c>
      <c r="CP61" s="73"/>
      <c r="CQ61" s="19"/>
    </row>
    <row r="62" spans="2:110" ht="15" thickBot="1" x14ac:dyDescent="0.45">
      <c r="B62" s="12"/>
      <c r="C62" s="184">
        <v>43647</v>
      </c>
      <c r="D62" s="238">
        <v>57.54</v>
      </c>
      <c r="E62" s="238">
        <v>44.7</v>
      </c>
      <c r="F62" s="238">
        <v>53.58</v>
      </c>
      <c r="G62" s="238">
        <v>12.84</v>
      </c>
      <c r="H62" s="230">
        <v>3.96</v>
      </c>
      <c r="I62" s="14"/>
      <c r="K62" s="30" t="s">
        <v>12</v>
      </c>
      <c r="L62" s="31"/>
      <c r="M62" s="31"/>
      <c r="N62" s="31"/>
      <c r="O62" s="34"/>
      <c r="P62" s="34"/>
      <c r="Q62" s="34"/>
      <c r="S62" s="32" t="s">
        <v>20</v>
      </c>
      <c r="BS62" s="18"/>
      <c r="BT62" s="204">
        <v>2029</v>
      </c>
      <c r="BU62" s="226">
        <v>12.2</v>
      </c>
      <c r="BV62" s="227">
        <v>11.5</v>
      </c>
      <c r="BW62" s="228">
        <v>12.2</v>
      </c>
      <c r="BX62" s="229">
        <v>10.7</v>
      </c>
      <c r="BY62" s="85"/>
      <c r="BZ62" s="78"/>
      <c r="CA62" s="75"/>
      <c r="CB62" s="75"/>
      <c r="CC62" s="75"/>
      <c r="CD62" s="75"/>
      <c r="CE62" s="75"/>
      <c r="CF62" s="75"/>
      <c r="CG62" s="75"/>
      <c r="CH62" s="75"/>
      <c r="CI62" s="75"/>
      <c r="CL62" s="32" t="s">
        <v>75</v>
      </c>
    </row>
    <row r="63" spans="2:110" x14ac:dyDescent="0.4">
      <c r="B63" s="12"/>
      <c r="C63" s="184">
        <v>43678</v>
      </c>
      <c r="D63" s="238">
        <v>54.84</v>
      </c>
      <c r="E63" s="238">
        <v>43.1</v>
      </c>
      <c r="F63" s="238">
        <v>51.51</v>
      </c>
      <c r="G63" s="238">
        <v>11.74</v>
      </c>
      <c r="H63" s="230">
        <v>3.33</v>
      </c>
      <c r="I63" s="14"/>
      <c r="K63" s="32" t="s">
        <v>13</v>
      </c>
      <c r="L63" s="35"/>
      <c r="M63" s="35"/>
      <c r="N63" s="36"/>
      <c r="O63" s="36"/>
      <c r="P63" s="36"/>
      <c r="Q63" s="36"/>
      <c r="S63" s="32" t="s">
        <v>21</v>
      </c>
      <c r="BT63" s="72" t="s">
        <v>219</v>
      </c>
      <c r="BU63" s="78"/>
      <c r="BV63" s="78"/>
      <c r="BW63" s="75"/>
      <c r="BX63" s="75"/>
      <c r="BY63" s="75"/>
      <c r="BZ63" s="75"/>
      <c r="CA63" s="75"/>
      <c r="CB63" s="75"/>
      <c r="CC63" s="75"/>
      <c r="CD63" s="75"/>
      <c r="CE63" s="75"/>
      <c r="CF63" s="75"/>
      <c r="CG63" s="75"/>
      <c r="CH63" s="75"/>
      <c r="CI63" s="75"/>
      <c r="CL63" s="74" t="s">
        <v>63</v>
      </c>
    </row>
    <row r="64" spans="2:110" ht="15" x14ac:dyDescent="0.4">
      <c r="B64" s="12"/>
      <c r="C64" s="184">
        <v>43709</v>
      </c>
      <c r="D64" s="238">
        <v>56.88</v>
      </c>
      <c r="E64" s="238">
        <v>44.84</v>
      </c>
      <c r="F64" s="238">
        <v>51.96</v>
      </c>
      <c r="G64" s="238">
        <v>12.04</v>
      </c>
      <c r="H64" s="230">
        <v>4.92</v>
      </c>
      <c r="I64" s="14"/>
      <c r="K64" s="33" t="s">
        <v>14</v>
      </c>
      <c r="L64" s="37"/>
      <c r="M64" s="38"/>
      <c r="N64" s="37"/>
      <c r="O64" s="38"/>
      <c r="P64" s="38"/>
      <c r="Q64" s="38"/>
      <c r="S64" s="33" t="s">
        <v>22</v>
      </c>
      <c r="BT64" s="72" t="s">
        <v>20</v>
      </c>
      <c r="BU64" s="78"/>
      <c r="BV64" s="78"/>
      <c r="BW64" s="75"/>
      <c r="BX64" s="75"/>
      <c r="BY64" s="75"/>
      <c r="BZ64" s="75"/>
      <c r="CA64" s="75"/>
      <c r="CB64" s="75"/>
      <c r="CC64" s="75"/>
      <c r="CD64" s="75"/>
      <c r="CE64" s="75"/>
      <c r="CF64" s="75"/>
      <c r="CG64" s="75"/>
      <c r="CH64" s="75"/>
      <c r="CI64" s="75"/>
    </row>
    <row r="65" spans="2:87" x14ac:dyDescent="0.4">
      <c r="B65" s="12"/>
      <c r="C65" s="184">
        <v>43739</v>
      </c>
      <c r="D65" s="238">
        <v>54.01</v>
      </c>
      <c r="E65" s="238">
        <v>41.96</v>
      </c>
      <c r="F65" s="238">
        <v>49.28</v>
      </c>
      <c r="G65" s="238">
        <v>12.05</v>
      </c>
      <c r="H65" s="230">
        <v>4.7300000000000004</v>
      </c>
      <c r="I65" s="14"/>
      <c r="BT65" s="75"/>
      <c r="BU65" s="75"/>
      <c r="BV65" s="75"/>
      <c r="BW65" s="75"/>
      <c r="BX65" s="75"/>
      <c r="BY65" s="75"/>
      <c r="BZ65" s="75"/>
      <c r="CA65" s="75"/>
      <c r="CB65" s="75"/>
      <c r="CC65" s="75"/>
      <c r="CD65" s="75"/>
      <c r="CE65" s="75"/>
      <c r="CF65" s="75"/>
      <c r="CG65" s="75"/>
      <c r="CH65" s="75"/>
      <c r="CI65" s="75"/>
    </row>
    <row r="66" spans="2:87" x14ac:dyDescent="0.4">
      <c r="B66" s="12"/>
      <c r="C66" s="184">
        <v>43770</v>
      </c>
      <c r="D66" s="238">
        <v>57.12</v>
      </c>
      <c r="E66" s="238">
        <v>42.32</v>
      </c>
      <c r="F66" s="238">
        <v>49.54</v>
      </c>
      <c r="G66" s="238">
        <v>14.8</v>
      </c>
      <c r="H66" s="230">
        <v>7.58</v>
      </c>
      <c r="I66" s="14"/>
      <c r="BT66" s="75"/>
      <c r="BU66" s="75"/>
      <c r="BV66" s="75"/>
      <c r="BW66" s="75"/>
      <c r="BX66" s="75"/>
      <c r="BY66" s="75"/>
      <c r="BZ66" s="75"/>
      <c r="CA66" s="75"/>
      <c r="CB66" s="75"/>
      <c r="CC66" s="75"/>
      <c r="CD66" s="75"/>
      <c r="CE66" s="75"/>
      <c r="CF66" s="75"/>
      <c r="CG66" s="75"/>
      <c r="CH66" s="75"/>
      <c r="CI66" s="75"/>
    </row>
    <row r="67" spans="2:87" ht="15" thickBot="1" x14ac:dyDescent="0.45">
      <c r="B67" s="18"/>
      <c r="C67" s="185">
        <v>43800</v>
      </c>
      <c r="D67" s="239">
        <v>59.86</v>
      </c>
      <c r="E67" s="239">
        <v>39.11</v>
      </c>
      <c r="F67" s="239">
        <v>53.34</v>
      </c>
      <c r="G67" s="239">
        <v>20.75</v>
      </c>
      <c r="H67" s="231">
        <v>6.52</v>
      </c>
      <c r="I67" s="19"/>
      <c r="BU67" s="75"/>
      <c r="BV67" s="75"/>
      <c r="BW67" s="75"/>
      <c r="BX67" s="75"/>
      <c r="BY67" s="75"/>
      <c r="BZ67" s="75"/>
      <c r="CA67" s="75"/>
      <c r="CB67" s="75"/>
      <c r="CC67" s="75"/>
      <c r="CD67" s="75"/>
      <c r="CE67" s="75"/>
      <c r="CF67" s="75"/>
      <c r="CG67" s="75"/>
      <c r="CH67" s="75"/>
      <c r="CI67" s="75"/>
    </row>
    <row r="68" spans="2:87" x14ac:dyDescent="0.4">
      <c r="C68" s="20" t="s">
        <v>7</v>
      </c>
      <c r="BT68" s="75"/>
      <c r="BU68" s="75"/>
      <c r="BV68" s="75"/>
      <c r="BW68" s="75"/>
      <c r="BX68" s="75"/>
      <c r="BY68" s="75"/>
      <c r="BZ68" s="75"/>
      <c r="CA68" s="75"/>
      <c r="CB68" s="75"/>
      <c r="CC68" s="75"/>
      <c r="CD68" s="75"/>
      <c r="CE68" s="75"/>
      <c r="CF68" s="75"/>
      <c r="CG68" s="75"/>
      <c r="CH68" s="75"/>
      <c r="CI68" s="75"/>
    </row>
    <row r="69" spans="2:87" x14ac:dyDescent="0.4">
      <c r="C69" s="20" t="s">
        <v>15</v>
      </c>
      <c r="BT69" s="75"/>
      <c r="BU69" s="75"/>
      <c r="BV69" s="75"/>
      <c r="BW69" s="75"/>
      <c r="BX69" s="75"/>
      <c r="BY69" s="75"/>
      <c r="BZ69" s="75"/>
      <c r="CA69" s="75"/>
      <c r="CB69" s="75"/>
      <c r="CC69" s="75"/>
      <c r="CD69" s="75"/>
      <c r="CE69" s="75"/>
      <c r="CF69" s="75"/>
      <c r="CG69" s="75"/>
      <c r="CH69" s="75"/>
      <c r="CI69" s="75"/>
    </row>
    <row r="70" spans="2:87" x14ac:dyDescent="0.4">
      <c r="BT70" s="75"/>
      <c r="BU70" s="75"/>
      <c r="BV70" s="75"/>
      <c r="BW70" s="75"/>
      <c r="BX70" s="75"/>
      <c r="BY70" s="75"/>
      <c r="BZ70" s="75"/>
      <c r="CA70" s="75"/>
      <c r="CB70" s="75"/>
      <c r="CC70" s="75"/>
      <c r="CD70" s="75"/>
      <c r="CE70" s="75"/>
      <c r="CF70" s="75"/>
      <c r="CG70" s="75"/>
      <c r="CH70" s="75"/>
      <c r="CI70" s="75"/>
    </row>
    <row r="71" spans="2:87" x14ac:dyDescent="0.4">
      <c r="BT71" s="75"/>
      <c r="BU71" s="75"/>
      <c r="BV71" s="75"/>
      <c r="BW71" s="75"/>
      <c r="BX71" s="75"/>
      <c r="BY71" s="75"/>
      <c r="BZ71" s="75"/>
      <c r="CA71" s="75"/>
      <c r="CB71" s="75"/>
      <c r="CC71" s="75"/>
      <c r="CD71" s="75"/>
      <c r="CE71" s="75"/>
      <c r="CF71" s="75"/>
      <c r="CG71" s="75"/>
      <c r="CH71" s="75"/>
      <c r="CI71" s="75"/>
    </row>
    <row r="72" spans="2:87" x14ac:dyDescent="0.4">
      <c r="BT72" s="75"/>
      <c r="BU72" s="75"/>
      <c r="BV72" s="75"/>
      <c r="BW72" s="75"/>
      <c r="BX72" s="75"/>
      <c r="BY72" s="75"/>
      <c r="BZ72" s="75"/>
      <c r="CA72" s="75"/>
      <c r="CB72" s="75"/>
      <c r="CC72" s="75"/>
      <c r="CD72" s="75"/>
      <c r="CE72" s="75"/>
      <c r="CF72" s="75"/>
      <c r="CG72" s="75"/>
      <c r="CH72" s="75"/>
      <c r="CI72" s="75"/>
    </row>
  </sheetData>
  <mergeCells count="23">
    <mergeCell ref="CT29:CX29"/>
    <mergeCell ref="BC30:BC31"/>
    <mergeCell ref="BL30:BL31"/>
    <mergeCell ref="BU30:BV30"/>
    <mergeCell ref="BW30:BX30"/>
    <mergeCell ref="BT31:BT32"/>
    <mergeCell ref="BC29:BF29"/>
    <mergeCell ref="CL29:CO29"/>
    <mergeCell ref="CD29:CE29"/>
    <mergeCell ref="BL29:BO29"/>
    <mergeCell ref="BT29:BX29"/>
    <mergeCell ref="AA29:AG29"/>
    <mergeCell ref="AA30:AA31"/>
    <mergeCell ref="AJ31:AQ31"/>
    <mergeCell ref="AR31:AY31"/>
    <mergeCell ref="AI30:AI31"/>
    <mergeCell ref="AI29:AY29"/>
    <mergeCell ref="C29:H29"/>
    <mergeCell ref="K29:Q29"/>
    <mergeCell ref="S29:Y29"/>
    <mergeCell ref="S30:S31"/>
    <mergeCell ref="C30:C31"/>
    <mergeCell ref="K30:K3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39A89-B94C-4352-980A-D1326E4219DB}">
  <dimension ref="A1:AB33"/>
  <sheetViews>
    <sheetView tabSelected="1" workbookViewId="0"/>
  </sheetViews>
  <sheetFormatPr defaultRowHeight="14.6" x14ac:dyDescent="0.4"/>
  <sheetData>
    <row r="1" spans="1:26" ht="15" thickBot="1" x14ac:dyDescent="0.45">
      <c r="A1">
        <v>2020</v>
      </c>
      <c r="E1">
        <v>2019</v>
      </c>
      <c r="H1">
        <v>2018</v>
      </c>
      <c r="K1">
        <v>2017</v>
      </c>
      <c r="N1">
        <v>2016</v>
      </c>
      <c r="Q1">
        <v>2015</v>
      </c>
      <c r="T1">
        <v>2014</v>
      </c>
      <c r="W1">
        <v>2013</v>
      </c>
    </row>
    <row r="2" spans="1:26" x14ac:dyDescent="0.4">
      <c r="A2" s="281" t="s">
        <v>1</v>
      </c>
      <c r="B2" s="27" t="s">
        <v>9</v>
      </c>
      <c r="C2" s="27" t="s">
        <v>10</v>
      </c>
      <c r="D2" s="27" t="s">
        <v>11</v>
      </c>
      <c r="E2" s="240" t="s">
        <v>9</v>
      </c>
      <c r="F2" s="240" t="s">
        <v>10</v>
      </c>
      <c r="G2" s="241" t="s">
        <v>11</v>
      </c>
      <c r="H2" s="240" t="s">
        <v>9</v>
      </c>
      <c r="I2" s="240" t="s">
        <v>10</v>
      </c>
      <c r="J2" s="241" t="s">
        <v>11</v>
      </c>
      <c r="K2" s="240" t="s">
        <v>9</v>
      </c>
      <c r="L2" s="240" t="s">
        <v>10</v>
      </c>
      <c r="M2" s="241" t="s">
        <v>11</v>
      </c>
      <c r="N2" s="253" t="s">
        <v>221</v>
      </c>
      <c r="O2" s="253" t="s">
        <v>222</v>
      </c>
      <c r="P2" s="253" t="s">
        <v>223</v>
      </c>
      <c r="Q2" s="253" t="s">
        <v>221</v>
      </c>
      <c r="R2" s="253" t="s">
        <v>222</v>
      </c>
      <c r="S2" s="253" t="s">
        <v>223</v>
      </c>
      <c r="T2" s="253" t="s">
        <v>221</v>
      </c>
      <c r="U2" s="253" t="s">
        <v>222</v>
      </c>
      <c r="V2" s="253" t="s">
        <v>223</v>
      </c>
      <c r="W2" s="253" t="s">
        <v>221</v>
      </c>
      <c r="X2" s="253" t="s">
        <v>222</v>
      </c>
      <c r="Y2" s="253" t="s">
        <v>223</v>
      </c>
    </row>
    <row r="3" spans="1:26" x14ac:dyDescent="0.4">
      <c r="A3" s="282"/>
      <c r="B3" s="27" t="s">
        <v>69</v>
      </c>
      <c r="C3" s="27" t="s">
        <v>69</v>
      </c>
      <c r="D3" s="27" t="s">
        <v>69</v>
      </c>
      <c r="E3" s="79" t="s">
        <v>220</v>
      </c>
      <c r="F3" s="79" t="s">
        <v>220</v>
      </c>
      <c r="G3" s="242" t="s">
        <v>220</v>
      </c>
      <c r="H3" s="79" t="s">
        <v>220</v>
      </c>
      <c r="I3" s="79" t="s">
        <v>220</v>
      </c>
      <c r="J3" s="242" t="s">
        <v>220</v>
      </c>
      <c r="K3" s="79" t="s">
        <v>220</v>
      </c>
      <c r="L3" s="79" t="s">
        <v>220</v>
      </c>
      <c r="M3" s="242" t="s">
        <v>220</v>
      </c>
      <c r="N3" s="253" t="s">
        <v>220</v>
      </c>
      <c r="O3" s="253" t="s">
        <v>220</v>
      </c>
      <c r="P3" s="253" t="s">
        <v>220</v>
      </c>
      <c r="Q3" s="253" t="s">
        <v>220</v>
      </c>
      <c r="R3" s="253" t="s">
        <v>220</v>
      </c>
      <c r="S3" s="253" t="s">
        <v>220</v>
      </c>
      <c r="T3" s="253" t="s">
        <v>220</v>
      </c>
      <c r="U3" s="253" t="s">
        <v>220</v>
      </c>
      <c r="V3" s="253" t="s">
        <v>220</v>
      </c>
      <c r="W3" s="253" t="s">
        <v>220</v>
      </c>
      <c r="X3" s="253" t="s">
        <v>220</v>
      </c>
      <c r="Y3" s="253" t="s">
        <v>220</v>
      </c>
    </row>
    <row r="4" spans="1:26" x14ac:dyDescent="0.4">
      <c r="A4" s="186">
        <v>2000</v>
      </c>
      <c r="B4" s="236">
        <v>30.26</v>
      </c>
      <c r="C4" s="236">
        <v>30.26</v>
      </c>
      <c r="D4" s="236">
        <v>30.26</v>
      </c>
      <c r="E4" s="258">
        <v>30.26</v>
      </c>
      <c r="F4" s="258">
        <v>30.26</v>
      </c>
      <c r="G4" s="259">
        <v>30.26</v>
      </c>
      <c r="H4" s="243">
        <v>30.26</v>
      </c>
      <c r="I4" s="243">
        <v>30.26</v>
      </c>
      <c r="J4" s="244">
        <v>30.26</v>
      </c>
      <c r="K4" s="243">
        <v>30.26</v>
      </c>
      <c r="L4" s="243">
        <v>30.26</v>
      </c>
      <c r="M4" s="244">
        <v>30.26</v>
      </c>
      <c r="N4" s="254">
        <v>30.26</v>
      </c>
      <c r="O4" s="254">
        <v>30.26</v>
      </c>
      <c r="P4" s="254">
        <v>30.26</v>
      </c>
      <c r="Q4" s="254">
        <v>30.26</v>
      </c>
      <c r="R4" s="254">
        <v>30.26</v>
      </c>
      <c r="S4" s="254">
        <v>30.26</v>
      </c>
      <c r="T4" s="254">
        <v>30.26</v>
      </c>
      <c r="U4" s="254">
        <v>30.26</v>
      </c>
      <c r="V4" s="254">
        <v>30.26</v>
      </c>
      <c r="W4" s="254">
        <v>30.26</v>
      </c>
      <c r="X4" s="254">
        <v>30.26</v>
      </c>
      <c r="Y4" s="254">
        <v>30.26</v>
      </c>
    </row>
    <row r="5" spans="1:26" x14ac:dyDescent="0.4">
      <c r="A5" s="186">
        <v>2001</v>
      </c>
      <c r="B5" s="236">
        <v>25.95</v>
      </c>
      <c r="C5" s="236">
        <v>25.95</v>
      </c>
      <c r="D5" s="236">
        <v>25.95</v>
      </c>
      <c r="E5" s="258">
        <v>25.95</v>
      </c>
      <c r="F5" s="258">
        <v>25.95</v>
      </c>
      <c r="G5" s="259">
        <v>25.95</v>
      </c>
      <c r="H5" s="243">
        <v>25.95</v>
      </c>
      <c r="I5" s="243">
        <v>25.95</v>
      </c>
      <c r="J5" s="244">
        <v>25.95</v>
      </c>
      <c r="K5" s="243">
        <v>25.95</v>
      </c>
      <c r="L5" s="243">
        <v>25.95</v>
      </c>
      <c r="M5" s="244">
        <v>25.95</v>
      </c>
      <c r="N5" s="254">
        <v>25.95</v>
      </c>
      <c r="O5" s="254">
        <v>25.95</v>
      </c>
      <c r="P5" s="254">
        <v>25.95</v>
      </c>
      <c r="Q5" s="254">
        <v>25.95</v>
      </c>
      <c r="R5" s="254">
        <v>25.95</v>
      </c>
      <c r="S5" s="254">
        <v>25.95</v>
      </c>
      <c r="T5" s="254">
        <v>25.95</v>
      </c>
      <c r="U5" s="254">
        <v>25.95</v>
      </c>
      <c r="V5" s="254">
        <v>25.95</v>
      </c>
      <c r="W5" s="254">
        <v>25.95</v>
      </c>
      <c r="X5" s="254">
        <v>25.95</v>
      </c>
      <c r="Y5" s="254">
        <v>25.95</v>
      </c>
      <c r="Z5" s="272"/>
    </row>
    <row r="6" spans="1:26" x14ac:dyDescent="0.4">
      <c r="A6" s="186">
        <v>2002</v>
      </c>
      <c r="B6" s="236">
        <v>26.15</v>
      </c>
      <c r="C6" s="236">
        <v>26.15</v>
      </c>
      <c r="D6" s="236">
        <v>26.15</v>
      </c>
      <c r="E6" s="258">
        <v>26.15</v>
      </c>
      <c r="F6" s="258">
        <v>26.15</v>
      </c>
      <c r="G6" s="259">
        <v>26.15</v>
      </c>
      <c r="H6" s="243">
        <v>26.15</v>
      </c>
      <c r="I6" s="243">
        <v>26.15</v>
      </c>
      <c r="J6" s="244">
        <v>26.15</v>
      </c>
      <c r="K6" s="243">
        <v>26.15</v>
      </c>
      <c r="L6" s="243">
        <v>26.15</v>
      </c>
      <c r="M6" s="244">
        <v>26.15</v>
      </c>
      <c r="N6" s="254">
        <v>26.15</v>
      </c>
      <c r="O6" s="254">
        <v>26.15</v>
      </c>
      <c r="P6" s="254">
        <v>26.15</v>
      </c>
      <c r="Q6" s="254">
        <v>26.15</v>
      </c>
      <c r="R6" s="254">
        <v>26.15</v>
      </c>
      <c r="S6" s="254">
        <v>26.15</v>
      </c>
      <c r="T6" s="254">
        <v>26.15</v>
      </c>
      <c r="U6" s="254">
        <v>26.15</v>
      </c>
      <c r="V6" s="254">
        <v>26.15</v>
      </c>
      <c r="W6" s="254">
        <v>26.15</v>
      </c>
      <c r="X6" s="254">
        <v>26.15</v>
      </c>
      <c r="Y6" s="254">
        <v>26.15</v>
      </c>
      <c r="Z6" s="272"/>
    </row>
    <row r="7" spans="1:26" x14ac:dyDescent="0.4">
      <c r="A7" s="186">
        <v>2003</v>
      </c>
      <c r="B7" s="236">
        <v>30.99</v>
      </c>
      <c r="C7" s="236">
        <v>30.99</v>
      </c>
      <c r="D7" s="236">
        <v>30.99</v>
      </c>
      <c r="E7" s="258">
        <v>30.99</v>
      </c>
      <c r="F7" s="258">
        <v>30.99</v>
      </c>
      <c r="G7" s="259">
        <v>30.99</v>
      </c>
      <c r="H7" s="243">
        <v>30.99</v>
      </c>
      <c r="I7" s="243">
        <v>30.99</v>
      </c>
      <c r="J7" s="244">
        <v>30.99</v>
      </c>
      <c r="K7" s="243">
        <v>30.99</v>
      </c>
      <c r="L7" s="243">
        <v>30.99</v>
      </c>
      <c r="M7" s="244">
        <v>30.99</v>
      </c>
      <c r="N7" s="254">
        <v>30.99</v>
      </c>
      <c r="O7" s="254">
        <v>30.99</v>
      </c>
      <c r="P7" s="254">
        <v>30.99</v>
      </c>
      <c r="Q7" s="254">
        <v>30.99</v>
      </c>
      <c r="R7" s="254">
        <v>30.99</v>
      </c>
      <c r="S7" s="254">
        <v>30.99</v>
      </c>
      <c r="T7" s="254">
        <v>30.99</v>
      </c>
      <c r="U7" s="254">
        <v>30.99</v>
      </c>
      <c r="V7" s="254">
        <v>30.99</v>
      </c>
      <c r="W7" s="254">
        <v>30.99</v>
      </c>
      <c r="X7" s="254">
        <v>30.99</v>
      </c>
      <c r="Y7" s="254">
        <v>30.99</v>
      </c>
      <c r="Z7" s="272"/>
    </row>
    <row r="8" spans="1:26" x14ac:dyDescent="0.4">
      <c r="A8" s="186">
        <v>2004</v>
      </c>
      <c r="B8" s="236">
        <v>41.47</v>
      </c>
      <c r="C8" s="236">
        <v>41.47</v>
      </c>
      <c r="D8" s="236">
        <v>41.47</v>
      </c>
      <c r="E8" s="258">
        <v>41.47</v>
      </c>
      <c r="F8" s="258">
        <v>41.47</v>
      </c>
      <c r="G8" s="259">
        <v>41.47</v>
      </c>
      <c r="H8" s="243">
        <v>41.47</v>
      </c>
      <c r="I8" s="243">
        <v>41.47</v>
      </c>
      <c r="J8" s="244">
        <v>41.47</v>
      </c>
      <c r="K8" s="243">
        <v>41.47</v>
      </c>
      <c r="L8" s="243">
        <v>41.47</v>
      </c>
      <c r="M8" s="244">
        <v>41.47</v>
      </c>
      <c r="N8" s="254">
        <v>41.47</v>
      </c>
      <c r="O8" s="254">
        <v>41.47</v>
      </c>
      <c r="P8" s="254">
        <v>41.47</v>
      </c>
      <c r="Q8" s="254">
        <v>41.47</v>
      </c>
      <c r="R8" s="254">
        <v>41.47</v>
      </c>
      <c r="S8" s="254">
        <v>41.47</v>
      </c>
      <c r="T8" s="254">
        <v>41.47</v>
      </c>
      <c r="U8" s="254">
        <v>41.47</v>
      </c>
      <c r="V8" s="254">
        <v>41.47</v>
      </c>
      <c r="W8" s="254">
        <v>41.47</v>
      </c>
      <c r="X8" s="254">
        <v>41.47</v>
      </c>
      <c r="Y8" s="254">
        <v>41.47</v>
      </c>
      <c r="Z8" s="272"/>
    </row>
    <row r="9" spans="1:26" x14ac:dyDescent="0.4">
      <c r="A9" s="186">
        <v>2005</v>
      </c>
      <c r="B9" s="236">
        <v>56.7</v>
      </c>
      <c r="C9" s="236">
        <v>56.7</v>
      </c>
      <c r="D9" s="236">
        <v>56.7</v>
      </c>
      <c r="E9" s="258">
        <v>56.7</v>
      </c>
      <c r="F9" s="258">
        <v>56.7</v>
      </c>
      <c r="G9" s="259">
        <v>56.7</v>
      </c>
      <c r="H9" s="243">
        <v>56.7</v>
      </c>
      <c r="I9" s="243">
        <v>56.7</v>
      </c>
      <c r="J9" s="244">
        <v>56.7</v>
      </c>
      <c r="K9" s="243">
        <v>56.7</v>
      </c>
      <c r="L9" s="243">
        <v>56.7</v>
      </c>
      <c r="M9" s="244">
        <v>56.7</v>
      </c>
      <c r="N9" s="254">
        <v>56.7</v>
      </c>
      <c r="O9" s="254">
        <v>56.7</v>
      </c>
      <c r="P9" s="254">
        <v>56.7</v>
      </c>
      <c r="Q9" s="254">
        <v>56.7</v>
      </c>
      <c r="R9" s="254">
        <v>56.7</v>
      </c>
      <c r="S9" s="254">
        <v>56.7</v>
      </c>
      <c r="T9" s="254">
        <v>56.7</v>
      </c>
      <c r="U9" s="254">
        <v>56.7</v>
      </c>
      <c r="V9" s="254">
        <v>56.7</v>
      </c>
      <c r="W9" s="254">
        <v>56.7</v>
      </c>
      <c r="X9" s="254">
        <v>56.7</v>
      </c>
      <c r="Y9" s="254">
        <v>56.7</v>
      </c>
      <c r="Z9" s="272"/>
    </row>
    <row r="10" spans="1:26" x14ac:dyDescent="0.4">
      <c r="A10" s="186">
        <v>2006</v>
      </c>
      <c r="B10" s="236">
        <v>66.25</v>
      </c>
      <c r="C10" s="236">
        <v>66.25</v>
      </c>
      <c r="D10" s="236">
        <v>66.25</v>
      </c>
      <c r="E10" s="258">
        <v>66.25</v>
      </c>
      <c r="F10" s="258">
        <v>66.25</v>
      </c>
      <c r="G10" s="259">
        <v>66.25</v>
      </c>
      <c r="H10" s="243">
        <v>66.25</v>
      </c>
      <c r="I10" s="243">
        <v>66.25</v>
      </c>
      <c r="J10" s="244">
        <v>66.25</v>
      </c>
      <c r="K10" s="243">
        <v>66.25</v>
      </c>
      <c r="L10" s="243">
        <v>66.25</v>
      </c>
      <c r="M10" s="244">
        <v>66.25</v>
      </c>
      <c r="N10" s="254">
        <v>66.25</v>
      </c>
      <c r="O10" s="254">
        <v>66.25</v>
      </c>
      <c r="P10" s="254">
        <v>66.25</v>
      </c>
      <c r="Q10" s="254">
        <v>66.25</v>
      </c>
      <c r="R10" s="254">
        <v>66.25</v>
      </c>
      <c r="S10" s="254">
        <v>66.25</v>
      </c>
      <c r="T10" s="254">
        <v>66.25</v>
      </c>
      <c r="U10" s="254">
        <v>66.25</v>
      </c>
      <c r="V10" s="254">
        <v>66.25</v>
      </c>
      <c r="W10" s="254">
        <v>66.25</v>
      </c>
      <c r="X10" s="254">
        <v>66.25</v>
      </c>
      <c r="Y10" s="254">
        <v>66.25</v>
      </c>
      <c r="Z10" s="272"/>
    </row>
    <row r="11" spans="1:26" x14ac:dyDescent="0.4">
      <c r="A11" s="186">
        <v>2007</v>
      </c>
      <c r="B11" s="236">
        <v>72.41</v>
      </c>
      <c r="C11" s="236">
        <v>72.41</v>
      </c>
      <c r="D11" s="236">
        <v>72.41</v>
      </c>
      <c r="E11" s="258">
        <v>72.41</v>
      </c>
      <c r="F11" s="258">
        <v>72.41</v>
      </c>
      <c r="G11" s="259">
        <v>72.41</v>
      </c>
      <c r="H11" s="243">
        <v>72.41</v>
      </c>
      <c r="I11" s="243">
        <v>72.41</v>
      </c>
      <c r="J11" s="244">
        <v>72.41</v>
      </c>
      <c r="K11" s="243">
        <v>72.41</v>
      </c>
      <c r="L11" s="243">
        <v>72.41</v>
      </c>
      <c r="M11" s="244">
        <v>72.41</v>
      </c>
      <c r="N11" s="254">
        <v>72.41</v>
      </c>
      <c r="O11" s="254">
        <v>72.41</v>
      </c>
      <c r="P11" s="254">
        <v>72.41</v>
      </c>
      <c r="Q11" s="254">
        <v>72.41</v>
      </c>
      <c r="R11" s="254">
        <v>72.41</v>
      </c>
      <c r="S11" s="254">
        <v>72.41</v>
      </c>
      <c r="T11" s="254">
        <v>72.41</v>
      </c>
      <c r="U11" s="254">
        <v>72.41</v>
      </c>
      <c r="V11" s="254">
        <v>72.41</v>
      </c>
      <c r="W11" s="254">
        <v>72.41</v>
      </c>
      <c r="X11" s="254">
        <v>72.41</v>
      </c>
      <c r="Y11" s="254">
        <v>72.41</v>
      </c>
      <c r="Z11" s="272"/>
    </row>
    <row r="12" spans="1:26" x14ac:dyDescent="0.4">
      <c r="A12" s="186">
        <v>2008</v>
      </c>
      <c r="B12" s="236">
        <v>99.75</v>
      </c>
      <c r="C12" s="236">
        <v>99.75</v>
      </c>
      <c r="D12" s="236">
        <v>99.75</v>
      </c>
      <c r="E12" s="258">
        <v>99.75</v>
      </c>
      <c r="F12" s="258">
        <v>99.75</v>
      </c>
      <c r="G12" s="259">
        <v>99.75</v>
      </c>
      <c r="H12" s="243">
        <v>99.75</v>
      </c>
      <c r="I12" s="243">
        <v>99.75</v>
      </c>
      <c r="J12" s="244">
        <v>99.75</v>
      </c>
      <c r="K12" s="243">
        <v>99.75</v>
      </c>
      <c r="L12" s="243">
        <v>99.75</v>
      </c>
      <c r="M12" s="244">
        <v>99.75</v>
      </c>
      <c r="N12" s="254">
        <v>99.75</v>
      </c>
      <c r="O12" s="254">
        <v>99.75</v>
      </c>
      <c r="P12" s="254">
        <v>99.75</v>
      </c>
      <c r="Q12" s="254">
        <v>99.75</v>
      </c>
      <c r="R12" s="254">
        <v>99.75</v>
      </c>
      <c r="S12" s="254">
        <v>99.75</v>
      </c>
      <c r="T12" s="254">
        <v>99.75</v>
      </c>
      <c r="U12" s="254">
        <v>99.75</v>
      </c>
      <c r="V12" s="254">
        <v>99.75</v>
      </c>
      <c r="W12" s="254">
        <v>99.75</v>
      </c>
      <c r="X12" s="254">
        <v>99.75</v>
      </c>
      <c r="Y12" s="254">
        <v>99.75</v>
      </c>
      <c r="Z12" s="272"/>
    </row>
    <row r="13" spans="1:26" x14ac:dyDescent="0.4">
      <c r="A13" s="186">
        <v>2009</v>
      </c>
      <c r="B13" s="236">
        <v>62.09</v>
      </c>
      <c r="C13" s="236">
        <v>62.09</v>
      </c>
      <c r="D13" s="236">
        <v>62.09</v>
      </c>
      <c r="E13" s="258">
        <v>62.09</v>
      </c>
      <c r="F13" s="258">
        <v>62.09</v>
      </c>
      <c r="G13" s="259">
        <v>62.09</v>
      </c>
      <c r="H13" s="243">
        <v>62.09</v>
      </c>
      <c r="I13" s="243">
        <v>62.09</v>
      </c>
      <c r="J13" s="244">
        <v>62.09</v>
      </c>
      <c r="K13" s="243">
        <v>62.09</v>
      </c>
      <c r="L13" s="243">
        <v>62.09</v>
      </c>
      <c r="M13" s="244">
        <v>62.09</v>
      </c>
      <c r="N13" s="254">
        <v>62.09</v>
      </c>
      <c r="O13" s="254">
        <v>62.09</v>
      </c>
      <c r="P13" s="254">
        <v>62.09</v>
      </c>
      <c r="Q13" s="254">
        <v>62.09</v>
      </c>
      <c r="R13" s="254">
        <v>62.09</v>
      </c>
      <c r="S13" s="254">
        <v>62.09</v>
      </c>
      <c r="T13" s="254">
        <v>62.09</v>
      </c>
      <c r="U13" s="254">
        <v>62.09</v>
      </c>
      <c r="V13" s="254">
        <v>62.09</v>
      </c>
      <c r="W13" s="254">
        <v>62.09</v>
      </c>
      <c r="X13" s="254">
        <v>62.09</v>
      </c>
      <c r="Y13" s="254">
        <v>62.09</v>
      </c>
      <c r="Z13" s="272"/>
    </row>
    <row r="14" spans="1:26" x14ac:dyDescent="0.4">
      <c r="A14" s="186">
        <v>2010</v>
      </c>
      <c r="B14" s="236">
        <v>79.61</v>
      </c>
      <c r="C14" s="236">
        <v>79.61</v>
      </c>
      <c r="D14" s="236">
        <v>79.61</v>
      </c>
      <c r="E14" s="258">
        <v>79.61</v>
      </c>
      <c r="F14" s="258">
        <v>79.61</v>
      </c>
      <c r="G14" s="259">
        <v>79.61</v>
      </c>
      <c r="H14" s="243">
        <v>79.61</v>
      </c>
      <c r="I14" s="243">
        <v>79.61</v>
      </c>
      <c r="J14" s="244">
        <v>79.61</v>
      </c>
      <c r="K14" s="243">
        <v>79.61</v>
      </c>
      <c r="L14" s="243">
        <v>79.61</v>
      </c>
      <c r="M14" s="244">
        <v>79.61</v>
      </c>
      <c r="N14" s="254">
        <v>79.61</v>
      </c>
      <c r="O14" s="254">
        <v>79.61</v>
      </c>
      <c r="P14" s="254">
        <v>79.61</v>
      </c>
      <c r="Q14" s="254">
        <v>79.61</v>
      </c>
      <c r="R14" s="254">
        <v>79.61</v>
      </c>
      <c r="S14" s="254">
        <v>79.61</v>
      </c>
      <c r="T14" s="254">
        <v>79.61</v>
      </c>
      <c r="U14" s="254">
        <v>79.61</v>
      </c>
      <c r="V14" s="254">
        <v>79.61</v>
      </c>
      <c r="W14" s="254">
        <v>79.61</v>
      </c>
      <c r="X14" s="254">
        <v>79.61</v>
      </c>
      <c r="Y14" s="254">
        <v>79.61</v>
      </c>
      <c r="Z14" s="272"/>
    </row>
    <row r="15" spans="1:26" x14ac:dyDescent="0.4">
      <c r="A15" s="186">
        <v>2011</v>
      </c>
      <c r="B15" s="236">
        <v>95.11</v>
      </c>
      <c r="C15" s="236">
        <v>95.11</v>
      </c>
      <c r="D15" s="236">
        <v>95.11</v>
      </c>
      <c r="E15" s="258">
        <v>95.11</v>
      </c>
      <c r="F15" s="258">
        <v>95.11</v>
      </c>
      <c r="G15" s="259">
        <v>95.11</v>
      </c>
      <c r="H15" s="243">
        <v>95.11</v>
      </c>
      <c r="I15" s="243">
        <v>95.11</v>
      </c>
      <c r="J15" s="244">
        <v>95.11</v>
      </c>
      <c r="K15" s="243">
        <v>95.11</v>
      </c>
      <c r="L15" s="243">
        <v>95.11</v>
      </c>
      <c r="M15" s="244">
        <v>95.11</v>
      </c>
      <c r="N15" s="254">
        <v>95.11</v>
      </c>
      <c r="O15" s="254">
        <v>95.11</v>
      </c>
      <c r="P15" s="254">
        <v>95.11</v>
      </c>
      <c r="Q15" s="254">
        <v>95.11</v>
      </c>
      <c r="R15" s="254">
        <v>95.11</v>
      </c>
      <c r="S15" s="254">
        <v>95.11</v>
      </c>
      <c r="T15" s="254">
        <v>95.11</v>
      </c>
      <c r="U15" s="254">
        <v>95.11</v>
      </c>
      <c r="V15" s="254">
        <v>95.11</v>
      </c>
      <c r="W15" s="254">
        <v>95.11</v>
      </c>
      <c r="X15" s="254">
        <v>95.1</v>
      </c>
      <c r="Y15" s="254">
        <v>95.1</v>
      </c>
      <c r="Z15" s="272"/>
    </row>
    <row r="16" spans="1:26" x14ac:dyDescent="0.4">
      <c r="A16" s="186">
        <v>2012</v>
      </c>
      <c r="B16" s="236">
        <v>95.15</v>
      </c>
      <c r="C16" s="236">
        <v>95.15</v>
      </c>
      <c r="D16" s="236">
        <v>95.15</v>
      </c>
      <c r="E16" s="258">
        <v>95.15</v>
      </c>
      <c r="F16" s="258">
        <v>95.15</v>
      </c>
      <c r="G16" s="259">
        <v>95.15</v>
      </c>
      <c r="H16" s="243">
        <v>95.15</v>
      </c>
      <c r="I16" s="243">
        <v>95.15</v>
      </c>
      <c r="J16" s="244">
        <v>95.15</v>
      </c>
      <c r="K16" s="243">
        <v>95.15</v>
      </c>
      <c r="L16" s="243">
        <v>95.15</v>
      </c>
      <c r="M16" s="244">
        <v>95.15</v>
      </c>
      <c r="N16" s="254">
        <v>95.15</v>
      </c>
      <c r="O16" s="254">
        <v>95.15</v>
      </c>
      <c r="P16" s="254">
        <v>95.15</v>
      </c>
      <c r="Q16" s="254">
        <v>95.15</v>
      </c>
      <c r="R16" s="254">
        <v>95.15</v>
      </c>
      <c r="S16" s="254">
        <v>95.15</v>
      </c>
      <c r="T16" s="254">
        <v>95.15</v>
      </c>
      <c r="U16" s="254">
        <v>95.15</v>
      </c>
      <c r="V16" s="254">
        <v>95.15</v>
      </c>
      <c r="W16" s="254">
        <v>94.21</v>
      </c>
      <c r="X16" s="254">
        <v>94.21</v>
      </c>
      <c r="Y16" s="254">
        <v>94.21</v>
      </c>
      <c r="Z16" s="272"/>
    </row>
    <row r="17" spans="1:28" x14ac:dyDescent="0.4">
      <c r="A17" s="186">
        <v>2013</v>
      </c>
      <c r="B17" s="230">
        <v>98.05</v>
      </c>
      <c r="C17" s="230">
        <v>98.05</v>
      </c>
      <c r="D17" s="230">
        <v>98.05</v>
      </c>
      <c r="E17" s="260">
        <v>98.05</v>
      </c>
      <c r="F17" s="260">
        <v>98.05</v>
      </c>
      <c r="G17" s="261">
        <v>98.05</v>
      </c>
      <c r="H17" s="245">
        <v>98.05</v>
      </c>
      <c r="I17" s="245">
        <v>98.05</v>
      </c>
      <c r="J17" s="246">
        <v>98.05</v>
      </c>
      <c r="K17" s="245">
        <v>98.05</v>
      </c>
      <c r="L17" s="245">
        <v>98.05</v>
      </c>
      <c r="M17" s="246">
        <v>98.05</v>
      </c>
      <c r="N17" s="255">
        <v>98.05</v>
      </c>
      <c r="O17" s="255">
        <v>98.05</v>
      </c>
      <c r="P17" s="255">
        <v>98.05</v>
      </c>
      <c r="Q17" s="255">
        <v>98.05</v>
      </c>
      <c r="R17" s="255">
        <v>98.05</v>
      </c>
      <c r="S17" s="255">
        <v>98.05</v>
      </c>
      <c r="T17" s="255">
        <v>97.97</v>
      </c>
      <c r="U17" s="255">
        <v>97.97</v>
      </c>
      <c r="V17" s="255">
        <v>97.97</v>
      </c>
      <c r="W17" s="255">
        <v>80</v>
      </c>
      <c r="X17" s="255">
        <v>90</v>
      </c>
      <c r="Y17" s="255">
        <v>100</v>
      </c>
      <c r="Z17" s="272"/>
    </row>
    <row r="18" spans="1:28" x14ac:dyDescent="0.4">
      <c r="A18" s="187">
        <v>2014</v>
      </c>
      <c r="B18" s="230">
        <v>92.91</v>
      </c>
      <c r="C18" s="230">
        <v>92.91</v>
      </c>
      <c r="D18" s="230">
        <v>92.91</v>
      </c>
      <c r="E18" s="260">
        <v>92.91</v>
      </c>
      <c r="F18" s="260">
        <v>92.91</v>
      </c>
      <c r="G18" s="261">
        <v>92.91</v>
      </c>
      <c r="H18" s="245">
        <v>92.91</v>
      </c>
      <c r="I18" s="245">
        <v>92.91</v>
      </c>
      <c r="J18" s="246">
        <v>92.91</v>
      </c>
      <c r="K18" s="245">
        <v>92.91</v>
      </c>
      <c r="L18" s="245">
        <v>92.91</v>
      </c>
      <c r="M18" s="246">
        <v>92.91</v>
      </c>
      <c r="N18" s="255">
        <v>92.91</v>
      </c>
      <c r="O18" s="255">
        <v>92.91</v>
      </c>
      <c r="P18" s="255">
        <v>92.91</v>
      </c>
      <c r="Q18" s="255">
        <v>93</v>
      </c>
      <c r="R18" s="255">
        <v>93</v>
      </c>
      <c r="S18" s="255">
        <v>93</v>
      </c>
      <c r="T18" s="255">
        <v>85</v>
      </c>
      <c r="U18" s="255">
        <v>95</v>
      </c>
      <c r="V18" s="255">
        <v>105</v>
      </c>
      <c r="W18" s="255">
        <v>83</v>
      </c>
      <c r="X18" s="255">
        <v>95</v>
      </c>
      <c r="Y18" s="255">
        <v>107</v>
      </c>
      <c r="Z18" s="272"/>
    </row>
    <row r="19" spans="1:28" x14ac:dyDescent="0.4">
      <c r="A19" s="187">
        <v>2015</v>
      </c>
      <c r="B19" s="230">
        <v>48.79</v>
      </c>
      <c r="C19" s="230">
        <v>48.79</v>
      </c>
      <c r="D19" s="230">
        <v>48.79</v>
      </c>
      <c r="E19" s="260">
        <v>48.79</v>
      </c>
      <c r="F19" s="260">
        <v>48.79</v>
      </c>
      <c r="G19" s="261">
        <v>48.79</v>
      </c>
      <c r="H19" s="245">
        <v>48.79</v>
      </c>
      <c r="I19" s="245">
        <v>48.79</v>
      </c>
      <c r="J19" s="246">
        <v>48.79</v>
      </c>
      <c r="K19" s="245">
        <v>48.79</v>
      </c>
      <c r="L19" s="245">
        <v>48.79</v>
      </c>
      <c r="M19" s="246">
        <v>48.79</v>
      </c>
      <c r="N19" s="255">
        <v>48.79</v>
      </c>
      <c r="O19" s="255">
        <v>48.79</v>
      </c>
      <c r="P19" s="255">
        <v>48.79</v>
      </c>
      <c r="Q19" s="255">
        <v>41.6</v>
      </c>
      <c r="R19" s="255">
        <v>52</v>
      </c>
      <c r="S19" s="255">
        <v>62.4</v>
      </c>
      <c r="T19" s="255">
        <v>84</v>
      </c>
      <c r="U19" s="255">
        <v>94</v>
      </c>
      <c r="V19" s="255">
        <v>104</v>
      </c>
      <c r="W19" s="255">
        <v>85</v>
      </c>
      <c r="X19" s="255">
        <v>97</v>
      </c>
      <c r="Y19" s="255">
        <v>109</v>
      </c>
      <c r="Z19" s="272"/>
    </row>
    <row r="20" spans="1:28" x14ac:dyDescent="0.4">
      <c r="A20" s="187">
        <v>2016</v>
      </c>
      <c r="B20" s="230">
        <v>43.4</v>
      </c>
      <c r="C20" s="230">
        <v>43.4</v>
      </c>
      <c r="D20" s="230">
        <v>43.4</v>
      </c>
      <c r="E20" s="260">
        <v>43.4</v>
      </c>
      <c r="F20" s="260">
        <v>43.4</v>
      </c>
      <c r="G20" s="261">
        <v>43.4</v>
      </c>
      <c r="H20" s="245">
        <v>43.4</v>
      </c>
      <c r="I20" s="245">
        <v>43.4</v>
      </c>
      <c r="J20" s="246">
        <v>43.4</v>
      </c>
      <c r="K20" s="245">
        <v>43.4</v>
      </c>
      <c r="L20" s="245">
        <v>43.4</v>
      </c>
      <c r="M20" s="246">
        <v>43.4</v>
      </c>
      <c r="N20" s="255">
        <v>26.64</v>
      </c>
      <c r="O20" s="255">
        <v>37</v>
      </c>
      <c r="P20" s="255">
        <v>44.4</v>
      </c>
      <c r="Q20" s="255">
        <v>52</v>
      </c>
      <c r="R20" s="255">
        <v>65</v>
      </c>
      <c r="S20" s="255">
        <v>78</v>
      </c>
      <c r="T20" s="255">
        <v>82</v>
      </c>
      <c r="U20" s="255">
        <v>94</v>
      </c>
      <c r="V20" s="255">
        <v>104</v>
      </c>
      <c r="W20" s="255">
        <v>85.594999999999999</v>
      </c>
      <c r="X20" s="255">
        <v>99.929400000000001</v>
      </c>
      <c r="Y20" s="255">
        <v>113.95949999999999</v>
      </c>
      <c r="Z20" s="272"/>
    </row>
    <row r="21" spans="1:28" x14ac:dyDescent="0.4">
      <c r="A21" s="187">
        <v>2017</v>
      </c>
      <c r="B21" s="230">
        <v>50.8</v>
      </c>
      <c r="C21" s="230">
        <v>50.8</v>
      </c>
      <c r="D21" s="230">
        <v>50.8</v>
      </c>
      <c r="E21" s="260">
        <v>50.8</v>
      </c>
      <c r="F21" s="260">
        <v>50.8</v>
      </c>
      <c r="G21" s="261">
        <v>50.8</v>
      </c>
      <c r="H21" s="245">
        <v>50.95</v>
      </c>
      <c r="I21" s="245">
        <v>50.95</v>
      </c>
      <c r="J21" s="246">
        <v>50.95</v>
      </c>
      <c r="K21" s="245">
        <v>44</v>
      </c>
      <c r="L21" s="245">
        <v>53</v>
      </c>
      <c r="M21" s="246">
        <v>60</v>
      </c>
      <c r="N21" s="255">
        <v>31.68</v>
      </c>
      <c r="O21" s="255">
        <v>44</v>
      </c>
      <c r="P21" s="255">
        <v>52.8</v>
      </c>
      <c r="Q21" s="255">
        <v>64</v>
      </c>
      <c r="R21" s="255">
        <v>80</v>
      </c>
      <c r="S21" s="255">
        <v>96</v>
      </c>
      <c r="T21" s="255">
        <v>82.573999999999998</v>
      </c>
      <c r="U21" s="255">
        <v>96.359399999999994</v>
      </c>
      <c r="V21" s="255">
        <v>108.2016</v>
      </c>
      <c r="W21" s="255">
        <v>86.19416499999997</v>
      </c>
      <c r="X21" s="255">
        <v>102.94726788</v>
      </c>
      <c r="Y21" s="255">
        <v>119.14465724999998</v>
      </c>
      <c r="Z21" s="272"/>
    </row>
    <row r="22" spans="1:28" x14ac:dyDescent="0.4">
      <c r="A22" s="187">
        <v>2018</v>
      </c>
      <c r="B22" s="230">
        <v>64.739999999999995</v>
      </c>
      <c r="C22" s="230">
        <v>64.739999999999995</v>
      </c>
      <c r="D22" s="230">
        <v>64.739999999999995</v>
      </c>
      <c r="E22" s="260">
        <v>64.739999999999995</v>
      </c>
      <c r="F22" s="260">
        <v>64.739999999999995</v>
      </c>
      <c r="G22" s="261">
        <v>64.739999999999995</v>
      </c>
      <c r="H22" s="245">
        <v>46.57</v>
      </c>
      <c r="I22" s="245">
        <v>53</v>
      </c>
      <c r="J22" s="246">
        <v>59.43</v>
      </c>
      <c r="K22" s="245">
        <v>45</v>
      </c>
      <c r="L22" s="245">
        <v>60</v>
      </c>
      <c r="M22" s="246">
        <v>79</v>
      </c>
      <c r="N22" s="255">
        <v>37.44</v>
      </c>
      <c r="O22" s="255">
        <v>52</v>
      </c>
      <c r="P22" s="255">
        <v>62.92</v>
      </c>
      <c r="Q22" s="255">
        <v>68</v>
      </c>
      <c r="R22" s="255">
        <v>85</v>
      </c>
      <c r="S22" s="255">
        <v>102</v>
      </c>
      <c r="T22" s="255">
        <v>83.152017999999984</v>
      </c>
      <c r="U22" s="255">
        <v>98.77802093999999</v>
      </c>
      <c r="V22" s="255">
        <v>112.57294464</v>
      </c>
      <c r="W22" s="255">
        <v>86.797524154999962</v>
      </c>
      <c r="X22" s="255">
        <v>106.05627536997599</v>
      </c>
      <c r="Y22" s="255">
        <v>124.56573915487496</v>
      </c>
      <c r="Z22" s="272"/>
    </row>
    <row r="23" spans="1:28" x14ac:dyDescent="0.4">
      <c r="A23" s="187">
        <v>2019</v>
      </c>
      <c r="B23" s="230">
        <v>57.01</v>
      </c>
      <c r="C23" s="230">
        <v>57.01</v>
      </c>
      <c r="D23" s="230">
        <v>57.01</v>
      </c>
      <c r="E23" s="260">
        <v>49.2</v>
      </c>
      <c r="F23" s="260">
        <v>60</v>
      </c>
      <c r="G23" s="261">
        <v>70.8</v>
      </c>
      <c r="H23" s="245">
        <v>49.84</v>
      </c>
      <c r="I23" s="245">
        <v>58.75</v>
      </c>
      <c r="J23" s="246">
        <v>67.66</v>
      </c>
      <c r="K23" s="245">
        <v>54</v>
      </c>
      <c r="L23" s="245">
        <v>70</v>
      </c>
      <c r="M23" s="246">
        <v>92</v>
      </c>
      <c r="N23" s="255">
        <v>46.8</v>
      </c>
      <c r="O23" s="255">
        <v>65</v>
      </c>
      <c r="P23" s="255">
        <v>79.3</v>
      </c>
      <c r="Q23" s="255">
        <v>69.706800000000001</v>
      </c>
      <c r="R23" s="255">
        <v>87.133499999999998</v>
      </c>
      <c r="S23" s="255">
        <v>104.56019999999999</v>
      </c>
      <c r="T23" s="255">
        <v>83.734082125999976</v>
      </c>
      <c r="U23" s="255">
        <v>101.25734926559399</v>
      </c>
      <c r="V23" s="255">
        <v>117.120891603456</v>
      </c>
      <c r="W23" s="255">
        <v>87.405106824084953</v>
      </c>
      <c r="X23" s="255">
        <v>109.25917488614927</v>
      </c>
      <c r="Y23" s="255">
        <v>130.23348028642175</v>
      </c>
      <c r="Z23" s="272"/>
    </row>
    <row r="24" spans="1:28" x14ac:dyDescent="0.4">
      <c r="A24" s="187">
        <v>2020</v>
      </c>
      <c r="B24" s="230">
        <v>28</v>
      </c>
      <c r="C24" s="230">
        <v>35</v>
      </c>
      <c r="D24" s="230">
        <v>42</v>
      </c>
      <c r="E24" s="260">
        <v>53.3</v>
      </c>
      <c r="F24" s="260">
        <v>65</v>
      </c>
      <c r="G24" s="261">
        <v>76.7</v>
      </c>
      <c r="H24" s="245">
        <v>57.41</v>
      </c>
      <c r="I24" s="245">
        <v>68</v>
      </c>
      <c r="J24" s="246">
        <v>78.59</v>
      </c>
      <c r="K24" s="245">
        <v>57</v>
      </c>
      <c r="L24" s="245">
        <v>71.760000000000005</v>
      </c>
      <c r="M24" s="246">
        <v>95</v>
      </c>
      <c r="N24" s="255">
        <v>50.4</v>
      </c>
      <c r="O24" s="255">
        <v>70</v>
      </c>
      <c r="P24" s="255">
        <v>86.1</v>
      </c>
      <c r="Q24" s="255">
        <v>71.45644068</v>
      </c>
      <c r="R24" s="255">
        <v>89.320550849999989</v>
      </c>
      <c r="S24" s="255">
        <v>107.18466101999998</v>
      </c>
      <c r="T24" s="255">
        <v>84.320220700881961</v>
      </c>
      <c r="U24" s="255">
        <v>103.79890873216038</v>
      </c>
      <c r="V24" s="255">
        <v>121.85257562423563</v>
      </c>
      <c r="W24" s="255">
        <v>88.016942571853534</v>
      </c>
      <c r="X24" s="255">
        <v>112.55880196771098</v>
      </c>
      <c r="Y24" s="255">
        <v>136.15910363945392</v>
      </c>
      <c r="Z24" s="272"/>
    </row>
    <row r="25" spans="1:28" x14ac:dyDescent="0.4">
      <c r="A25" s="187">
        <v>2021</v>
      </c>
      <c r="B25" s="230">
        <v>41</v>
      </c>
      <c r="C25" s="230">
        <v>51.25</v>
      </c>
      <c r="D25" s="230">
        <v>61.5</v>
      </c>
      <c r="E25" s="260">
        <v>53.92</v>
      </c>
      <c r="F25" s="260">
        <v>68</v>
      </c>
      <c r="G25" s="261">
        <v>82.08</v>
      </c>
      <c r="H25" s="245">
        <v>62.19</v>
      </c>
      <c r="I25" s="245">
        <v>75.75</v>
      </c>
      <c r="J25" s="246">
        <v>89.31</v>
      </c>
      <c r="K25" s="245">
        <v>59</v>
      </c>
      <c r="L25" s="245">
        <v>73.56</v>
      </c>
      <c r="M25" s="246">
        <v>99</v>
      </c>
      <c r="N25" s="255">
        <v>51.839999999999996</v>
      </c>
      <c r="O25" s="255">
        <v>72</v>
      </c>
      <c r="P25" s="255">
        <v>89.28</v>
      </c>
      <c r="Q25" s="255">
        <v>73.249997341067981</v>
      </c>
      <c r="R25" s="255">
        <v>91.562496676334973</v>
      </c>
      <c r="S25" s="255">
        <v>109.87499601160197</v>
      </c>
      <c r="T25" s="255">
        <v>84.910462245788125</v>
      </c>
      <c r="U25" s="255">
        <v>106.4042613413376</v>
      </c>
      <c r="V25" s="255">
        <v>126.77541967945474</v>
      </c>
      <c r="W25" s="255">
        <v>88.633061169856504</v>
      </c>
      <c r="X25" s="255">
        <v>115.95807778713585</v>
      </c>
      <c r="Y25" s="255">
        <v>142.35434285504905</v>
      </c>
      <c r="Z25" s="272"/>
      <c r="AB25" s="68"/>
    </row>
    <row r="26" spans="1:28" ht="15" thickBot="1" x14ac:dyDescent="0.45">
      <c r="A26" s="187">
        <v>2022</v>
      </c>
      <c r="B26" s="230">
        <v>49.2</v>
      </c>
      <c r="C26" s="230">
        <v>60</v>
      </c>
      <c r="D26" s="230">
        <v>70.8</v>
      </c>
      <c r="E26" s="260">
        <v>57.6</v>
      </c>
      <c r="F26" s="260">
        <v>72</v>
      </c>
      <c r="G26" s="261">
        <v>86.4</v>
      </c>
      <c r="H26" s="245">
        <v>61.36</v>
      </c>
      <c r="I26" s="245">
        <v>77.27</v>
      </c>
      <c r="J26" s="246">
        <v>93.17</v>
      </c>
      <c r="K26" s="245">
        <v>60</v>
      </c>
      <c r="L26" s="245">
        <v>75.400000000000006</v>
      </c>
      <c r="M26" s="246">
        <v>101</v>
      </c>
      <c r="N26" s="255">
        <v>53.28</v>
      </c>
      <c r="O26" s="255">
        <v>74</v>
      </c>
      <c r="P26" s="255">
        <v>92.5</v>
      </c>
      <c r="Q26" s="255">
        <v>75.088572274328783</v>
      </c>
      <c r="R26" s="255">
        <v>93.860715342910979</v>
      </c>
      <c r="S26" s="255">
        <v>112.63285841149317</v>
      </c>
      <c r="T26" s="255">
        <v>85.504835481508636</v>
      </c>
      <c r="U26" s="255">
        <v>109.07500830100517</v>
      </c>
      <c r="V26" s="255">
        <v>131.89714663450471</v>
      </c>
      <c r="W26" s="257">
        <v>89.253492598045483</v>
      </c>
      <c r="X26" s="257">
        <v>119.46001173630735</v>
      </c>
      <c r="Y26" s="257">
        <v>148.83146545495376</v>
      </c>
      <c r="Z26" s="272"/>
      <c r="AB26" s="68"/>
    </row>
    <row r="27" spans="1:28" ht="15" thickBot="1" x14ac:dyDescent="0.45">
      <c r="A27" s="187">
        <v>2023</v>
      </c>
      <c r="B27" s="230">
        <v>47.74</v>
      </c>
      <c r="C27" s="230">
        <v>61.2</v>
      </c>
      <c r="D27" s="230">
        <v>74.66</v>
      </c>
      <c r="E27" s="262">
        <v>57.28</v>
      </c>
      <c r="F27" s="262">
        <v>73.44</v>
      </c>
      <c r="G27" s="263">
        <v>89.6</v>
      </c>
      <c r="H27" s="247">
        <v>60.15</v>
      </c>
      <c r="I27" s="247">
        <v>78.81</v>
      </c>
      <c r="J27" s="248">
        <v>97.47</v>
      </c>
      <c r="K27" s="247">
        <v>62</v>
      </c>
      <c r="L27" s="247">
        <v>77.3</v>
      </c>
      <c r="M27" s="248">
        <v>103</v>
      </c>
      <c r="N27" s="256">
        <v>55.44</v>
      </c>
      <c r="O27" s="256">
        <v>77</v>
      </c>
      <c r="P27" s="256">
        <v>97.02</v>
      </c>
      <c r="Q27" s="256">
        <v>76.973295438414425</v>
      </c>
      <c r="R27" s="256">
        <v>96.216619298018031</v>
      </c>
      <c r="S27" s="256">
        <v>115.45994315762164</v>
      </c>
      <c r="T27" s="257">
        <v>86.103369329879186</v>
      </c>
      <c r="U27" s="257">
        <v>111.81279100936038</v>
      </c>
      <c r="V27" s="257">
        <v>137.22579135853869</v>
      </c>
      <c r="Z27" s="272"/>
      <c r="AB27" s="68"/>
    </row>
    <row r="28" spans="1:28" ht="15" thickBot="1" x14ac:dyDescent="0.45">
      <c r="A28" s="187">
        <v>2024</v>
      </c>
      <c r="B28" s="230">
        <v>48.07</v>
      </c>
      <c r="C28" s="230">
        <v>62.42</v>
      </c>
      <c r="D28" s="230">
        <v>76.78</v>
      </c>
      <c r="E28" s="262">
        <v>56.93</v>
      </c>
      <c r="F28" s="262">
        <v>74.91</v>
      </c>
      <c r="G28" s="263">
        <v>92.89</v>
      </c>
      <c r="H28" s="247">
        <v>58.5</v>
      </c>
      <c r="I28" s="247">
        <v>80.39</v>
      </c>
      <c r="J28" s="248">
        <v>102.28</v>
      </c>
      <c r="K28" s="247">
        <v>63</v>
      </c>
      <c r="L28" s="247">
        <v>79.239999999999995</v>
      </c>
      <c r="M28" s="248">
        <v>105</v>
      </c>
      <c r="N28" s="256">
        <v>56.879999999999995</v>
      </c>
      <c r="O28" s="256">
        <v>79</v>
      </c>
      <c r="P28" s="256">
        <v>100.33</v>
      </c>
      <c r="Q28" s="257">
        <v>78.905325153918625</v>
      </c>
      <c r="R28" s="257">
        <v>98.631656442398281</v>
      </c>
      <c r="S28" s="257">
        <v>118.35798773087794</v>
      </c>
      <c r="Z28" s="272"/>
      <c r="AB28" s="68"/>
    </row>
    <row r="29" spans="1:28" ht="15" thickBot="1" x14ac:dyDescent="0.45">
      <c r="A29" s="187">
        <v>2025</v>
      </c>
      <c r="B29" s="230">
        <v>48.39</v>
      </c>
      <c r="C29" s="230">
        <v>63.67</v>
      </c>
      <c r="D29" s="230">
        <v>78.95</v>
      </c>
      <c r="E29" s="262">
        <v>56.54</v>
      </c>
      <c r="F29" s="262">
        <v>76.41</v>
      </c>
      <c r="G29" s="263">
        <v>96.27</v>
      </c>
      <c r="H29" s="247">
        <v>58.97</v>
      </c>
      <c r="I29" s="247">
        <v>81.99</v>
      </c>
      <c r="J29" s="248">
        <v>105.02</v>
      </c>
      <c r="K29" s="247">
        <v>65</v>
      </c>
      <c r="L29" s="247">
        <v>81.23</v>
      </c>
      <c r="M29" s="248">
        <v>106.41</v>
      </c>
      <c r="N29" s="257">
        <v>58.32</v>
      </c>
      <c r="O29" s="257">
        <v>81</v>
      </c>
      <c r="P29" s="257">
        <v>103.68</v>
      </c>
      <c r="Z29" s="272"/>
      <c r="AB29" s="68"/>
    </row>
    <row r="30" spans="1:28" ht="15" thickBot="1" x14ac:dyDescent="0.45">
      <c r="A30" s="187">
        <v>2026</v>
      </c>
      <c r="B30" s="230">
        <v>48.71</v>
      </c>
      <c r="C30" s="230">
        <v>64.95</v>
      </c>
      <c r="D30" s="230">
        <v>81.180000000000007</v>
      </c>
      <c r="E30" s="262">
        <v>57.67</v>
      </c>
      <c r="F30" s="262">
        <v>77.94</v>
      </c>
      <c r="G30" s="263">
        <v>98.2</v>
      </c>
      <c r="H30" s="247">
        <v>60.15</v>
      </c>
      <c r="I30" s="247">
        <v>83.63</v>
      </c>
      <c r="J30" s="248">
        <v>107.12</v>
      </c>
      <c r="K30" s="251">
        <v>67</v>
      </c>
      <c r="L30" s="251">
        <v>83.26</v>
      </c>
      <c r="M30" s="252">
        <v>109.08</v>
      </c>
      <c r="Z30" s="272"/>
      <c r="AB30" s="68"/>
    </row>
    <row r="31" spans="1:28" ht="15" thickBot="1" x14ac:dyDescent="0.45">
      <c r="A31" s="187">
        <v>2027</v>
      </c>
      <c r="B31" s="230">
        <v>49.68</v>
      </c>
      <c r="C31" s="230">
        <v>66.239999999999995</v>
      </c>
      <c r="D31" s="230">
        <v>82.81</v>
      </c>
      <c r="E31" s="260">
        <v>58.83</v>
      </c>
      <c r="F31" s="260">
        <v>79.489999999999995</v>
      </c>
      <c r="G31" s="261">
        <v>100.16</v>
      </c>
      <c r="H31" s="249">
        <v>60.75</v>
      </c>
      <c r="I31" s="249">
        <v>84.47</v>
      </c>
      <c r="J31" s="250">
        <v>108.19</v>
      </c>
      <c r="Z31" s="272"/>
    </row>
    <row r="32" spans="1:28" ht="15" thickBot="1" x14ac:dyDescent="0.45">
      <c r="A32" s="187">
        <v>2028</v>
      </c>
      <c r="B32" s="230">
        <v>50.68</v>
      </c>
      <c r="C32" s="230">
        <v>67.569999999999993</v>
      </c>
      <c r="D32" s="230">
        <v>84.46</v>
      </c>
      <c r="E32" s="264">
        <v>60</v>
      </c>
      <c r="F32" s="264">
        <v>81.08</v>
      </c>
      <c r="G32" s="265">
        <v>102.17</v>
      </c>
      <c r="Z32" s="272"/>
    </row>
    <row r="33" spans="1:4" ht="15" thickBot="1" x14ac:dyDescent="0.45">
      <c r="A33" s="188">
        <v>2029</v>
      </c>
      <c r="B33" s="231">
        <v>51.69</v>
      </c>
      <c r="C33" s="231">
        <v>68.92</v>
      </c>
      <c r="D33" s="231">
        <v>86.15</v>
      </c>
    </row>
  </sheetData>
  <mergeCells count="1">
    <mergeCell ref="A2:A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C2958-2EA6-430F-B137-6B16C47D6110}">
  <dimension ref="A1:P33"/>
  <sheetViews>
    <sheetView workbookViewId="0">
      <selection activeCell="N37" sqref="N37"/>
    </sheetView>
  </sheetViews>
  <sheetFormatPr defaultRowHeight="14.6" x14ac:dyDescent="0.4"/>
  <sheetData>
    <row r="1" spans="1:16" ht="15" thickBot="1" x14ac:dyDescent="0.45">
      <c r="A1">
        <v>2020</v>
      </c>
      <c r="E1">
        <v>2019</v>
      </c>
      <c r="H1">
        <v>2018</v>
      </c>
      <c r="K1">
        <v>2017</v>
      </c>
      <c r="N1">
        <v>2016</v>
      </c>
    </row>
    <row r="2" spans="1:16" x14ac:dyDescent="0.4">
      <c r="A2" s="283" t="s">
        <v>1</v>
      </c>
      <c r="B2" s="24" t="s">
        <v>9</v>
      </c>
      <c r="C2" s="24" t="s">
        <v>10</v>
      </c>
      <c r="D2" s="27" t="s">
        <v>11</v>
      </c>
      <c r="E2" s="240" t="s">
        <v>9</v>
      </c>
      <c r="F2" s="240" t="s">
        <v>10</v>
      </c>
      <c r="G2" s="241" t="s">
        <v>11</v>
      </c>
      <c r="H2" s="240" t="s">
        <v>9</v>
      </c>
      <c r="I2" s="240" t="s">
        <v>10</v>
      </c>
      <c r="J2" s="241" t="s">
        <v>11</v>
      </c>
      <c r="K2" s="240" t="s">
        <v>9</v>
      </c>
      <c r="L2" s="240" t="s">
        <v>10</v>
      </c>
      <c r="M2" s="241" t="s">
        <v>11</v>
      </c>
      <c r="N2" s="253" t="s">
        <v>221</v>
      </c>
      <c r="O2" s="253" t="s">
        <v>222</v>
      </c>
      <c r="P2" s="253" t="s">
        <v>223</v>
      </c>
    </row>
    <row r="3" spans="1:16" x14ac:dyDescent="0.4">
      <c r="A3" s="282"/>
      <c r="B3" s="27" t="s">
        <v>69</v>
      </c>
      <c r="C3" s="27" t="s">
        <v>69</v>
      </c>
      <c r="D3" s="27" t="s">
        <v>69</v>
      </c>
      <c r="E3" s="79" t="s">
        <v>220</v>
      </c>
      <c r="F3" s="79" t="s">
        <v>220</v>
      </c>
      <c r="G3" s="242" t="s">
        <v>220</v>
      </c>
      <c r="H3" s="79" t="s">
        <v>220</v>
      </c>
      <c r="I3" s="79" t="s">
        <v>220</v>
      </c>
      <c r="J3" s="242" t="s">
        <v>220</v>
      </c>
      <c r="K3" s="79" t="s">
        <v>220</v>
      </c>
      <c r="L3" s="79" t="s">
        <v>220</v>
      </c>
      <c r="M3" s="242" t="s">
        <v>220</v>
      </c>
      <c r="N3" s="253" t="s">
        <v>220</v>
      </c>
      <c r="O3" s="253" t="s">
        <v>220</v>
      </c>
      <c r="P3" s="253" t="s">
        <v>220</v>
      </c>
    </row>
    <row r="4" spans="1:16" x14ac:dyDescent="0.4">
      <c r="A4" s="187">
        <v>2005</v>
      </c>
      <c r="B4" s="230">
        <v>36.24</v>
      </c>
      <c r="C4" s="230">
        <v>36.24</v>
      </c>
      <c r="D4" s="230">
        <v>36.24</v>
      </c>
      <c r="E4" s="260">
        <v>36.24</v>
      </c>
      <c r="F4" s="260">
        <v>36.24</v>
      </c>
      <c r="G4" s="261">
        <v>36.24</v>
      </c>
      <c r="H4" s="245">
        <v>36.24</v>
      </c>
      <c r="I4" s="245">
        <v>36.24</v>
      </c>
      <c r="J4" s="246">
        <v>36.24</v>
      </c>
      <c r="K4" s="245">
        <v>36.24</v>
      </c>
      <c r="L4" s="245">
        <v>36.24</v>
      </c>
      <c r="M4" s="246">
        <v>36.24</v>
      </c>
      <c r="N4" s="255">
        <v>36.24</v>
      </c>
      <c r="O4" s="255">
        <v>36.24</v>
      </c>
      <c r="P4" s="255">
        <v>36.24</v>
      </c>
    </row>
    <row r="5" spans="1:16" x14ac:dyDescent="0.4">
      <c r="A5" s="187">
        <v>2006</v>
      </c>
      <c r="B5" s="230">
        <v>45.06</v>
      </c>
      <c r="C5" s="230">
        <v>45.06</v>
      </c>
      <c r="D5" s="230">
        <v>45.06</v>
      </c>
      <c r="E5" s="260">
        <v>45.06</v>
      </c>
      <c r="F5" s="260">
        <v>45.06</v>
      </c>
      <c r="G5" s="261">
        <v>45.06</v>
      </c>
      <c r="H5" s="245">
        <v>45.06</v>
      </c>
      <c r="I5" s="245">
        <v>45.06</v>
      </c>
      <c r="J5" s="246">
        <v>45.06</v>
      </c>
      <c r="K5" s="245">
        <v>45.06</v>
      </c>
      <c r="L5" s="245">
        <v>45.06</v>
      </c>
      <c r="M5" s="246">
        <v>45.06</v>
      </c>
      <c r="N5" s="255">
        <v>45.06</v>
      </c>
      <c r="O5" s="255">
        <v>45.06</v>
      </c>
      <c r="P5" s="255">
        <v>45.06</v>
      </c>
    </row>
    <row r="6" spans="1:16" x14ac:dyDescent="0.4">
      <c r="A6" s="187">
        <v>2007</v>
      </c>
      <c r="B6" s="230">
        <v>49.59</v>
      </c>
      <c r="C6" s="230">
        <v>49.59</v>
      </c>
      <c r="D6" s="230">
        <v>49.59</v>
      </c>
      <c r="E6" s="260">
        <v>49.59</v>
      </c>
      <c r="F6" s="260">
        <v>49.59</v>
      </c>
      <c r="G6" s="261">
        <v>49.59</v>
      </c>
      <c r="H6" s="245">
        <v>49.59</v>
      </c>
      <c r="I6" s="245">
        <v>49.59</v>
      </c>
      <c r="J6" s="246">
        <v>49.59</v>
      </c>
      <c r="K6" s="245">
        <v>49.59</v>
      </c>
      <c r="L6" s="245">
        <v>49.59</v>
      </c>
      <c r="M6" s="246">
        <v>49.59</v>
      </c>
      <c r="N6" s="255">
        <v>49.59</v>
      </c>
      <c r="O6" s="255">
        <v>49.59</v>
      </c>
      <c r="P6" s="255">
        <v>49.59</v>
      </c>
    </row>
    <row r="7" spans="1:16" x14ac:dyDescent="0.4">
      <c r="A7" s="187">
        <v>2008</v>
      </c>
      <c r="B7" s="230">
        <v>79.56</v>
      </c>
      <c r="C7" s="230">
        <v>79.56</v>
      </c>
      <c r="D7" s="230">
        <v>79.56</v>
      </c>
      <c r="E7" s="260">
        <v>79.56</v>
      </c>
      <c r="F7" s="260">
        <v>79.56</v>
      </c>
      <c r="G7" s="261">
        <v>79.56</v>
      </c>
      <c r="H7" s="245">
        <v>79.56</v>
      </c>
      <c r="I7" s="245">
        <v>79.56</v>
      </c>
      <c r="J7" s="246">
        <v>79.56</v>
      </c>
      <c r="K7" s="245">
        <v>79.56</v>
      </c>
      <c r="L7" s="245">
        <v>79.56</v>
      </c>
      <c r="M7" s="246">
        <v>79.56</v>
      </c>
      <c r="N7" s="255">
        <v>79.56</v>
      </c>
      <c r="O7" s="255">
        <v>79.56</v>
      </c>
      <c r="P7" s="255">
        <v>79.56</v>
      </c>
    </row>
    <row r="8" spans="1:16" x14ac:dyDescent="0.4">
      <c r="A8" s="187">
        <v>2009</v>
      </c>
      <c r="B8" s="230">
        <v>52.13</v>
      </c>
      <c r="C8" s="230">
        <v>52.13</v>
      </c>
      <c r="D8" s="230">
        <v>52.13</v>
      </c>
      <c r="E8" s="260">
        <v>52.13</v>
      </c>
      <c r="F8" s="260">
        <v>52.13</v>
      </c>
      <c r="G8" s="261">
        <v>52.13</v>
      </c>
      <c r="H8" s="245">
        <v>52.13</v>
      </c>
      <c r="I8" s="245">
        <v>52.13</v>
      </c>
      <c r="J8" s="246">
        <v>52.13</v>
      </c>
      <c r="K8" s="245">
        <v>52.13</v>
      </c>
      <c r="L8" s="245">
        <v>52.13</v>
      </c>
      <c r="M8" s="246">
        <v>52.13</v>
      </c>
      <c r="N8" s="255">
        <v>52.13</v>
      </c>
      <c r="O8" s="255">
        <v>52.13</v>
      </c>
      <c r="P8" s="255">
        <v>52.13</v>
      </c>
    </row>
    <row r="9" spans="1:16" x14ac:dyDescent="0.4">
      <c r="A9" s="187">
        <v>2010</v>
      </c>
      <c r="B9" s="230">
        <v>65.3</v>
      </c>
      <c r="C9" s="230">
        <v>65.3</v>
      </c>
      <c r="D9" s="230">
        <v>65.3</v>
      </c>
      <c r="E9" s="260">
        <v>65.3</v>
      </c>
      <c r="F9" s="260">
        <v>65.3</v>
      </c>
      <c r="G9" s="261">
        <v>65.3</v>
      </c>
      <c r="H9" s="245">
        <v>65.3</v>
      </c>
      <c r="I9" s="245">
        <v>65.3</v>
      </c>
      <c r="J9" s="246">
        <v>65.3</v>
      </c>
      <c r="K9" s="245">
        <v>65.3</v>
      </c>
      <c r="L9" s="245">
        <v>65.3</v>
      </c>
      <c r="M9" s="246">
        <v>65.3</v>
      </c>
      <c r="N9" s="255">
        <v>65.3</v>
      </c>
      <c r="O9" s="255">
        <v>65.3</v>
      </c>
      <c r="P9" s="255">
        <v>65.3</v>
      </c>
    </row>
    <row r="10" spans="1:16" x14ac:dyDescent="0.4">
      <c r="A10" s="187">
        <v>2011</v>
      </c>
      <c r="B10" s="230">
        <v>77.930000000000007</v>
      </c>
      <c r="C10" s="230">
        <v>77.930000000000007</v>
      </c>
      <c r="D10" s="230">
        <v>77.930000000000007</v>
      </c>
      <c r="E10" s="260">
        <v>77.930000000000007</v>
      </c>
      <c r="F10" s="260">
        <v>77.930000000000007</v>
      </c>
      <c r="G10" s="261">
        <v>77.930000000000007</v>
      </c>
      <c r="H10" s="245">
        <v>77.930000000000007</v>
      </c>
      <c r="I10" s="245">
        <v>77.930000000000007</v>
      </c>
      <c r="J10" s="246">
        <v>77.930000000000007</v>
      </c>
      <c r="K10" s="245">
        <v>77.930000000000007</v>
      </c>
      <c r="L10" s="245">
        <v>77.930000000000007</v>
      </c>
      <c r="M10" s="246">
        <v>77.930000000000007</v>
      </c>
      <c r="N10" s="255">
        <v>77.930000000000007</v>
      </c>
      <c r="O10" s="255">
        <v>77.930000000000007</v>
      </c>
      <c r="P10" s="255">
        <v>77.930000000000007</v>
      </c>
    </row>
    <row r="11" spans="1:16" x14ac:dyDescent="0.4">
      <c r="A11" s="187">
        <v>2012</v>
      </c>
      <c r="B11" s="230">
        <v>73.14</v>
      </c>
      <c r="C11" s="230">
        <v>73.14</v>
      </c>
      <c r="D11" s="230">
        <v>73.14</v>
      </c>
      <c r="E11" s="260">
        <v>73.14</v>
      </c>
      <c r="F11" s="260">
        <v>73.14</v>
      </c>
      <c r="G11" s="261">
        <v>73.14</v>
      </c>
      <c r="H11" s="245">
        <v>73.14</v>
      </c>
      <c r="I11" s="245">
        <v>73.14</v>
      </c>
      <c r="J11" s="246">
        <v>73.14</v>
      </c>
      <c r="K11" s="245">
        <v>73.14</v>
      </c>
      <c r="L11" s="245">
        <v>73.14</v>
      </c>
      <c r="M11" s="246">
        <v>73.14</v>
      </c>
      <c r="N11" s="255">
        <v>73.14</v>
      </c>
      <c r="O11" s="255">
        <v>73.14</v>
      </c>
      <c r="P11" s="255">
        <v>73.14</v>
      </c>
    </row>
    <row r="12" spans="1:16" x14ac:dyDescent="0.4">
      <c r="A12" s="187">
        <v>2013</v>
      </c>
      <c r="B12" s="230">
        <v>73.010000000000005</v>
      </c>
      <c r="C12" s="230">
        <v>73.010000000000005</v>
      </c>
      <c r="D12" s="230">
        <v>73.010000000000005</v>
      </c>
      <c r="E12" s="260">
        <v>73.010000000000005</v>
      </c>
      <c r="F12" s="260">
        <v>73.010000000000005</v>
      </c>
      <c r="G12" s="261">
        <v>73.010000000000005</v>
      </c>
      <c r="H12" s="245">
        <v>73.010000000000005</v>
      </c>
      <c r="I12" s="245">
        <v>73.010000000000005</v>
      </c>
      <c r="J12" s="246">
        <v>73.010000000000005</v>
      </c>
      <c r="K12" s="245">
        <v>73.010000000000005</v>
      </c>
      <c r="L12" s="245">
        <v>73.010000000000005</v>
      </c>
      <c r="M12" s="246">
        <v>73.010000000000005</v>
      </c>
      <c r="N12" s="255">
        <v>73.010000000000005</v>
      </c>
      <c r="O12" s="255">
        <v>73.010000000000005</v>
      </c>
      <c r="P12" s="255">
        <v>73.010000000000005</v>
      </c>
    </row>
    <row r="13" spans="1:16" x14ac:dyDescent="0.4">
      <c r="A13" s="187">
        <v>2014</v>
      </c>
      <c r="B13" s="230">
        <v>71.77</v>
      </c>
      <c r="C13" s="230">
        <v>71.77</v>
      </c>
      <c r="D13" s="230">
        <v>71.77</v>
      </c>
      <c r="E13" s="260">
        <v>71.77</v>
      </c>
      <c r="F13" s="260">
        <v>71.77</v>
      </c>
      <c r="G13" s="261">
        <v>71.77</v>
      </c>
      <c r="H13" s="245">
        <v>71.77</v>
      </c>
      <c r="I13" s="245">
        <v>71.77</v>
      </c>
      <c r="J13" s="246">
        <v>71.77</v>
      </c>
      <c r="K13" s="245">
        <v>71.77</v>
      </c>
      <c r="L13" s="245">
        <v>71.77</v>
      </c>
      <c r="M13" s="246">
        <v>71.77</v>
      </c>
      <c r="N13" s="255">
        <v>71.77</v>
      </c>
      <c r="O13" s="255">
        <v>71.77</v>
      </c>
      <c r="P13" s="255">
        <v>71.77</v>
      </c>
    </row>
    <row r="14" spans="1:16" x14ac:dyDescent="0.4">
      <c r="A14" s="187">
        <v>2015</v>
      </c>
      <c r="B14" s="230">
        <v>35.270000000000003</v>
      </c>
      <c r="C14" s="230">
        <v>35.270000000000003</v>
      </c>
      <c r="D14" s="230">
        <v>35.270000000000003</v>
      </c>
      <c r="E14" s="260">
        <v>35.270000000000003</v>
      </c>
      <c r="F14" s="260">
        <v>35.270000000000003</v>
      </c>
      <c r="G14" s="261">
        <v>35.270000000000003</v>
      </c>
      <c r="H14" s="245">
        <v>35.270000000000003</v>
      </c>
      <c r="I14" s="245">
        <v>35.270000000000003</v>
      </c>
      <c r="J14" s="246">
        <v>35.270000000000003</v>
      </c>
      <c r="K14" s="245">
        <v>35.270000000000003</v>
      </c>
      <c r="L14" s="245">
        <v>35.270000000000003</v>
      </c>
      <c r="M14" s="246">
        <v>35.270000000000003</v>
      </c>
      <c r="N14" s="255">
        <v>35.270000000000003</v>
      </c>
      <c r="O14" s="255">
        <v>35.270000000000003</v>
      </c>
      <c r="P14" s="255">
        <v>35.270000000000003</v>
      </c>
    </row>
    <row r="15" spans="1:16" x14ac:dyDescent="0.4">
      <c r="A15" s="187">
        <v>2016</v>
      </c>
      <c r="B15" s="230">
        <v>29.65</v>
      </c>
      <c r="C15" s="230">
        <v>29.65</v>
      </c>
      <c r="D15" s="230">
        <v>29.65</v>
      </c>
      <c r="E15" s="260">
        <v>29.65</v>
      </c>
      <c r="F15" s="260">
        <v>29.65</v>
      </c>
      <c r="G15" s="261">
        <v>29.65</v>
      </c>
      <c r="H15" s="245">
        <v>29.65</v>
      </c>
      <c r="I15" s="245">
        <v>29.65</v>
      </c>
      <c r="J15" s="246">
        <v>29.65</v>
      </c>
      <c r="K15" s="245">
        <v>29.65</v>
      </c>
      <c r="L15" s="245">
        <v>29.65</v>
      </c>
      <c r="M15" s="246">
        <v>29.65</v>
      </c>
      <c r="N15" s="255">
        <v>18.648</v>
      </c>
      <c r="O15" s="255">
        <v>25.9</v>
      </c>
      <c r="P15" s="255">
        <v>31.08</v>
      </c>
    </row>
    <row r="16" spans="1:16" x14ac:dyDescent="0.4">
      <c r="A16" s="187">
        <v>2017</v>
      </c>
      <c r="B16" s="230">
        <v>38.979999999999997</v>
      </c>
      <c r="C16" s="230">
        <v>38.979999999999997</v>
      </c>
      <c r="D16" s="230">
        <v>38.97</v>
      </c>
      <c r="E16" s="260">
        <v>38.979999999999997</v>
      </c>
      <c r="F16" s="260">
        <v>38.979999999999997</v>
      </c>
      <c r="G16" s="261">
        <v>38.979999999999997</v>
      </c>
      <c r="H16" s="245">
        <v>38.979999999999997</v>
      </c>
      <c r="I16" s="245">
        <v>38.979999999999997</v>
      </c>
      <c r="J16" s="246">
        <v>38.979999999999997</v>
      </c>
      <c r="K16" s="245">
        <v>29.5</v>
      </c>
      <c r="L16" s="245">
        <v>38.69</v>
      </c>
      <c r="M16" s="246">
        <v>46.5</v>
      </c>
      <c r="N16" s="255">
        <v>22.175999999999998</v>
      </c>
      <c r="O16" s="255">
        <v>30.799999999999997</v>
      </c>
      <c r="P16" s="255">
        <v>36.96</v>
      </c>
    </row>
    <row r="17" spans="1:16" x14ac:dyDescent="0.4">
      <c r="A17" s="187">
        <v>2018</v>
      </c>
      <c r="B17" s="230">
        <v>38.46</v>
      </c>
      <c r="C17" s="230">
        <v>38.46</v>
      </c>
      <c r="D17" s="230">
        <v>38.46</v>
      </c>
      <c r="E17" s="260">
        <v>38.46</v>
      </c>
      <c r="F17" s="260">
        <v>38.46</v>
      </c>
      <c r="G17" s="261">
        <v>38.46</v>
      </c>
      <c r="H17" s="245">
        <v>34.71</v>
      </c>
      <c r="I17" s="245">
        <v>39.5</v>
      </c>
      <c r="J17" s="246">
        <v>44.29</v>
      </c>
      <c r="K17" s="245">
        <v>30.5</v>
      </c>
      <c r="L17" s="245">
        <v>43.8</v>
      </c>
      <c r="M17" s="246">
        <v>63.1</v>
      </c>
      <c r="N17" s="255">
        <v>28.08</v>
      </c>
      <c r="O17" s="255">
        <v>39</v>
      </c>
      <c r="P17" s="255">
        <v>47.19</v>
      </c>
    </row>
    <row r="18" spans="1:16" x14ac:dyDescent="0.4">
      <c r="A18" s="187">
        <v>2019</v>
      </c>
      <c r="B18" s="230">
        <v>44.28</v>
      </c>
      <c r="C18" s="230">
        <v>44.28</v>
      </c>
      <c r="D18" s="230">
        <v>44.28</v>
      </c>
      <c r="E18" s="260">
        <v>35.67</v>
      </c>
      <c r="F18" s="260">
        <v>43.5</v>
      </c>
      <c r="G18" s="261">
        <v>51.33</v>
      </c>
      <c r="H18" s="245">
        <v>37.96</v>
      </c>
      <c r="I18" s="245">
        <v>44.75</v>
      </c>
      <c r="J18" s="246">
        <v>51.54</v>
      </c>
      <c r="K18" s="245">
        <v>35.5</v>
      </c>
      <c r="L18" s="245">
        <v>51.8</v>
      </c>
      <c r="M18" s="246">
        <v>74.900000000000006</v>
      </c>
      <c r="N18" s="255">
        <v>35.1</v>
      </c>
      <c r="O18" s="255">
        <v>48.75</v>
      </c>
      <c r="P18" s="255">
        <v>59.475000000000001</v>
      </c>
    </row>
    <row r="19" spans="1:16" x14ac:dyDescent="0.4">
      <c r="A19" s="187">
        <v>2020</v>
      </c>
      <c r="B19" s="230">
        <v>15.2</v>
      </c>
      <c r="C19" s="230">
        <v>19</v>
      </c>
      <c r="D19" s="230">
        <v>22.8</v>
      </c>
      <c r="E19" s="260">
        <v>36.08</v>
      </c>
      <c r="F19" s="260">
        <v>44</v>
      </c>
      <c r="G19" s="261">
        <v>51.92</v>
      </c>
      <c r="H19" s="245">
        <v>43.9</v>
      </c>
      <c r="I19" s="245">
        <v>52</v>
      </c>
      <c r="J19" s="246">
        <v>60.1</v>
      </c>
      <c r="K19" s="245">
        <v>37.5</v>
      </c>
      <c r="L19" s="245">
        <v>53.1</v>
      </c>
      <c r="M19" s="246">
        <v>76.94</v>
      </c>
      <c r="N19" s="255">
        <v>37.799999999999997</v>
      </c>
      <c r="O19" s="255">
        <v>52.5</v>
      </c>
      <c r="P19" s="255">
        <v>64.575000000000003</v>
      </c>
    </row>
    <row r="20" spans="1:16" x14ac:dyDescent="0.4">
      <c r="A20" s="187">
        <v>2021</v>
      </c>
      <c r="B20" s="230">
        <v>26.6</v>
      </c>
      <c r="C20" s="230">
        <v>33.25</v>
      </c>
      <c r="D20" s="230">
        <v>39.9</v>
      </c>
      <c r="E20" s="260">
        <v>38.06</v>
      </c>
      <c r="F20" s="260">
        <v>48</v>
      </c>
      <c r="G20" s="261">
        <v>57.94</v>
      </c>
      <c r="H20" s="245">
        <v>49.05</v>
      </c>
      <c r="I20" s="245">
        <v>59.75</v>
      </c>
      <c r="J20" s="246">
        <v>70.45</v>
      </c>
      <c r="K20" s="245">
        <v>38.35</v>
      </c>
      <c r="L20" s="245">
        <v>53.7</v>
      </c>
      <c r="M20" s="246">
        <v>79.069999999999993</v>
      </c>
      <c r="N20" s="255">
        <v>38.879999999999995</v>
      </c>
      <c r="O20" s="255">
        <v>54</v>
      </c>
      <c r="P20" s="255">
        <v>66.959999999999994</v>
      </c>
    </row>
    <row r="21" spans="1:16" x14ac:dyDescent="0.4">
      <c r="A21" s="187">
        <v>2022</v>
      </c>
      <c r="B21" s="230">
        <v>36.08</v>
      </c>
      <c r="C21" s="230">
        <v>44</v>
      </c>
      <c r="D21" s="230">
        <v>51.92</v>
      </c>
      <c r="E21" s="260">
        <v>43.2</v>
      </c>
      <c r="F21" s="260">
        <v>54</v>
      </c>
      <c r="G21" s="261">
        <v>64.8</v>
      </c>
      <c r="H21" s="245">
        <v>47.06</v>
      </c>
      <c r="I21" s="245">
        <v>59.27</v>
      </c>
      <c r="J21" s="246">
        <v>71.47</v>
      </c>
      <c r="K21" s="245">
        <v>41.02</v>
      </c>
      <c r="L21" s="245">
        <v>56.55</v>
      </c>
      <c r="M21" s="246">
        <v>82.74</v>
      </c>
      <c r="N21" s="255">
        <v>39.96</v>
      </c>
      <c r="O21" s="255">
        <v>55.5</v>
      </c>
      <c r="P21" s="255">
        <v>69.375</v>
      </c>
    </row>
    <row r="22" spans="1:16" x14ac:dyDescent="0.4">
      <c r="A22" s="187">
        <v>2023</v>
      </c>
      <c r="B22" s="230">
        <v>36.82</v>
      </c>
      <c r="C22" s="230">
        <v>47.2</v>
      </c>
      <c r="D22" s="230">
        <v>57.58</v>
      </c>
      <c r="E22" s="262">
        <v>44.8</v>
      </c>
      <c r="F22" s="262">
        <v>57.44</v>
      </c>
      <c r="G22" s="263">
        <v>70.08</v>
      </c>
      <c r="H22" s="247">
        <v>46.41</v>
      </c>
      <c r="I22" s="247">
        <v>60.81</v>
      </c>
      <c r="J22" s="248">
        <v>75.209999999999994</v>
      </c>
      <c r="K22" s="247">
        <v>43.34</v>
      </c>
      <c r="L22" s="247">
        <v>59.52</v>
      </c>
      <c r="M22" s="248">
        <v>85.11</v>
      </c>
      <c r="N22" s="256">
        <v>41.58</v>
      </c>
      <c r="O22" s="256">
        <v>57.75</v>
      </c>
      <c r="P22" s="256">
        <v>72.765000000000001</v>
      </c>
    </row>
    <row r="23" spans="1:16" x14ac:dyDescent="0.4">
      <c r="A23" s="187">
        <v>2024</v>
      </c>
      <c r="B23" s="230">
        <v>37.29</v>
      </c>
      <c r="C23" s="230">
        <v>48.42</v>
      </c>
      <c r="D23" s="230">
        <v>59.56</v>
      </c>
      <c r="E23" s="262">
        <v>44.77</v>
      </c>
      <c r="F23" s="262">
        <v>58.91</v>
      </c>
      <c r="G23" s="263">
        <v>73.05</v>
      </c>
      <c r="H23" s="247">
        <v>43.94</v>
      </c>
      <c r="I23" s="247">
        <v>60.39</v>
      </c>
      <c r="J23" s="248">
        <v>76.83</v>
      </c>
      <c r="K23" s="247">
        <v>44.89</v>
      </c>
      <c r="L23" s="247">
        <v>61.81</v>
      </c>
      <c r="M23" s="248">
        <v>86.9</v>
      </c>
      <c r="N23" s="256">
        <v>42.66</v>
      </c>
      <c r="O23" s="256">
        <v>59.25</v>
      </c>
      <c r="P23" s="256">
        <v>75.247500000000002</v>
      </c>
    </row>
    <row r="24" spans="1:16" ht="15" thickBot="1" x14ac:dyDescent="0.45">
      <c r="A24" s="187">
        <v>2025</v>
      </c>
      <c r="B24" s="230">
        <v>38.51</v>
      </c>
      <c r="C24" s="230">
        <v>50.67</v>
      </c>
      <c r="D24" s="230">
        <v>62.83</v>
      </c>
      <c r="E24" s="262">
        <v>46.18</v>
      </c>
      <c r="F24" s="262">
        <v>62.41</v>
      </c>
      <c r="G24" s="263">
        <v>78.63</v>
      </c>
      <c r="H24" s="247">
        <v>44.59</v>
      </c>
      <c r="I24" s="247">
        <v>61.99</v>
      </c>
      <c r="J24" s="248">
        <v>79.400000000000006</v>
      </c>
      <c r="K24" s="247">
        <v>46.58</v>
      </c>
      <c r="L24" s="247">
        <v>63.36</v>
      </c>
      <c r="M24" s="248">
        <v>88.91</v>
      </c>
      <c r="N24" s="257">
        <v>43.739999999999995</v>
      </c>
      <c r="O24" s="257">
        <v>60.75</v>
      </c>
      <c r="P24" s="257">
        <v>77.760000000000005</v>
      </c>
    </row>
    <row r="25" spans="1:16" ht="15" thickBot="1" x14ac:dyDescent="0.45">
      <c r="A25" s="187">
        <v>2026</v>
      </c>
      <c r="B25" s="230">
        <v>38.96</v>
      </c>
      <c r="C25" s="230">
        <v>51.95</v>
      </c>
      <c r="D25" s="230">
        <v>64.930000000000007</v>
      </c>
      <c r="E25" s="262">
        <v>47.31</v>
      </c>
      <c r="F25" s="262">
        <v>63.94</v>
      </c>
      <c r="G25" s="263">
        <v>80.56</v>
      </c>
      <c r="H25" s="247">
        <v>45.77</v>
      </c>
      <c r="I25" s="247">
        <v>63.63</v>
      </c>
      <c r="J25" s="248">
        <v>81.5</v>
      </c>
      <c r="K25" s="251">
        <v>48.31</v>
      </c>
      <c r="L25" s="251">
        <v>65.78</v>
      </c>
      <c r="M25" s="252">
        <v>91.58</v>
      </c>
      <c r="N25" s="255"/>
      <c r="O25" s="255"/>
      <c r="P25" s="255"/>
    </row>
    <row r="26" spans="1:16" ht="15" thickBot="1" x14ac:dyDescent="0.45">
      <c r="A26" s="187">
        <v>2027</v>
      </c>
      <c r="B26" s="230">
        <v>39.93</v>
      </c>
      <c r="C26" s="230">
        <v>53.24</v>
      </c>
      <c r="D26" s="230">
        <v>66.56</v>
      </c>
      <c r="E26" s="266">
        <v>48.47</v>
      </c>
      <c r="F26" s="266">
        <v>65.489999999999995</v>
      </c>
      <c r="G26" s="267">
        <v>82.52</v>
      </c>
      <c r="H26" s="270">
        <v>46.37</v>
      </c>
      <c r="I26" s="270">
        <v>64.47</v>
      </c>
      <c r="J26" s="271">
        <v>82.57</v>
      </c>
      <c r="K26" s="245"/>
      <c r="L26" s="245"/>
      <c r="M26" s="246"/>
      <c r="N26" s="255"/>
      <c r="O26" s="255"/>
      <c r="P26" s="255"/>
    </row>
    <row r="27" spans="1:16" ht="15" thickBot="1" x14ac:dyDescent="0.45">
      <c r="A27" s="187">
        <v>2028</v>
      </c>
      <c r="B27" s="230">
        <v>40.93</v>
      </c>
      <c r="C27" s="230">
        <v>54.57</v>
      </c>
      <c r="D27" s="230">
        <v>68.209999999999994</v>
      </c>
      <c r="E27" s="268">
        <v>49.64</v>
      </c>
      <c r="F27" s="268">
        <v>67.08</v>
      </c>
      <c r="G27" s="269">
        <v>84.53</v>
      </c>
      <c r="H27" s="247"/>
      <c r="I27" s="247"/>
      <c r="J27" s="248"/>
      <c r="K27" s="247"/>
      <c r="L27" s="247"/>
      <c r="M27" s="248"/>
      <c r="N27" s="256"/>
      <c r="O27" s="256"/>
      <c r="P27" s="256"/>
    </row>
    <row r="28" spans="1:16" ht="15" thickBot="1" x14ac:dyDescent="0.45">
      <c r="A28" s="188">
        <v>2029</v>
      </c>
      <c r="B28" s="231">
        <v>41.94</v>
      </c>
      <c r="C28" s="231">
        <v>55.92</v>
      </c>
      <c r="D28" s="231">
        <v>69.900000000000006</v>
      </c>
      <c r="E28" s="262"/>
      <c r="F28" s="262"/>
      <c r="G28" s="263"/>
      <c r="H28" s="247"/>
      <c r="I28" s="247"/>
      <c r="J28" s="248"/>
      <c r="K28" s="247"/>
      <c r="L28" s="247"/>
      <c r="M28" s="248"/>
      <c r="N28" s="256"/>
      <c r="O28" s="256"/>
      <c r="P28" s="256"/>
    </row>
    <row r="29" spans="1:16" ht="15" thickBot="1" x14ac:dyDescent="0.45">
      <c r="A29" s="187"/>
      <c r="B29" s="230"/>
      <c r="C29" s="230"/>
      <c r="D29" s="230"/>
      <c r="E29" s="262"/>
      <c r="F29" s="262"/>
      <c r="G29" s="263"/>
      <c r="H29" s="247"/>
      <c r="I29" s="247"/>
      <c r="J29" s="248"/>
      <c r="K29" s="247"/>
      <c r="L29" s="247"/>
      <c r="M29" s="248"/>
      <c r="N29" s="257"/>
      <c r="O29" s="257"/>
      <c r="P29" s="257"/>
    </row>
    <row r="30" spans="1:16" ht="15" thickBot="1" x14ac:dyDescent="0.45">
      <c r="A30" s="187"/>
      <c r="B30" s="230"/>
      <c r="C30" s="230"/>
      <c r="D30" s="230"/>
      <c r="E30" s="262"/>
      <c r="F30" s="262"/>
      <c r="G30" s="263"/>
      <c r="H30" s="247"/>
      <c r="I30" s="247"/>
      <c r="J30" s="248"/>
      <c r="K30" s="251"/>
      <c r="L30" s="251"/>
      <c r="M30" s="252"/>
    </row>
    <row r="31" spans="1:16" ht="15" thickBot="1" x14ac:dyDescent="0.45">
      <c r="A31" s="187"/>
      <c r="B31" s="230"/>
      <c r="C31" s="230"/>
      <c r="D31" s="230"/>
      <c r="E31" s="260"/>
      <c r="F31" s="260"/>
      <c r="G31" s="261"/>
      <c r="H31" s="249"/>
      <c r="I31" s="249"/>
      <c r="J31" s="250"/>
    </row>
    <row r="32" spans="1:16" ht="15" thickBot="1" x14ac:dyDescent="0.45">
      <c r="A32" s="187"/>
      <c r="B32" s="230"/>
      <c r="C32" s="230"/>
      <c r="D32" s="230"/>
      <c r="E32" s="264"/>
      <c r="F32" s="264"/>
      <c r="G32" s="265"/>
    </row>
    <row r="33" spans="1:4" ht="15" thickBot="1" x14ac:dyDescent="0.45">
      <c r="A33" s="188"/>
      <c r="B33" s="231"/>
      <c r="C33" s="231"/>
      <c r="D33" s="231"/>
    </row>
  </sheetData>
  <mergeCells count="1">
    <mergeCell ref="A2:A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6697-0BAE-4A48-ABFA-868BDBF5494A}">
  <dimension ref="A1:AC15"/>
  <sheetViews>
    <sheetView workbookViewId="0">
      <selection activeCell="D29" sqref="D29"/>
    </sheetView>
  </sheetViews>
  <sheetFormatPr defaultRowHeight="14.6" x14ac:dyDescent="0.4"/>
  <cols>
    <col min="1" max="1" width="52.69140625" customWidth="1"/>
    <col min="2" max="6" width="12.69140625" customWidth="1"/>
    <col min="8" max="8" width="48.3046875" customWidth="1"/>
    <col min="9" max="13" width="12.69140625" customWidth="1"/>
    <col min="15" max="15" width="43.3046875" customWidth="1"/>
    <col min="16" max="19" width="15.69140625" customWidth="1"/>
  </cols>
  <sheetData>
    <row r="1" spans="1:29" x14ac:dyDescent="0.4">
      <c r="A1" s="95"/>
      <c r="B1" s="96"/>
      <c r="C1" s="96"/>
      <c r="D1" s="96"/>
      <c r="E1" s="96"/>
      <c r="F1" s="97"/>
      <c r="G1" s="3"/>
      <c r="H1" s="95"/>
      <c r="I1" s="98"/>
      <c r="J1" s="98"/>
      <c r="K1" s="98"/>
      <c r="L1" s="98"/>
      <c r="M1" s="99"/>
      <c r="N1" s="3"/>
      <c r="O1" s="3"/>
      <c r="P1" s="3"/>
      <c r="Q1" s="3"/>
      <c r="R1" s="3"/>
      <c r="S1" s="3"/>
      <c r="T1" s="3"/>
      <c r="U1" s="3"/>
      <c r="V1" s="3"/>
      <c r="W1" s="3"/>
      <c r="X1" s="3"/>
      <c r="Y1" s="3"/>
      <c r="Z1" s="3"/>
      <c r="AA1" s="3"/>
      <c r="AB1" s="3"/>
      <c r="AC1" s="3"/>
    </row>
    <row r="2" spans="1:29" x14ac:dyDescent="0.4">
      <c r="A2" s="108"/>
      <c r="B2" s="109"/>
      <c r="C2" s="109"/>
      <c r="D2" s="109"/>
      <c r="E2" s="109"/>
      <c r="F2" s="110"/>
      <c r="H2" s="108"/>
      <c r="I2" s="130"/>
      <c r="J2" s="130"/>
      <c r="K2" s="130"/>
      <c r="L2" s="130"/>
      <c r="M2" s="131"/>
      <c r="O2" s="136"/>
      <c r="P2" s="137"/>
      <c r="Q2" s="137"/>
      <c r="R2" s="137"/>
      <c r="S2" s="138"/>
    </row>
    <row r="3" spans="1:29" ht="24.75" customHeight="1" x14ac:dyDescent="0.4">
      <c r="A3" s="300" t="s">
        <v>86</v>
      </c>
      <c r="B3" s="301"/>
      <c r="C3" s="301"/>
      <c r="D3" s="301"/>
      <c r="E3" s="301"/>
      <c r="F3" s="302"/>
      <c r="H3" s="122" t="s">
        <v>91</v>
      </c>
      <c r="I3" s="132"/>
      <c r="J3" s="132"/>
      <c r="K3" s="132"/>
      <c r="L3" s="132"/>
      <c r="M3" s="133"/>
      <c r="O3" s="303" t="s">
        <v>93</v>
      </c>
      <c r="P3" s="304"/>
      <c r="Q3" s="304"/>
      <c r="R3" s="304"/>
      <c r="S3" s="305"/>
    </row>
    <row r="4" spans="1:29" s="100" customFormat="1" ht="17.25" customHeight="1" x14ac:dyDescent="0.4">
      <c r="A4" s="116"/>
      <c r="B4" s="119">
        <v>2018</v>
      </c>
      <c r="C4" s="119">
        <v>2019</v>
      </c>
      <c r="D4" s="120">
        <v>2020</v>
      </c>
      <c r="E4" s="120">
        <v>2021</v>
      </c>
      <c r="F4" s="121">
        <v>2029</v>
      </c>
      <c r="H4" s="116"/>
      <c r="I4" s="119">
        <v>2018</v>
      </c>
      <c r="J4" s="119">
        <v>2019</v>
      </c>
      <c r="K4" s="120">
        <v>2020</v>
      </c>
      <c r="L4" s="120">
        <v>2021</v>
      </c>
      <c r="M4" s="121">
        <v>2029</v>
      </c>
      <c r="O4" s="141"/>
      <c r="P4" s="142">
        <v>2019</v>
      </c>
      <c r="Q4" s="143">
        <v>2020</v>
      </c>
      <c r="R4" s="143">
        <v>2021</v>
      </c>
      <c r="S4" s="144">
        <v>2029</v>
      </c>
    </row>
    <row r="5" spans="1:29" s="100" customFormat="1" ht="19" customHeight="1" x14ac:dyDescent="0.4">
      <c r="A5" s="123" t="s">
        <v>87</v>
      </c>
      <c r="B5" s="124">
        <v>64.739999999999995</v>
      </c>
      <c r="C5" s="125">
        <v>57.01</v>
      </c>
      <c r="D5" s="126">
        <v>35</v>
      </c>
      <c r="E5" s="126">
        <v>51.25</v>
      </c>
      <c r="F5" s="127">
        <v>68.92</v>
      </c>
      <c r="H5" s="111" t="s">
        <v>77</v>
      </c>
      <c r="I5" s="112">
        <v>3.15</v>
      </c>
      <c r="J5" s="113">
        <v>2.57</v>
      </c>
      <c r="K5" s="117">
        <v>2.25</v>
      </c>
      <c r="L5" s="117">
        <v>2.75</v>
      </c>
      <c r="M5" s="118">
        <v>3.48</v>
      </c>
      <c r="O5" s="145" t="s">
        <v>79</v>
      </c>
      <c r="P5" s="146">
        <v>23749</v>
      </c>
      <c r="Q5" s="147">
        <v>11244</v>
      </c>
      <c r="R5" s="147">
        <v>19265</v>
      </c>
      <c r="S5" s="148">
        <v>39986</v>
      </c>
    </row>
    <row r="6" spans="1:29" s="100" customFormat="1" ht="19" customHeight="1" x14ac:dyDescent="0.4">
      <c r="A6" s="123" t="s">
        <v>88</v>
      </c>
      <c r="B6" s="124">
        <v>65.66</v>
      </c>
      <c r="C6" s="125">
        <v>67.709999999999994</v>
      </c>
      <c r="D6" s="126">
        <v>38.89</v>
      </c>
      <c r="E6" s="126">
        <v>59.8</v>
      </c>
      <c r="F6" s="127">
        <v>81.150000000000006</v>
      </c>
      <c r="H6" s="129" t="s">
        <v>78</v>
      </c>
      <c r="I6" s="112">
        <v>1.48</v>
      </c>
      <c r="J6" s="113">
        <v>1.6</v>
      </c>
      <c r="K6" s="117">
        <v>1.92</v>
      </c>
      <c r="L6" s="117">
        <v>2.27</v>
      </c>
      <c r="M6" s="118">
        <v>3.18</v>
      </c>
      <c r="O6" s="145" t="s">
        <v>81</v>
      </c>
      <c r="P6" s="146">
        <v>30919</v>
      </c>
      <c r="Q6" s="147">
        <v>18783</v>
      </c>
      <c r="R6" s="147">
        <v>28803</v>
      </c>
      <c r="S6" s="148">
        <v>41588</v>
      </c>
    </row>
    <row r="7" spans="1:29" s="100" customFormat="1" ht="19" customHeight="1" x14ac:dyDescent="0.4">
      <c r="A7" s="111" t="s">
        <v>89</v>
      </c>
      <c r="B7" s="112">
        <v>38.46</v>
      </c>
      <c r="C7" s="113">
        <v>44.28</v>
      </c>
      <c r="D7" s="114">
        <v>19</v>
      </c>
      <c r="E7" s="114">
        <v>33.25</v>
      </c>
      <c r="F7" s="115">
        <v>55.92</v>
      </c>
      <c r="H7" s="101" t="s">
        <v>80</v>
      </c>
      <c r="I7" s="128"/>
      <c r="J7" s="128"/>
      <c r="K7" s="128"/>
      <c r="L7" s="47"/>
      <c r="M7" s="47"/>
      <c r="O7" s="145" t="s">
        <v>56</v>
      </c>
      <c r="P7" s="146">
        <v>11002</v>
      </c>
      <c r="Q7" s="147">
        <v>5783</v>
      </c>
      <c r="R7" s="147">
        <v>8824</v>
      </c>
      <c r="S7" s="148">
        <v>10580</v>
      </c>
    </row>
    <row r="8" spans="1:29" ht="19" customHeight="1" x14ac:dyDescent="0.4">
      <c r="A8" s="102" t="s">
        <v>82</v>
      </c>
      <c r="B8" s="103"/>
      <c r="C8" s="103"/>
      <c r="D8" s="103"/>
      <c r="E8" s="103"/>
      <c r="F8" s="103"/>
      <c r="H8" s="72" t="s">
        <v>83</v>
      </c>
      <c r="I8" s="104"/>
      <c r="J8" s="104"/>
      <c r="K8" s="104"/>
      <c r="L8" s="47"/>
      <c r="M8" s="47"/>
      <c r="O8" s="145" t="s">
        <v>85</v>
      </c>
      <c r="P8" s="146">
        <v>10416</v>
      </c>
      <c r="Q8" s="147">
        <v>4322</v>
      </c>
      <c r="R8" s="147">
        <v>11448</v>
      </c>
      <c r="S8" s="148">
        <v>19981</v>
      </c>
    </row>
    <row r="9" spans="1:29" ht="19" customHeight="1" x14ac:dyDescent="0.4">
      <c r="A9" s="105" t="s">
        <v>84</v>
      </c>
      <c r="B9" s="106"/>
      <c r="C9" s="106"/>
      <c r="D9" s="106"/>
      <c r="E9" s="106"/>
      <c r="F9" s="106"/>
      <c r="I9" s="47"/>
      <c r="J9" s="47"/>
      <c r="K9" s="47"/>
      <c r="L9" s="47"/>
      <c r="M9" s="47"/>
      <c r="O9" s="139" t="s">
        <v>92</v>
      </c>
      <c r="P9" s="134">
        <v>5194</v>
      </c>
      <c r="Q9" s="135">
        <v>5328</v>
      </c>
      <c r="R9" s="135">
        <v>6219</v>
      </c>
      <c r="S9" s="140">
        <v>7591</v>
      </c>
    </row>
    <row r="10" spans="1:29" ht="19" customHeight="1" x14ac:dyDescent="0.4">
      <c r="A10" s="101" t="s">
        <v>90</v>
      </c>
      <c r="B10" s="103"/>
      <c r="C10" s="103"/>
      <c r="D10" s="107"/>
      <c r="E10" s="107"/>
      <c r="F10" s="103"/>
      <c r="I10" s="47"/>
      <c r="J10" s="47"/>
      <c r="K10" s="47"/>
      <c r="L10" s="47"/>
      <c r="M10" s="47"/>
      <c r="O10" s="149" t="s">
        <v>31</v>
      </c>
      <c r="P10" s="150">
        <f>SUM(P5:P9)</f>
        <v>81280</v>
      </c>
      <c r="Q10" s="151">
        <f t="shared" ref="Q10:S10" si="0">SUM(Q5:Q9)</f>
        <v>45460</v>
      </c>
      <c r="R10" s="151">
        <f t="shared" si="0"/>
        <v>74559</v>
      </c>
      <c r="S10" s="152">
        <f t="shared" si="0"/>
        <v>119726</v>
      </c>
    </row>
    <row r="11" spans="1:29" x14ac:dyDescent="0.4">
      <c r="O11" s="75"/>
      <c r="P11" s="75"/>
      <c r="Q11" s="75"/>
      <c r="R11" s="75"/>
      <c r="S11" s="75"/>
    </row>
    <row r="12" spans="1:29" x14ac:dyDescent="0.4">
      <c r="O12" s="75"/>
      <c r="P12" s="75"/>
      <c r="Q12" s="75"/>
      <c r="R12" s="75"/>
      <c r="S12" s="75"/>
    </row>
    <row r="13" spans="1:29" x14ac:dyDescent="0.4">
      <c r="O13" s="75"/>
      <c r="P13" s="75"/>
      <c r="Q13" s="75"/>
      <c r="R13" s="75"/>
      <c r="S13" s="75"/>
    </row>
    <row r="14" spans="1:29" x14ac:dyDescent="0.4">
      <c r="O14" s="75"/>
      <c r="P14" s="75"/>
      <c r="Q14" s="75"/>
      <c r="R14" s="75"/>
      <c r="S14" s="75"/>
    </row>
    <row r="15" spans="1:29" x14ac:dyDescent="0.4">
      <c r="O15" s="75"/>
      <c r="P15" s="75"/>
      <c r="Q15" s="75"/>
      <c r="R15" s="75"/>
      <c r="S15" s="75"/>
    </row>
  </sheetData>
  <mergeCells count="2">
    <mergeCell ref="A3:F3"/>
    <mergeCell ref="O3:S3"/>
  </mergeCells>
  <pageMargins left="0.7" right="0.7" top="0.75" bottom="0.75" header="0.3" footer="0.3"/>
  <ignoredErrors>
    <ignoredError sqref="P10:S10"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2FBC7-AF73-4E3F-8352-5816D297956C}">
  <dimension ref="A1:Y31"/>
  <sheetViews>
    <sheetView workbookViewId="0">
      <selection sqref="A1:D1"/>
    </sheetView>
  </sheetViews>
  <sheetFormatPr defaultColWidth="9.15234375" defaultRowHeight="12.45" x14ac:dyDescent="0.3"/>
  <cols>
    <col min="1" max="1" width="15.69140625" style="154" customWidth="1"/>
    <col min="2" max="4" width="18.69140625" style="154" customWidth="1"/>
    <col min="5" max="5" width="9.15234375" style="154"/>
    <col min="6" max="6" width="45.69140625" style="154" customWidth="1"/>
    <col min="7" max="7" width="12" style="154" customWidth="1"/>
    <col min="8" max="8" width="45.69140625" style="154" customWidth="1"/>
    <col min="9" max="9" width="9.15234375" style="154"/>
    <col min="10" max="12" width="25.69140625" style="155" customWidth="1"/>
    <col min="13" max="13" width="9.3046875" style="155" customWidth="1"/>
    <col min="14" max="14" width="81.3046875" style="155" customWidth="1"/>
    <col min="15" max="15" width="12.15234375" style="155" customWidth="1"/>
    <col min="16" max="16" width="11.69140625" style="155" customWidth="1"/>
    <col min="17" max="17" width="9.84375" style="155" customWidth="1"/>
    <col min="18" max="18" width="12.3828125" style="155" customWidth="1"/>
    <col min="19" max="19" width="10.53515625" style="155" customWidth="1"/>
    <col min="20" max="20" width="44" style="155" customWidth="1"/>
    <col min="21" max="21" width="12" style="155" customWidth="1"/>
    <col min="22" max="22" width="2.69140625" style="156" customWidth="1"/>
    <col min="23" max="25" width="9.15234375" style="156"/>
    <col min="26" max="16384" width="9.15234375" style="154"/>
  </cols>
  <sheetData>
    <row r="1" spans="1:18" ht="28" customHeight="1" x14ac:dyDescent="0.3">
      <c r="A1" s="307" t="s">
        <v>94</v>
      </c>
      <c r="B1" s="308"/>
      <c r="C1" s="308"/>
      <c r="D1" s="309"/>
      <c r="E1" s="153"/>
      <c r="F1" s="310" t="s">
        <v>95</v>
      </c>
      <c r="G1" s="311"/>
      <c r="H1" s="312"/>
      <c r="J1" s="313" t="s">
        <v>96</v>
      </c>
      <c r="K1" s="313"/>
      <c r="L1" s="313"/>
      <c r="N1" s="313" t="s">
        <v>97</v>
      </c>
      <c r="O1" s="313"/>
      <c r="P1" s="154"/>
      <c r="Q1" s="154"/>
      <c r="R1" s="154"/>
    </row>
    <row r="2" spans="1:18" ht="24.9" x14ac:dyDescent="0.3">
      <c r="A2" s="314" t="s">
        <v>98</v>
      </c>
      <c r="B2" s="315"/>
      <c r="C2" s="315"/>
      <c r="D2" s="316"/>
      <c r="F2" s="157" t="s">
        <v>99</v>
      </c>
      <c r="G2" s="79"/>
      <c r="H2" s="157" t="s">
        <v>100</v>
      </c>
      <c r="J2" s="158" t="s">
        <v>101</v>
      </c>
      <c r="K2" s="159" t="s">
        <v>102</v>
      </c>
      <c r="L2" s="160" t="s">
        <v>103</v>
      </c>
      <c r="N2" s="161" t="s">
        <v>104</v>
      </c>
      <c r="O2" s="79" t="s">
        <v>105</v>
      </c>
    </row>
    <row r="3" spans="1:18" ht="27" customHeight="1" x14ac:dyDescent="0.3">
      <c r="A3" s="162" t="s">
        <v>106</v>
      </c>
      <c r="B3" s="163" t="s">
        <v>107</v>
      </c>
      <c r="C3" s="164" t="s">
        <v>108</v>
      </c>
      <c r="D3" s="165" t="s">
        <v>109</v>
      </c>
      <c r="E3" s="166"/>
      <c r="F3" s="167" t="s">
        <v>110</v>
      </c>
      <c r="G3" s="168" t="s">
        <v>111</v>
      </c>
      <c r="H3" s="169" t="s">
        <v>112</v>
      </c>
      <c r="J3" s="170" t="s">
        <v>113</v>
      </c>
      <c r="K3" s="171" t="s">
        <v>114</v>
      </c>
      <c r="L3" s="172" t="s">
        <v>115</v>
      </c>
      <c r="N3" s="169" t="s">
        <v>116</v>
      </c>
      <c r="O3" s="173" t="s">
        <v>117</v>
      </c>
    </row>
    <row r="4" spans="1:18" ht="27" customHeight="1" x14ac:dyDescent="0.3">
      <c r="A4" s="162" t="s">
        <v>118</v>
      </c>
      <c r="B4" s="165" t="s">
        <v>119</v>
      </c>
      <c r="C4" s="164" t="s">
        <v>120</v>
      </c>
      <c r="D4" s="165" t="s">
        <v>121</v>
      </c>
      <c r="E4" s="166"/>
      <c r="F4" s="167" t="s">
        <v>122</v>
      </c>
      <c r="G4" s="168" t="s">
        <v>111</v>
      </c>
      <c r="H4" s="169" t="s">
        <v>123</v>
      </c>
      <c r="J4" s="170" t="s">
        <v>109</v>
      </c>
      <c r="K4" s="171" t="s">
        <v>124</v>
      </c>
      <c r="L4" s="172" t="s">
        <v>125</v>
      </c>
      <c r="N4" s="169" t="s">
        <v>126</v>
      </c>
      <c r="O4" s="173">
        <v>18.5</v>
      </c>
    </row>
    <row r="5" spans="1:18" ht="27" customHeight="1" x14ac:dyDescent="0.3">
      <c r="A5" s="162" t="s">
        <v>127</v>
      </c>
      <c r="B5" s="165" t="s">
        <v>128</v>
      </c>
      <c r="C5" s="164" t="s">
        <v>129</v>
      </c>
      <c r="D5" s="165" t="s">
        <v>130</v>
      </c>
      <c r="E5" s="166"/>
      <c r="F5" s="167" t="s">
        <v>131</v>
      </c>
      <c r="G5" s="168" t="s">
        <v>111</v>
      </c>
      <c r="H5" s="174" t="s">
        <v>132</v>
      </c>
      <c r="J5" s="170" t="s">
        <v>133</v>
      </c>
      <c r="K5" s="171" t="s">
        <v>134</v>
      </c>
      <c r="L5" s="172" t="s">
        <v>135</v>
      </c>
      <c r="N5" s="169" t="s">
        <v>136</v>
      </c>
      <c r="O5" s="173">
        <v>25.4</v>
      </c>
    </row>
    <row r="6" spans="1:18" ht="27" customHeight="1" x14ac:dyDescent="0.3">
      <c r="A6" s="162" t="s">
        <v>137</v>
      </c>
      <c r="B6" s="165" t="s">
        <v>138</v>
      </c>
      <c r="C6" s="164" t="s">
        <v>139</v>
      </c>
      <c r="D6" s="165" t="s">
        <v>140</v>
      </c>
      <c r="E6" s="166"/>
      <c r="F6" s="167" t="s">
        <v>141</v>
      </c>
      <c r="G6" s="168" t="s">
        <v>111</v>
      </c>
      <c r="H6" s="169" t="s">
        <v>142</v>
      </c>
      <c r="J6" s="170" t="s">
        <v>143</v>
      </c>
      <c r="K6" s="171" t="s">
        <v>144</v>
      </c>
      <c r="L6" s="172" t="s">
        <v>145</v>
      </c>
      <c r="N6" s="169" t="s">
        <v>146</v>
      </c>
      <c r="O6" s="173">
        <v>28.2</v>
      </c>
    </row>
    <row r="7" spans="1:18" ht="27" customHeight="1" x14ac:dyDescent="0.3">
      <c r="A7" s="162" t="s">
        <v>147</v>
      </c>
      <c r="B7" s="165" t="s">
        <v>148</v>
      </c>
      <c r="C7" s="164" t="s">
        <v>149</v>
      </c>
      <c r="D7" s="165" t="s">
        <v>143</v>
      </c>
      <c r="E7" s="166"/>
      <c r="F7" s="167" t="s">
        <v>150</v>
      </c>
      <c r="G7" s="168" t="s">
        <v>111</v>
      </c>
      <c r="H7" s="169" t="s">
        <v>151</v>
      </c>
      <c r="J7" s="170" t="s">
        <v>152</v>
      </c>
      <c r="K7" s="171" t="s">
        <v>153</v>
      </c>
      <c r="L7" s="172" t="s">
        <v>154</v>
      </c>
      <c r="N7" s="313" t="s">
        <v>155</v>
      </c>
      <c r="O7" s="313"/>
    </row>
    <row r="8" spans="1:18" ht="27" customHeight="1" x14ac:dyDescent="0.3">
      <c r="A8" s="162" t="s">
        <v>156</v>
      </c>
      <c r="B8" s="165" t="s">
        <v>157</v>
      </c>
      <c r="C8" s="164" t="s">
        <v>158</v>
      </c>
      <c r="D8" s="165" t="s">
        <v>159</v>
      </c>
      <c r="E8" s="166"/>
      <c r="F8" s="167" t="s">
        <v>160</v>
      </c>
      <c r="G8" s="168" t="s">
        <v>111</v>
      </c>
      <c r="H8" s="169" t="s">
        <v>161</v>
      </c>
      <c r="J8" s="170" t="s">
        <v>162</v>
      </c>
      <c r="K8" s="171" t="s">
        <v>163</v>
      </c>
      <c r="L8" s="172" t="s">
        <v>164</v>
      </c>
      <c r="N8" s="169" t="s">
        <v>165</v>
      </c>
      <c r="O8" s="173">
        <v>38.5</v>
      </c>
    </row>
    <row r="9" spans="1:18" ht="27" customHeight="1" x14ac:dyDescent="0.3">
      <c r="A9" s="162" t="s">
        <v>166</v>
      </c>
      <c r="B9" s="175" t="s">
        <v>167</v>
      </c>
      <c r="C9" s="164" t="s">
        <v>168</v>
      </c>
      <c r="D9" s="165" t="s">
        <v>169</v>
      </c>
      <c r="E9" s="166"/>
      <c r="F9" s="167" t="s">
        <v>170</v>
      </c>
      <c r="G9" s="168" t="s">
        <v>111</v>
      </c>
      <c r="H9" s="169" t="s">
        <v>171</v>
      </c>
      <c r="N9" s="169" t="s">
        <v>172</v>
      </c>
      <c r="O9" s="173">
        <v>41.4</v>
      </c>
    </row>
    <row r="10" spans="1:18" ht="27" customHeight="1" x14ac:dyDescent="0.3">
      <c r="A10" s="314" t="s">
        <v>100</v>
      </c>
      <c r="B10" s="315"/>
      <c r="C10" s="315"/>
      <c r="D10" s="316"/>
      <c r="E10" s="166"/>
      <c r="F10" s="169" t="s">
        <v>170</v>
      </c>
      <c r="G10" s="168" t="s">
        <v>111</v>
      </c>
      <c r="H10" s="169" t="s">
        <v>173</v>
      </c>
      <c r="N10" s="169" t="s">
        <v>174</v>
      </c>
      <c r="O10" s="173">
        <v>42.8</v>
      </c>
    </row>
    <row r="11" spans="1:18" ht="27" customHeight="1" x14ac:dyDescent="0.3">
      <c r="A11" s="162" t="s">
        <v>175</v>
      </c>
      <c r="B11" s="163" t="s">
        <v>176</v>
      </c>
      <c r="C11" s="164" t="s">
        <v>177</v>
      </c>
      <c r="D11" s="165" t="s">
        <v>178</v>
      </c>
      <c r="E11" s="166"/>
      <c r="F11" s="167" t="s">
        <v>179</v>
      </c>
      <c r="G11" s="176" t="s">
        <v>111</v>
      </c>
      <c r="H11" s="177" t="s">
        <v>180</v>
      </c>
      <c r="N11" s="178" t="s">
        <v>181</v>
      </c>
      <c r="O11" s="44">
        <v>39.4</v>
      </c>
    </row>
    <row r="12" spans="1:18" ht="27" customHeight="1" x14ac:dyDescent="0.3">
      <c r="A12" s="162" t="s">
        <v>182</v>
      </c>
      <c r="B12" s="165" t="s">
        <v>183</v>
      </c>
      <c r="C12" s="164" t="s">
        <v>184</v>
      </c>
      <c r="D12" s="179" t="s">
        <v>185</v>
      </c>
      <c r="E12" s="166"/>
      <c r="F12" s="317" t="s">
        <v>186</v>
      </c>
      <c r="G12" s="317"/>
      <c r="H12" s="317"/>
      <c r="N12" s="169" t="s">
        <v>187</v>
      </c>
      <c r="O12" s="173">
        <v>33.1</v>
      </c>
    </row>
    <row r="13" spans="1:18" ht="27" customHeight="1" x14ac:dyDescent="0.3">
      <c r="A13" s="162" t="s">
        <v>188</v>
      </c>
      <c r="B13" s="165" t="s">
        <v>189</v>
      </c>
      <c r="C13" s="164" t="s">
        <v>190</v>
      </c>
      <c r="D13" s="179" t="s">
        <v>191</v>
      </c>
      <c r="E13" s="166"/>
      <c r="F13" s="318" t="s">
        <v>192</v>
      </c>
      <c r="G13" s="318"/>
      <c r="H13" s="318"/>
      <c r="N13" s="313" t="s">
        <v>193</v>
      </c>
      <c r="O13" s="313"/>
      <c r="P13" s="180"/>
      <c r="Q13" s="180"/>
      <c r="R13" s="180"/>
    </row>
    <row r="14" spans="1:18" ht="27" customHeight="1" x14ac:dyDescent="0.3">
      <c r="A14" s="162" t="s">
        <v>118</v>
      </c>
      <c r="B14" s="165" t="s">
        <v>119</v>
      </c>
      <c r="C14" s="164" t="s">
        <v>108</v>
      </c>
      <c r="D14" s="165" t="s">
        <v>114</v>
      </c>
      <c r="E14" s="166"/>
      <c r="N14" s="169" t="s">
        <v>194</v>
      </c>
      <c r="O14" s="173">
        <v>34.700000000000003</v>
      </c>
    </row>
    <row r="15" spans="1:18" ht="27" customHeight="1" x14ac:dyDescent="0.3">
      <c r="A15" s="162" t="s">
        <v>195</v>
      </c>
      <c r="B15" s="165" t="s">
        <v>124</v>
      </c>
      <c r="C15" s="164" t="s">
        <v>196</v>
      </c>
      <c r="D15" s="165" t="s">
        <v>134</v>
      </c>
      <c r="E15" s="166"/>
      <c r="N15" s="169" t="s">
        <v>197</v>
      </c>
      <c r="O15" s="173">
        <v>38.700000000000003</v>
      </c>
    </row>
    <row r="16" spans="1:18" ht="27" customHeight="1" x14ac:dyDescent="0.3">
      <c r="A16" s="181" t="s">
        <v>149</v>
      </c>
      <c r="B16" s="175" t="s">
        <v>198</v>
      </c>
      <c r="C16" s="182"/>
      <c r="D16" s="175"/>
      <c r="E16" s="166"/>
      <c r="N16" s="169" t="s">
        <v>199</v>
      </c>
      <c r="O16" s="173">
        <v>35.9</v>
      </c>
    </row>
    <row r="17" spans="1:18" ht="27" customHeight="1" x14ac:dyDescent="0.3">
      <c r="A17" s="166"/>
      <c r="B17" s="166"/>
      <c r="C17" s="166"/>
      <c r="D17" s="166"/>
      <c r="E17" s="166"/>
      <c r="N17" s="169" t="s">
        <v>200</v>
      </c>
      <c r="O17" s="173">
        <v>33.5</v>
      </c>
    </row>
    <row r="18" spans="1:18" ht="27" customHeight="1" x14ac:dyDescent="0.3">
      <c r="N18" s="169" t="s">
        <v>201</v>
      </c>
      <c r="O18" s="173">
        <v>37.700000000000003</v>
      </c>
    </row>
    <row r="19" spans="1:18" ht="27" customHeight="1" x14ac:dyDescent="0.3">
      <c r="N19" s="169" t="s">
        <v>202</v>
      </c>
      <c r="O19" s="173">
        <v>38.700000000000003</v>
      </c>
    </row>
    <row r="20" spans="1:18" ht="27" customHeight="1" x14ac:dyDescent="0.3">
      <c r="N20" s="169" t="s">
        <v>203</v>
      </c>
      <c r="O20" s="173">
        <v>41.7</v>
      </c>
    </row>
    <row r="21" spans="1:18" ht="27" customHeight="1" x14ac:dyDescent="0.3">
      <c r="N21" s="169" t="s">
        <v>204</v>
      </c>
      <c r="O21" s="173">
        <v>35.200000000000003</v>
      </c>
    </row>
    <row r="22" spans="1:18" x14ac:dyDescent="0.3">
      <c r="N22" s="169" t="s">
        <v>205</v>
      </c>
      <c r="O22" s="173">
        <v>39.200000000000003</v>
      </c>
    </row>
    <row r="23" spans="1:18" x14ac:dyDescent="0.3">
      <c r="N23" s="169" t="s">
        <v>206</v>
      </c>
      <c r="O23" s="173">
        <v>35.200000000000003</v>
      </c>
    </row>
    <row r="24" spans="1:18" x14ac:dyDescent="0.3">
      <c r="N24" s="169" t="s">
        <v>207</v>
      </c>
      <c r="O24" s="173">
        <v>44.5</v>
      </c>
    </row>
    <row r="25" spans="1:18" x14ac:dyDescent="0.3">
      <c r="N25" s="169" t="s">
        <v>208</v>
      </c>
      <c r="O25" s="173">
        <v>28.8</v>
      </c>
    </row>
    <row r="26" spans="1:18" x14ac:dyDescent="0.3">
      <c r="N26" s="169" t="s">
        <v>209</v>
      </c>
      <c r="O26" s="173">
        <v>39.799999999999997</v>
      </c>
    </row>
    <row r="27" spans="1:18" x14ac:dyDescent="0.3">
      <c r="N27" s="313" t="s">
        <v>210</v>
      </c>
      <c r="O27" s="313"/>
    </row>
    <row r="28" spans="1:18" x14ac:dyDescent="0.3">
      <c r="N28" s="169" t="s">
        <v>211</v>
      </c>
      <c r="O28" s="173">
        <v>18.5</v>
      </c>
    </row>
    <row r="29" spans="1:18" ht="14.15" x14ac:dyDescent="0.3">
      <c r="N29" s="169" t="s">
        <v>212</v>
      </c>
      <c r="O29" s="183">
        <v>25</v>
      </c>
      <c r="P29" s="180"/>
      <c r="Q29" s="180"/>
      <c r="R29" s="180"/>
    </row>
    <row r="30" spans="1:18" x14ac:dyDescent="0.3">
      <c r="N30" s="169" t="s">
        <v>213</v>
      </c>
      <c r="O30" s="173">
        <v>3.6</v>
      </c>
    </row>
    <row r="31" spans="1:18" x14ac:dyDescent="0.3">
      <c r="N31" s="306" t="s">
        <v>214</v>
      </c>
      <c r="O31" s="306"/>
    </row>
  </sheetData>
  <mergeCells count="12">
    <mergeCell ref="N31:O31"/>
    <mergeCell ref="A1:D1"/>
    <mergeCell ref="F1:H1"/>
    <mergeCell ref="J1:L1"/>
    <mergeCell ref="N1:O1"/>
    <mergeCell ref="A2:D2"/>
    <mergeCell ref="N7:O7"/>
    <mergeCell ref="A10:D10"/>
    <mergeCell ref="F12:H12"/>
    <mergeCell ref="F13:H13"/>
    <mergeCell ref="N13:O13"/>
    <mergeCell ref="N27:O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Disclaimer</vt:lpstr>
      <vt:lpstr>Figures</vt:lpstr>
      <vt:lpstr>WTI Forecasts</vt:lpstr>
      <vt:lpstr>WCS Forecasts</vt:lpstr>
      <vt:lpstr>Tables</vt:lpstr>
      <vt:lpstr>Units and Conversion 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Glen Tsui</dc:creator>
  <cp:lastModifiedBy>Andrew Leach</cp:lastModifiedBy>
  <dcterms:created xsi:type="dcterms:W3CDTF">2020-05-14T16:52:21Z</dcterms:created>
  <dcterms:modified xsi:type="dcterms:W3CDTF">2021-01-17T22:15:01Z</dcterms:modified>
</cp:coreProperties>
</file>